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sd00csr" sheetId="1" r:id="rId1"/>
  </sheets>
  <definedNames>
    <definedName name="_xlnm.Print_Area" localSheetId="0">'sd00csr'!$A$13:$K$326</definedName>
    <definedName name="_xlnm.Print_Titles" localSheetId="0">'sd00csr'!$1:$12</definedName>
  </definedNames>
  <calcPr fullCalcOnLoad="1"/>
</workbook>
</file>

<file path=xl/sharedStrings.xml><?xml version="1.0" encoding="utf-8"?>
<sst xmlns="http://schemas.openxmlformats.org/spreadsheetml/2006/main" count="654" uniqueCount="649">
  <si>
    <t>DISTRICT</t>
  </si>
  <si>
    <t>ALPENA</t>
  </si>
  <si>
    <t>ALTUS-DENNING</t>
  </si>
  <si>
    <t>BARTON-LEXA</t>
  </si>
  <si>
    <t>BERGMAN</t>
  </si>
  <si>
    <t>BIGGERS-REYNO</t>
  </si>
  <si>
    <t>BRADFORD</t>
  </si>
  <si>
    <t>CARLISLE</t>
  </si>
  <si>
    <t>CEDARVILLE</t>
  </si>
  <si>
    <t>CLARKSVILLE</t>
  </si>
  <si>
    <t>CORD-CHARLOTTE</t>
  </si>
  <si>
    <t>COTTER</t>
  </si>
  <si>
    <t>CUSHMAN</t>
  </si>
  <si>
    <t>DECATUR</t>
  </si>
  <si>
    <t>DELAPLAINE</t>
  </si>
  <si>
    <t>DOLLARWAY</t>
  </si>
  <si>
    <t>ELAINE</t>
  </si>
  <si>
    <t>FARMINGTON</t>
  </si>
  <si>
    <t>FAYETTEVILLE</t>
  </si>
  <si>
    <t>FLIPPIN</t>
  </si>
  <si>
    <t>GRAVETTE</t>
  </si>
  <si>
    <t>GREENBRIER</t>
  </si>
  <si>
    <t>HARRISBURG</t>
  </si>
  <si>
    <t>HUMPHREY</t>
  </si>
  <si>
    <t>HUNTSVILLE</t>
  </si>
  <si>
    <t>JASPER</t>
  </si>
  <si>
    <t>KINGSTON</t>
  </si>
  <si>
    <t>LAMAR</t>
  </si>
  <si>
    <t>LINCOLN</t>
  </si>
  <si>
    <t>LOCKESBURG</t>
  </si>
  <si>
    <t>MIDLAND</t>
  </si>
  <si>
    <t>OSCEOLA</t>
  </si>
  <si>
    <t>POYEN</t>
  </si>
  <si>
    <t>SCRANTON</t>
  </si>
  <si>
    <t>SLOAN-HENDRIX</t>
  </si>
  <si>
    <t>SPRINGDALE</t>
  </si>
  <si>
    <t>WILLIFORD</t>
  </si>
  <si>
    <t>WINSLOW</t>
  </si>
  <si>
    <t>CADDO HILLS</t>
  </si>
  <si>
    <t>CAVE CITY</t>
  </si>
  <si>
    <t>COTTON PLANT</t>
  </si>
  <si>
    <t>COUNTY LINE</t>
  </si>
  <si>
    <t>CROSS COUNTY</t>
  </si>
  <si>
    <t>EUREKA SPRINGS</t>
  </si>
  <si>
    <t>FORREST CITY</t>
  </si>
  <si>
    <t>GLEN ROSE</t>
  </si>
  <si>
    <t>MINERAL SPRINGS</t>
  </si>
  <si>
    <t>MOUNT PLEASANT</t>
  </si>
  <si>
    <t>MOUNTAIN HOME</t>
  </si>
  <si>
    <t>MOUNTAIN PINE</t>
  </si>
  <si>
    <t>PEA RIDGE</t>
  </si>
  <si>
    <t>PLEASANT VIEW</t>
  </si>
  <si>
    <t>PRAIRIE GROVE</t>
  </si>
  <si>
    <t>RURAL SPECIAL</t>
  </si>
  <si>
    <t>STONE COUNTY</t>
  </si>
  <si>
    <t>VALLEY SPRINGS</t>
  </si>
  <si>
    <t>WEST MEMPHIS</t>
  </si>
  <si>
    <t>WITTS SPRINGS</t>
  </si>
  <si>
    <t>BUFFALO ISLAND CENTRAL</t>
  </si>
  <si>
    <t>HEBER SPRINGS</t>
  </si>
  <si>
    <t>GREEN FOREST</t>
  </si>
  <si>
    <t>LEE COUNTY</t>
  </si>
  <si>
    <t>ENROLL</t>
  </si>
  <si>
    <t>DEWITT SCHOOL DISTRICT</t>
  </si>
  <si>
    <t>Gillett School District</t>
  </si>
  <si>
    <t>STUTTGART SCHOOL DISTRICT</t>
  </si>
  <si>
    <t>Crossett School District</t>
  </si>
  <si>
    <t>Fountain Hill</t>
  </si>
  <si>
    <t>Hamburg School District</t>
  </si>
  <si>
    <t>NORFORK SCHOOLS</t>
  </si>
  <si>
    <t>BENTONVILLE PUBLIC SCHOOL</t>
  </si>
  <si>
    <t>GENTRY PUBLIC SCHOOLS</t>
  </si>
  <si>
    <t>ROGERS PUBLIC SCHOOLS</t>
  </si>
  <si>
    <t>SILOAM SPRINGS SCHOOLS</t>
  </si>
  <si>
    <t>HARRISON SCHOOL DISTRICT</t>
  </si>
  <si>
    <t>OMAHA SCHOOL</t>
  </si>
  <si>
    <t>LEAD HILL SCHOOL DISTRICT</t>
  </si>
  <si>
    <t>Hermitage Public School</t>
  </si>
  <si>
    <t>Warren School District</t>
  </si>
  <si>
    <t>HAMPTON SCHOOL DISTRICT</t>
  </si>
  <si>
    <t>BERRYVILLE PUBLIC SCHOOLS</t>
  </si>
  <si>
    <t>Dermott School District</t>
  </si>
  <si>
    <t>EUDORA PUBLIC SCHOOLS</t>
  </si>
  <si>
    <t>ARKADELPHIA SCHOOLS</t>
  </si>
  <si>
    <t>GURDON SCHOOL DISTRICT</t>
  </si>
  <si>
    <t>CORNING PUBLIC SCHOOLS</t>
  </si>
  <si>
    <t>PIGGOTT SCHOOLS</t>
  </si>
  <si>
    <t>CLAY COUNTY CENTRAL</t>
  </si>
  <si>
    <t>CONCORD PUBLIC SCHOOLS</t>
  </si>
  <si>
    <t>QUITMAN SCHOOL DISTRICT</t>
  </si>
  <si>
    <t>WILBURN PUBLIC SCHOOL</t>
  </si>
  <si>
    <t>KINGSLAND SCHOOL DISTRICT</t>
  </si>
  <si>
    <t>Rison School District</t>
  </si>
  <si>
    <t>Woodlawn School District</t>
  </si>
  <si>
    <t>EMERSON SCHOOL DISTRICT</t>
  </si>
  <si>
    <t>MAGNOLIA SCHOOL DISTRICT</t>
  </si>
  <si>
    <t>MCNEIL SCHOOL DISTRICT</t>
  </si>
  <si>
    <t>TAYLOR SCHOOL DISTRICT</t>
  </si>
  <si>
    <t>WALDO SCHOOL DISTRICT</t>
  </si>
  <si>
    <t>WALKER SCHOOL DISTRICT</t>
  </si>
  <si>
    <t>NEMO VISTA SCHOOL</t>
  </si>
  <si>
    <t>WONDERVIEW SCHOOL DIST</t>
  </si>
  <si>
    <t>SOUTH CONWAY COUNTY</t>
  </si>
  <si>
    <t>BAY SCHOOL DISTRICT</t>
  </si>
  <si>
    <t>BROOKLAND SCHOOL DISTRICT</t>
  </si>
  <si>
    <t>JONESBORO PUBLIC SCHOOLS</t>
  </si>
  <si>
    <t>NETTLETON SCHOOL DISTRICT</t>
  </si>
  <si>
    <t>VALLEY VIEW SCHOOL</t>
  </si>
  <si>
    <t>RIVERSIDE SCHOOL DISTRICT</t>
  </si>
  <si>
    <t>ALMA SCHOOL DISTRICT</t>
  </si>
  <si>
    <t>MOUNTAINBURG SCHOOLS</t>
  </si>
  <si>
    <t>MULBERRY  SCHOOL DISTRICT</t>
  </si>
  <si>
    <t>VAN BUREN SCHOOL DISTRICT</t>
  </si>
  <si>
    <t>CRAWFORDSVILLE SCHOOL DIS</t>
  </si>
  <si>
    <t>EARLE SCHOOLS</t>
  </si>
  <si>
    <t>MARION SCHOOL DISTRICT</t>
  </si>
  <si>
    <t>TURRELL SCHOOL DISTRICT</t>
  </si>
  <si>
    <t>PARKIN SCHOOL DISTRICT</t>
  </si>
  <si>
    <t>WYNNE PUBLIC SCHOOLS</t>
  </si>
  <si>
    <t>CARTHAGE SCHOOL DISTRICT</t>
  </si>
  <si>
    <t>FORDYCE SCHOOL DISTRICT</t>
  </si>
  <si>
    <t>SPARKMAN SCHOOL DISTRICT</t>
  </si>
  <si>
    <t>Arkansas City School Dist</t>
  </si>
  <si>
    <t>Delta Special</t>
  </si>
  <si>
    <t>Dumas School District #06</t>
  </si>
  <si>
    <t>McGehee School District</t>
  </si>
  <si>
    <t>DREW CENTRAL SCHOOL DIST</t>
  </si>
  <si>
    <t>Monticello School District</t>
  </si>
  <si>
    <t>CONWAY PUBLIC SCHOOLS</t>
  </si>
  <si>
    <t>GUY-PERKINS SCHOOLS</t>
  </si>
  <si>
    <t>MAYFLOWER DISTRICT</t>
  </si>
  <si>
    <t>MT.VERNON-ENOLA</t>
  </si>
  <si>
    <t>VILONIA SCHOOL DISTRICT</t>
  </si>
  <si>
    <t>CHARLESTON SCHOOL DIST</t>
  </si>
  <si>
    <t>OZARK SCHOOL DISTRICT</t>
  </si>
  <si>
    <t>MAMMOTH SPRING SCHOOLS</t>
  </si>
  <si>
    <t>SALEM SCHOOL DISTRICT</t>
  </si>
  <si>
    <t>VIOLA SCHOOL DISTRICT</t>
  </si>
  <si>
    <t>CUTTER MORNING STAR</t>
  </si>
  <si>
    <t>FOUNTAIN LAKE SCHOOL DIST</t>
  </si>
  <si>
    <t>HOT SPRINGS SCHOOL DIST.</t>
  </si>
  <si>
    <t>JESSIEVILLE SCHOOL DIST</t>
  </si>
  <si>
    <t>LAKE HAMILTON SCHOOL DIST.</t>
  </si>
  <si>
    <t>SHERIDAN SCHOOL DISTRICT</t>
  </si>
  <si>
    <t>MARMADUKE SCHOOL DISTRICT</t>
  </si>
  <si>
    <t>GREENE COUNTY TECH</t>
  </si>
  <si>
    <t>PARAGOULD SCHOOL DISTRICT</t>
  </si>
  <si>
    <t>BLEVINS SCHOOL DISTRICT</t>
  </si>
  <si>
    <t>HOPE SCHOOL DISTRICT</t>
  </si>
  <si>
    <t>SARATOGA SCHOOL DISTRICT</t>
  </si>
  <si>
    <t>SPRING HILL SCHOOL DISTRI</t>
  </si>
  <si>
    <t>BISMARCK PUBLIC SCHOOLS</t>
  </si>
  <si>
    <t>MAGNET COVE SCHOOL</t>
  </si>
  <si>
    <t>MALVERN SPECIAL SCHOOL</t>
  </si>
  <si>
    <t>OUACHITA SCHOOL DISTRICT</t>
  </si>
  <si>
    <t>DIERKS SCHOOL DISTRICT</t>
  </si>
  <si>
    <t>NASHVILLE SCHOOL DISTRICT</t>
  </si>
  <si>
    <t>UMPIRE SCHOOL DISTRICT</t>
  </si>
  <si>
    <t>BATESVILLE SCHOOL DIST.</t>
  </si>
  <si>
    <t>NEWARK SCHOOL DISTRICT</t>
  </si>
  <si>
    <t>SULPHUR ROCK SCHOOL DIST.</t>
  </si>
  <si>
    <t>CALICO ROCK SCHOOL DIST.</t>
  </si>
  <si>
    <t>MELBOURNE SCHOOL DISTRICT</t>
  </si>
  <si>
    <t>IZARD CTY CONSOLIDATED</t>
  </si>
  <si>
    <t>NEWPORT SCHOOL DISTRICT</t>
  </si>
  <si>
    <t>SWIFTON SCHOOL DISTRICT</t>
  </si>
  <si>
    <t>JACKSON COUNTY SCH DIST</t>
  </si>
  <si>
    <t>ALTHEIMER UNIFIED</t>
  </si>
  <si>
    <t>PINE BLUFF SCHOOLS</t>
  </si>
  <si>
    <t>WATSON CHAPEL SCHOOLS</t>
  </si>
  <si>
    <t>WHITE HALL SCHOOL DIST</t>
  </si>
  <si>
    <t>OARK SCHOOL DISTRICT</t>
  </si>
  <si>
    <t>BRADLEY SCHOOL DISTRICT</t>
  </si>
  <si>
    <t>LEWISVILLE SCHOOL DISTRICT</t>
  </si>
  <si>
    <t>STAMPS PUBLIC SCHOOLS</t>
  </si>
  <si>
    <t>BLACK ROCK DISTRICT</t>
  </si>
  <si>
    <t>HOXIE CONSOLIDATED #46</t>
  </si>
  <si>
    <t>LYNN PUBLIC SCHOOL</t>
  </si>
  <si>
    <t>RIVER VALLEY SCHOOLS</t>
  </si>
  <si>
    <t>WALNUT RIDGE SCHOOL DISTR</t>
  </si>
  <si>
    <t>Gould School District</t>
  </si>
  <si>
    <t>Grady School District</t>
  </si>
  <si>
    <t>Star City School District</t>
  </si>
  <si>
    <t>ASHDOWN SCHOOL DISTRICT</t>
  </si>
  <si>
    <t>FOREMAN SCHOOL DISTRICT</t>
  </si>
  <si>
    <t>BOONEVILLE SCHOOL DIST</t>
  </si>
  <si>
    <t>MAGAZINE SCHOOLS</t>
  </si>
  <si>
    <t>PARIS SCHOOL DISTRICT</t>
  </si>
  <si>
    <t>LONOKE SCHOOL DISTRICT</t>
  </si>
  <si>
    <t>ENGLAND SCHOOL DISTRICT</t>
  </si>
  <si>
    <t>CABOT PUBLIC SCHOOLS</t>
  </si>
  <si>
    <t>ST. PAUL SCHOOL DISTRICT</t>
  </si>
  <si>
    <t>YELLVILLE-SUMMIT #4</t>
  </si>
  <si>
    <t>MARION COUNTY RURAL</t>
  </si>
  <si>
    <t>BRIGHT STAR SCHOOL DISTRI</t>
  </si>
  <si>
    <t>GENOA CENTRAL SCHOOL DIST</t>
  </si>
  <si>
    <t>FOUKE SCHOOL DISTRICT</t>
  </si>
  <si>
    <t>TEXARKANA SCHOOL DISTRICT</t>
  </si>
  <si>
    <t>ARMOREL SCHOOL DISTRICT</t>
  </si>
  <si>
    <t>BLYTHEVILLE SCHOOL DIST.</t>
  </si>
  <si>
    <t>SO MISS COUNTY</t>
  </si>
  <si>
    <t>GOSNELL SCHOOL DISTRICT</t>
  </si>
  <si>
    <t>MANILA SCHOOL DISTRICT</t>
  </si>
  <si>
    <t>BRINKLEY SCHOOL DISTRICT</t>
  </si>
  <si>
    <t>CLARENDON SCHOOL DISTRICT</t>
  </si>
  <si>
    <t>HOLLY GROVE SCHOOL DISTRI</t>
  </si>
  <si>
    <t>MOUNT IDA SCHOOL DISTRICT</t>
  </si>
  <si>
    <t>ODEN SCHOOL DISTRICT</t>
  </si>
  <si>
    <t>EMMET SCHOOL</t>
  </si>
  <si>
    <t>PRESCOTT SCHOOL DISTRICT</t>
  </si>
  <si>
    <t>NEVADA SCHOOL DISTRICT</t>
  </si>
  <si>
    <t>DEER PUBLIC SCHOOLS</t>
  </si>
  <si>
    <t>MT. JUDEA</t>
  </si>
  <si>
    <t>WESTERN GROVE SCHOOL</t>
  </si>
  <si>
    <t>BEARDEN SCHOOL DISTRICT</t>
  </si>
  <si>
    <t>CAMDEN FAIRVIEW SCHOOL DI</t>
  </si>
  <si>
    <t>STEPHENS SCHOOL DISTRICT</t>
  </si>
  <si>
    <t>EAST END SCHOOL DIST</t>
  </si>
  <si>
    <t>PERRY-CASA DISTRICT</t>
  </si>
  <si>
    <t>PERRYVILLE SCHOOL DISTRICT</t>
  </si>
  <si>
    <t>HELENA-W. HELENA SCHOOLS</t>
  </si>
  <si>
    <t>MARVELL SCHOOL DISTRICT</t>
  </si>
  <si>
    <t>LAKEVIEW SCHOOL DISTRICT</t>
  </si>
  <si>
    <t>DELIGHT SCHOOL DISTRICT</t>
  </si>
  <si>
    <t>CENTERPOINT SCHOOL</t>
  </si>
  <si>
    <t>KIRBY SCHOOL DISTRICT</t>
  </si>
  <si>
    <t>MURFREESBORO SCHOOL DIST.</t>
  </si>
  <si>
    <t>MARKED TREE SCHOOL DIST.</t>
  </si>
  <si>
    <t>TRUMANN SCHOOLS</t>
  </si>
  <si>
    <t>WEINER SCHOOL</t>
  </si>
  <si>
    <t>EAST POINSETT COUNTY</t>
  </si>
  <si>
    <t>ACORN SCHOOL  #30</t>
  </si>
  <si>
    <t>HATFIELD PUBLIC SCHOOL</t>
  </si>
  <si>
    <t>MENA PUBLIC SCHOOLS</t>
  </si>
  <si>
    <t>VAN-COVE PUBLIC SCHOOLS</t>
  </si>
  <si>
    <t>WICKES SCHOOL DISTRICT</t>
  </si>
  <si>
    <t>ATKINS PUBLIC SCHOOLS</t>
  </si>
  <si>
    <t>DOVER SCHOOL DISTRICT</t>
  </si>
  <si>
    <t>HECTOR PUBLIC SCHOOLS</t>
  </si>
  <si>
    <t>POTTSVILLE PUBLIC SCHOOL</t>
  </si>
  <si>
    <t>RUSSELLVILLE SCHOOLS</t>
  </si>
  <si>
    <t>DES ARC PUBLIC SCHOOLS</t>
  </si>
  <si>
    <t>DE VALLS BLUFF SCHOOLS</t>
  </si>
  <si>
    <t>HAZEN SCHOOL DISTRICT</t>
  </si>
  <si>
    <t>LITTLE ROCK SCHOOL DIST.</t>
  </si>
  <si>
    <t>NORTH LITTLE ROCK SCH. DIST.</t>
  </si>
  <si>
    <t>PULASKI COUNTY SP. SCH. DIST.</t>
  </si>
  <si>
    <t>MAYNARD SCHOOL DISTRICT</t>
  </si>
  <si>
    <t>POCAHONTAS SCHOOL DIST.</t>
  </si>
  <si>
    <t>RANDOLPH COUNTY</t>
  </si>
  <si>
    <t>HUGHES SCHOOL DISTRICT</t>
  </si>
  <si>
    <t>PALESTINE-WHEATLEY SCH D</t>
  </si>
  <si>
    <t>BAUXITE SCHOOL DISTRICT</t>
  </si>
  <si>
    <t>BENTON SCHOOL DISTRICT</t>
  </si>
  <si>
    <t>BRYANT PUBLIC SCHOOLS</t>
  </si>
  <si>
    <t>PARON SCHOOL DISTRICT 2</t>
  </si>
  <si>
    <t>WALDRON SCHOOL DISTRICT</t>
  </si>
  <si>
    <t>LESLIE SCHOOL DISTRICT</t>
  </si>
  <si>
    <t>MARSHALL SCHOOL DISTRICT</t>
  </si>
  <si>
    <t>ST. JOE SCHOOL DISTRICT</t>
  </si>
  <si>
    <t>FORT SMITH PUBLIC SCHOOLS</t>
  </si>
  <si>
    <t>GREENWOOD SCHOOL DISTRICT</t>
  </si>
  <si>
    <t>HACKETT PUBLIC SCHOOL</t>
  </si>
  <si>
    <t>HARTFORD DISTRICT #94</t>
  </si>
  <si>
    <t>LAVACA PUBLIC SCHOOLS</t>
  </si>
  <si>
    <t>MANSFIELD SCHOOL DISTRICT</t>
  </si>
  <si>
    <t>DE QUEEN</t>
  </si>
  <si>
    <t>HORATIO SCHOOL DISTRICT</t>
  </si>
  <si>
    <t>EVENING SHADE SCHOOL</t>
  </si>
  <si>
    <t>HIGHLAND SCHOOL DISTRICT</t>
  </si>
  <si>
    <t>MOUNTAIN VIEW SCHOOL DIST</t>
  </si>
  <si>
    <t>EL DORADO SCHOOL DISTRICT</t>
  </si>
  <si>
    <t>HUTTIG SCHOOL DISTRICT</t>
  </si>
  <si>
    <t>JUNCTION CITY SCHOOL DIST</t>
  </si>
  <si>
    <t>MOUNT HOLLY SCHOOL DISTRI</t>
  </si>
  <si>
    <t>NORPHLET SCHOOL DISTRICT</t>
  </si>
  <si>
    <t>PARKERS CHAPEL SCHOOL DIS</t>
  </si>
  <si>
    <t>SMACKOVER SCHOOL DISTRICT</t>
  </si>
  <si>
    <t>STRONG SCHOOL DISTRICT</t>
  </si>
  <si>
    <t>UNION SCHOOL DISTRICT</t>
  </si>
  <si>
    <t>CLINTON SCHOOL DISTRICT</t>
  </si>
  <si>
    <t>SCOTLAND SCHOOL DISTRICT</t>
  </si>
  <si>
    <t>SHIRLEY SCHOOL DISTRICT</t>
  </si>
  <si>
    <t>SOUTH SIDE BEE BRANCH</t>
  </si>
  <si>
    <t>ELKINS SCHOOL DIST #10</t>
  </si>
  <si>
    <t>GREENLAND PUBLIC SCHOOLS</t>
  </si>
  <si>
    <t>WEST FORK DISTRICT 141</t>
  </si>
  <si>
    <t>BALD KNOB SCHOOL DISTRICT</t>
  </si>
  <si>
    <t>BEEBE SCHOOL DISTRICT</t>
  </si>
  <si>
    <t>WHITE COUNTY CENTRAL</t>
  </si>
  <si>
    <t>RIVERVIEW SCHOOL DISTRICT</t>
  </si>
  <si>
    <t>MCRAE SCHOOL DISTRICT</t>
  </si>
  <si>
    <t>PANGBURN SCHOOL DISTRICT</t>
  </si>
  <si>
    <t>ROSE BUD SCHOOL DISTRICT</t>
  </si>
  <si>
    <t>SEARCY SCHOOL DISTRICT</t>
  </si>
  <si>
    <t>AUGUSTA SCHOOL DISTRICT</t>
  </si>
  <si>
    <t>MCCRORY SCHOOL DISTRICT</t>
  </si>
  <si>
    <t>DANVILLE SCHOOL DISTRICT</t>
  </si>
  <si>
    <t>DARDANELLE PUBLIC SCHOOLS</t>
  </si>
  <si>
    <t>FOURCHE VALLEY SCHOOL</t>
  </si>
  <si>
    <t>OLA PUBLIC SCHOOLS</t>
  </si>
  <si>
    <t>PLAINVIEW-ROVER SCHOOL</t>
  </si>
  <si>
    <t>WESTERN YELL COUNTY</t>
  </si>
  <si>
    <t>01-01-000</t>
  </si>
  <si>
    <t>01-02-000</t>
  </si>
  <si>
    <t>01-04-000</t>
  </si>
  <si>
    <t>01-05-000</t>
  </si>
  <si>
    <t>02-01-000</t>
  </si>
  <si>
    <t>02-02-000</t>
  </si>
  <si>
    <t>02-03-000</t>
  </si>
  <si>
    <t>03-02-000</t>
  </si>
  <si>
    <t>03-03-000</t>
  </si>
  <si>
    <t>03-04-000</t>
  </si>
  <si>
    <t>04-01-000</t>
  </si>
  <si>
    <t>04-02-000</t>
  </si>
  <si>
    <t>04-03-000</t>
  </si>
  <si>
    <t>04-04-000</t>
  </si>
  <si>
    <t>04-05-000</t>
  </si>
  <si>
    <t>04-06-000</t>
  </si>
  <si>
    <t>04-07-000</t>
  </si>
  <si>
    <t>05-01-000</t>
  </si>
  <si>
    <t>05-02-000</t>
  </si>
  <si>
    <t>05-03-000</t>
  </si>
  <si>
    <t>05-04-000</t>
  </si>
  <si>
    <t>05-05-000</t>
  </si>
  <si>
    <t>05-06-000</t>
  </si>
  <si>
    <t>06-01-000</t>
  </si>
  <si>
    <t>06-02-000</t>
  </si>
  <si>
    <t>07-01-000</t>
  </si>
  <si>
    <t>08-01-000</t>
  </si>
  <si>
    <t>08-02-000</t>
  </si>
  <si>
    <t>08-03-000</t>
  </si>
  <si>
    <t>09-01-000</t>
  </si>
  <si>
    <t>09-02-000</t>
  </si>
  <si>
    <t>09-03-000</t>
  </si>
  <si>
    <t>10-02-000</t>
  </si>
  <si>
    <t>10-03-000</t>
  </si>
  <si>
    <t>11-01-000</t>
  </si>
  <si>
    <t>11-04-000</t>
  </si>
  <si>
    <t>11-06-000</t>
  </si>
  <si>
    <t>12-01-000</t>
  </si>
  <si>
    <t>12-02-000</t>
  </si>
  <si>
    <t>12-03-000</t>
  </si>
  <si>
    <t>12-04-000</t>
  </si>
  <si>
    <t>12-05-000</t>
  </si>
  <si>
    <t>13-01-000</t>
  </si>
  <si>
    <t>13-03-000</t>
  </si>
  <si>
    <t>13-04-000</t>
  </si>
  <si>
    <t>14-01-000</t>
  </si>
  <si>
    <t>14-02-000</t>
  </si>
  <si>
    <t>14-03-000</t>
  </si>
  <si>
    <t>14-04-000</t>
  </si>
  <si>
    <t>14-06-000</t>
  </si>
  <si>
    <t>14-07-000</t>
  </si>
  <si>
    <t>15-03-000</t>
  </si>
  <si>
    <t>15-05-000</t>
  </si>
  <si>
    <t>15-07-000</t>
  </si>
  <si>
    <t>16-01-000</t>
  </si>
  <si>
    <t>16-02-000</t>
  </si>
  <si>
    <t>16-03-000</t>
  </si>
  <si>
    <t>16-05-000</t>
  </si>
  <si>
    <t>16-08-000</t>
  </si>
  <si>
    <t>16-11-000</t>
  </si>
  <si>
    <t>16-12-000</t>
  </si>
  <si>
    <t>16-13-000</t>
  </si>
  <si>
    <t>17-01-000</t>
  </si>
  <si>
    <t>17-02-000</t>
  </si>
  <si>
    <t>17-03-000</t>
  </si>
  <si>
    <t>17-04-000</t>
  </si>
  <si>
    <t>17-05-000</t>
  </si>
  <si>
    <t>18-01-000</t>
  </si>
  <si>
    <t>18-02-000</t>
  </si>
  <si>
    <t>18-03-000</t>
  </si>
  <si>
    <t>18-04-000</t>
  </si>
  <si>
    <t>18-05-000</t>
  </si>
  <si>
    <t>19-01-000</t>
  </si>
  <si>
    <t>19-03-000</t>
  </si>
  <si>
    <t>19-05-000</t>
  </si>
  <si>
    <t>20-01-000</t>
  </si>
  <si>
    <t>20-02-000</t>
  </si>
  <si>
    <t>20-03-000</t>
  </si>
  <si>
    <t>21-01-000</t>
  </si>
  <si>
    <t>21-02-000</t>
  </si>
  <si>
    <t>21-04-000</t>
  </si>
  <si>
    <t>21-05-000</t>
  </si>
  <si>
    <t>22-02-000</t>
  </si>
  <si>
    <t>22-03-000</t>
  </si>
  <si>
    <t>23-01-000</t>
  </si>
  <si>
    <t>23-03-000</t>
  </si>
  <si>
    <t>23-04-000</t>
  </si>
  <si>
    <t>23-05-000</t>
  </si>
  <si>
    <t>23-06-000</t>
  </si>
  <si>
    <t>23-07-000</t>
  </si>
  <si>
    <t>24-01-000</t>
  </si>
  <si>
    <t>24-02-000</t>
  </si>
  <si>
    <t>24-03-000</t>
  </si>
  <si>
    <t>24-04-000</t>
  </si>
  <si>
    <t>24-05-000</t>
  </si>
  <si>
    <t>25-01-000</t>
  </si>
  <si>
    <t>25-02-000</t>
  </si>
  <si>
    <t>25-03-000</t>
  </si>
  <si>
    <t>26-01-000</t>
  </si>
  <si>
    <t>26-02-000</t>
  </si>
  <si>
    <t>26-03-000</t>
  </si>
  <si>
    <t>26-04-000</t>
  </si>
  <si>
    <t>26-05-000</t>
  </si>
  <si>
    <t>26-06-000</t>
  </si>
  <si>
    <t>26-07-000</t>
  </si>
  <si>
    <t>27-03-000</t>
  </si>
  <si>
    <t>27-05-000</t>
  </si>
  <si>
    <t>28-01-000</t>
  </si>
  <si>
    <t>28-03-000</t>
  </si>
  <si>
    <t>28-07-000</t>
  </si>
  <si>
    <t>28-08-000</t>
  </si>
  <si>
    <t>29-01-000</t>
  </si>
  <si>
    <t>29-03-000</t>
  </si>
  <si>
    <t>29-05-000</t>
  </si>
  <si>
    <t>29-06-000</t>
  </si>
  <si>
    <t>30-01-000</t>
  </si>
  <si>
    <t>30-02-000</t>
  </si>
  <si>
    <t>30-03-000</t>
  </si>
  <si>
    <t>30-04-000</t>
  </si>
  <si>
    <t>30-05-000</t>
  </si>
  <si>
    <t>31-02-000</t>
  </si>
  <si>
    <t>31-04-000</t>
  </si>
  <si>
    <t>31-05-000</t>
  </si>
  <si>
    <t>31-06-000</t>
  </si>
  <si>
    <t>32-01-000</t>
  </si>
  <si>
    <t>32-02-000</t>
  </si>
  <si>
    <t>32-03-000</t>
  </si>
  <si>
    <t>32-06-000</t>
  </si>
  <si>
    <t>32-09-000</t>
  </si>
  <si>
    <t>32-10-000</t>
  </si>
  <si>
    <t>32-11-000</t>
  </si>
  <si>
    <t>33-01-000</t>
  </si>
  <si>
    <t>33-02-000</t>
  </si>
  <si>
    <t>33-03-000</t>
  </si>
  <si>
    <t>33-06-000</t>
  </si>
  <si>
    <t>34-03-000</t>
  </si>
  <si>
    <t>34-04-000</t>
  </si>
  <si>
    <t>34-05-000</t>
  </si>
  <si>
    <t>35-01-000</t>
  </si>
  <si>
    <t>35-02-000</t>
  </si>
  <si>
    <t>35-05-000</t>
  </si>
  <si>
    <t>35-09-000</t>
  </si>
  <si>
    <t>35-10-000</t>
  </si>
  <si>
    <t>36-01-000</t>
  </si>
  <si>
    <t>36-04-000</t>
  </si>
  <si>
    <t>36-05-000</t>
  </si>
  <si>
    <t>36-06-000</t>
  </si>
  <si>
    <t>37-01-000</t>
  </si>
  <si>
    <t>37-02-000</t>
  </si>
  <si>
    <t>37-03-000</t>
  </si>
  <si>
    <t>38-01-000</t>
  </si>
  <si>
    <t>38-04-000</t>
  </si>
  <si>
    <t>38-05-000</t>
  </si>
  <si>
    <t>38-06-000</t>
  </si>
  <si>
    <t>38-07-000</t>
  </si>
  <si>
    <t>38-08-000</t>
  </si>
  <si>
    <t>39-04-000</t>
  </si>
  <si>
    <t>40-01-000</t>
  </si>
  <si>
    <t>40-02-000</t>
  </si>
  <si>
    <t>40-03-000</t>
  </si>
  <si>
    <t>41-01-000</t>
  </si>
  <si>
    <t>41-02-000</t>
  </si>
  <si>
    <t>42-01-000</t>
  </si>
  <si>
    <t>42-02-000</t>
  </si>
  <si>
    <t>42-03-000</t>
  </si>
  <si>
    <t>42-04-000</t>
  </si>
  <si>
    <t>43-01-000</t>
  </si>
  <si>
    <t>43-02-000</t>
  </si>
  <si>
    <t>43-03-000</t>
  </si>
  <si>
    <t>43-04-000</t>
  </si>
  <si>
    <t>44-01-000</t>
  </si>
  <si>
    <t>44-02-000</t>
  </si>
  <si>
    <t>44-03-000</t>
  </si>
  <si>
    <t>45-01-000</t>
  </si>
  <si>
    <t>45-02-000</t>
  </si>
  <si>
    <t>45-03-000</t>
  </si>
  <si>
    <t>46-01-000</t>
  </si>
  <si>
    <t>46-02-000</t>
  </si>
  <si>
    <t>46-03-000</t>
  </si>
  <si>
    <t>46-05-000</t>
  </si>
  <si>
    <t>47-01-000</t>
  </si>
  <si>
    <t>47-02-000</t>
  </si>
  <si>
    <t>47-06-000</t>
  </si>
  <si>
    <t>47-08-000</t>
  </si>
  <si>
    <t>47-12-000</t>
  </si>
  <si>
    <t>47-13-000</t>
  </si>
  <si>
    <t>48-01-000</t>
  </si>
  <si>
    <t>48-02-000</t>
  </si>
  <si>
    <t>48-03-000</t>
  </si>
  <si>
    <t>49-01-000</t>
  </si>
  <si>
    <t>49-02-000</t>
  </si>
  <si>
    <t>49-04-000</t>
  </si>
  <si>
    <t>50-04-000</t>
  </si>
  <si>
    <t>50-06-000</t>
  </si>
  <si>
    <t>50-08-000</t>
  </si>
  <si>
    <t>51-01-000</t>
  </si>
  <si>
    <t>51-02-000</t>
  </si>
  <si>
    <t>51-03-000</t>
  </si>
  <si>
    <t>51-04-000</t>
  </si>
  <si>
    <t>52-01-000</t>
  </si>
  <si>
    <t>52-04-000</t>
  </si>
  <si>
    <t>52-05-000</t>
  </si>
  <si>
    <t>52-06-000</t>
  </si>
  <si>
    <t>53-01-000</t>
  </si>
  <si>
    <t>53-02-000</t>
  </si>
  <si>
    <t>53-03-000</t>
  </si>
  <si>
    <t>54-01-000</t>
  </si>
  <si>
    <t>54-02-000</t>
  </si>
  <si>
    <t>54-03-000</t>
  </si>
  <si>
    <t>54-04-000</t>
  </si>
  <si>
    <t>54-05-000</t>
  </si>
  <si>
    <t>55-01-000</t>
  </si>
  <si>
    <t>55-02-000</t>
  </si>
  <si>
    <t>55-03-000</t>
  </si>
  <si>
    <t>55-04-000</t>
  </si>
  <si>
    <t>56-02-000</t>
  </si>
  <si>
    <t>56-04-000</t>
  </si>
  <si>
    <t>56-05-000</t>
  </si>
  <si>
    <t>56-07-000</t>
  </si>
  <si>
    <t>56-08-000</t>
  </si>
  <si>
    <t>57-01-000</t>
  </si>
  <si>
    <t>57-02-000</t>
  </si>
  <si>
    <t>57-03-000</t>
  </si>
  <si>
    <t>57-04-000</t>
  </si>
  <si>
    <t>57-05-000</t>
  </si>
  <si>
    <t>58-01-000</t>
  </si>
  <si>
    <t>58-02-000</t>
  </si>
  <si>
    <t>58-03-000</t>
  </si>
  <si>
    <t>58-04-000</t>
  </si>
  <si>
    <t>58-05-000</t>
  </si>
  <si>
    <t>59-01-000</t>
  </si>
  <si>
    <t>59-02-000</t>
  </si>
  <si>
    <t>59-03-000</t>
  </si>
  <si>
    <t>60-01-000</t>
  </si>
  <si>
    <t>60-02-000</t>
  </si>
  <si>
    <t>60-03-000</t>
  </si>
  <si>
    <t>61-01-000</t>
  </si>
  <si>
    <t>61-02-000</t>
  </si>
  <si>
    <t>61-03-000</t>
  </si>
  <si>
    <t>61-04-000</t>
  </si>
  <si>
    <t>62-01-000</t>
  </si>
  <si>
    <t>62-02-000</t>
  </si>
  <si>
    <t>62-05-000</t>
  </si>
  <si>
    <t>63-01-000</t>
  </si>
  <si>
    <t>63-02-000</t>
  </si>
  <si>
    <t>63-03-000</t>
  </si>
  <si>
    <t>63-04-000</t>
  </si>
  <si>
    <t>63-06-000</t>
  </si>
  <si>
    <t>64-01-000</t>
  </si>
  <si>
    <t>65-01-000</t>
  </si>
  <si>
    <t>65-02-000</t>
  </si>
  <si>
    <t>65-03-000</t>
  </si>
  <si>
    <t>65-04-000</t>
  </si>
  <si>
    <t>66-01-000</t>
  </si>
  <si>
    <t>66-02-000</t>
  </si>
  <si>
    <t>66-03-000</t>
  </si>
  <si>
    <t>66-04-000</t>
  </si>
  <si>
    <t>66-05-000</t>
  </si>
  <si>
    <t>66-06-000</t>
  </si>
  <si>
    <t>67-01-000</t>
  </si>
  <si>
    <t>67-03-000</t>
  </si>
  <si>
    <t>67-04-000</t>
  </si>
  <si>
    <t>68-02-000</t>
  </si>
  <si>
    <t>68-03-000</t>
  </si>
  <si>
    <t>68-04-000</t>
  </si>
  <si>
    <t>68-05-000</t>
  </si>
  <si>
    <t>69-01-000</t>
  </si>
  <si>
    <t>69-02-000</t>
  </si>
  <si>
    <t>69-04-000</t>
  </si>
  <si>
    <t>70-01-000</t>
  </si>
  <si>
    <t>70-02-000</t>
  </si>
  <si>
    <t>70-03-000</t>
  </si>
  <si>
    <t>70-05-000</t>
  </si>
  <si>
    <t>70-06-000</t>
  </si>
  <si>
    <t>70-07-000</t>
  </si>
  <si>
    <t>70-08-000</t>
  </si>
  <si>
    <t>70-09-000</t>
  </si>
  <si>
    <t>70-11-000</t>
  </si>
  <si>
    <t>71-01-000</t>
  </si>
  <si>
    <t>71-02-000</t>
  </si>
  <si>
    <t>71-03-000</t>
  </si>
  <si>
    <t>71-04-000</t>
  </si>
  <si>
    <t>71-05-000</t>
  </si>
  <si>
    <t>72-01-000</t>
  </si>
  <si>
    <t>72-02-000</t>
  </si>
  <si>
    <t>72-03-000</t>
  </si>
  <si>
    <t>72-04-000</t>
  </si>
  <si>
    <t>72-05-000</t>
  </si>
  <si>
    <t>72-06-000</t>
  </si>
  <si>
    <t>72-07-000</t>
  </si>
  <si>
    <t>72-08-000</t>
  </si>
  <si>
    <t>72-09-000</t>
  </si>
  <si>
    <t>73-01-000</t>
  </si>
  <si>
    <t>73-02-000</t>
  </si>
  <si>
    <t>73-03-000</t>
  </si>
  <si>
    <t>73-04-000</t>
  </si>
  <si>
    <t>73-07-000</t>
  </si>
  <si>
    <t>73-08-000</t>
  </si>
  <si>
    <t>73-09-000</t>
  </si>
  <si>
    <t>73-10-000</t>
  </si>
  <si>
    <t>73-11-000</t>
  </si>
  <si>
    <t>74-01-000</t>
  </si>
  <si>
    <t>74-02-000</t>
  </si>
  <si>
    <t>74-03-000</t>
  </si>
  <si>
    <t>75-03-000</t>
  </si>
  <si>
    <t>75-04-000</t>
  </si>
  <si>
    <t>75-05-000</t>
  </si>
  <si>
    <t>75-07-000</t>
  </si>
  <si>
    <t>75-08-000</t>
  </si>
  <si>
    <t>75-09-000</t>
  </si>
  <si>
    <t>L.E.A.</t>
  </si>
  <si>
    <t>SCHOOL FOR THE BLIND</t>
  </si>
  <si>
    <t>SCHOOL FOR THE DEAF</t>
  </si>
  <si>
    <t>DEPARTMENT OF CORRECTIONS</t>
  </si>
  <si>
    <t>HARMONY GROVE - OUACHITA</t>
  </si>
  <si>
    <t>HARMONY GROVE - SALINE</t>
  </si>
  <si>
    <t>LAKESIDE SCHOOL - GARLAND</t>
  </si>
  <si>
    <t>LAKESIDE SCHOOL - CHICOT</t>
  </si>
  <si>
    <t>SOUTHSIDE SCHOOL DISTRICT - INDPEND.</t>
  </si>
  <si>
    <t>WESTSIDE SCHOOL DISTRICT - CRAIG.</t>
  </si>
  <si>
    <t>WESTSIDE S.D. 40 - JOHNSON</t>
  </si>
  <si>
    <t>WEST SIDE # 4 - CLEBURNE</t>
  </si>
  <si>
    <t>ALREAD SCHOOL</t>
  </si>
  <si>
    <t>= Poverty is 80 % of total</t>
  </si>
  <si>
    <t>= Enrollment is  20 % of total</t>
  </si>
  <si>
    <t>School</t>
  </si>
  <si>
    <t>Student</t>
  </si>
  <si>
    <t>Population</t>
  </si>
  <si>
    <t>Poverty</t>
  </si>
  <si>
    <t>Total</t>
  </si>
  <si>
    <t>State</t>
  </si>
  <si>
    <t>Number</t>
  </si>
  <si>
    <t>Allotment</t>
  </si>
  <si>
    <t>= Total Funds Available</t>
  </si>
  <si>
    <t>=Total Population</t>
  </si>
  <si>
    <t>=Total Poverty</t>
  </si>
  <si>
    <t>=Poverty Rate per Student</t>
  </si>
  <si>
    <t>=Population Rate per Student</t>
  </si>
  <si>
    <t>PRIVATE</t>
  </si>
  <si>
    <t>35-99-000</t>
  </si>
  <si>
    <t>60-91-000</t>
  </si>
  <si>
    <t>60-92-000</t>
  </si>
  <si>
    <t>TOTAL</t>
  </si>
  <si>
    <t>TOTALS:</t>
  </si>
  <si>
    <t>Class Size Reduction</t>
  </si>
  <si>
    <t>Allotment Table for 2000 - 2001 School 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</si>
</sst>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&quot;$&quot;#,##0.000000"/>
    <numFmt numFmtId="166" formatCode="&quot;$&quot;#,##0"/>
    <numFmt numFmtId="167" formatCode="_(&quot;$&quot;* #,##0.000000_);_(&quot;$&quot;* \(#,##0.000000\);_(&quot;$&quot;* &quot;-&quot;??????_);_(@_)"/>
    <numFmt numFmtId="168" formatCode="#,##0.000000_);\(#,##0.000000\)"/>
    <numFmt numFmtId="169" formatCode="&quot;$&quot;#,##0.000000000"/>
    <numFmt numFmtId="170" formatCode="&quot;$&quot;#,##0.0"/>
    <numFmt numFmtId="171" formatCode="&quot;$&quot;#,##0.00"/>
    <numFmt numFmtId="172" formatCode="&quot;$&quot;#,##0.00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8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8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57421875" style="2" bestFit="1" customWidth="1"/>
    <col min="2" max="2" width="6.28125" style="2" bestFit="1" customWidth="1"/>
    <col min="3" max="3" width="8.140625" style="2" customWidth="1"/>
    <col min="4" max="4" width="30.28125" style="2" bestFit="1" customWidth="1"/>
    <col min="5" max="7" width="9.140625" style="2" customWidth="1"/>
    <col min="8" max="8" width="14.140625" style="2" bestFit="1" customWidth="1"/>
    <col min="9" max="10" width="12.7109375" style="2" bestFit="1" customWidth="1"/>
    <col min="11" max="11" width="9.57421875" style="2" bestFit="1" customWidth="1"/>
    <col min="12" max="16384" width="9.140625" style="2" customWidth="1"/>
  </cols>
  <sheetData>
    <row r="2" spans="4:7" ht="11.25">
      <c r="D2" s="5">
        <v>15722532</v>
      </c>
      <c r="E2" s="6" t="s">
        <v>636</v>
      </c>
      <c r="F2" s="6"/>
      <c r="G2" s="6"/>
    </row>
    <row r="3" spans="4:10" ht="11.25">
      <c r="D3" s="7">
        <f>+D2*0.8</f>
        <v>12578025.600000001</v>
      </c>
      <c r="E3" s="2" t="s">
        <v>626</v>
      </c>
      <c r="I3" s="1">
        <f>+G326</f>
        <v>462123</v>
      </c>
      <c r="J3" s="6" t="s">
        <v>637</v>
      </c>
    </row>
    <row r="4" spans="4:10" ht="11.25">
      <c r="D4" s="7">
        <f>+D2*0.2</f>
        <v>3144506.4000000004</v>
      </c>
      <c r="E4" s="2" t="s">
        <v>627</v>
      </c>
      <c r="I4" s="1">
        <f>+H326</f>
        <v>110737</v>
      </c>
      <c r="J4" s="6" t="s">
        <v>638</v>
      </c>
    </row>
    <row r="6" spans="4:7" ht="11.25">
      <c r="D6" s="14">
        <f>+D3/I4</f>
        <v>113.58466998383558</v>
      </c>
      <c r="E6" s="6" t="s">
        <v>639</v>
      </c>
      <c r="F6" s="6"/>
      <c r="G6" s="6"/>
    </row>
    <row r="7" spans="4:7" ht="11.25">
      <c r="D7" s="14">
        <f>+D4/I3</f>
        <v>6.804479326932441</v>
      </c>
      <c r="E7" s="6" t="s">
        <v>640</v>
      </c>
      <c r="F7" s="6"/>
      <c r="G7" s="6"/>
    </row>
    <row r="8" spans="1:11" ht="11.25">
      <c r="A8" s="15" t="s">
        <v>647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1.25">
      <c r="A9" s="15" t="s">
        <v>648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6:7" ht="11.25">
      <c r="F10" s="3"/>
      <c r="G10" s="3"/>
    </row>
    <row r="11" spans="1:11" ht="11.25">
      <c r="A11" s="10"/>
      <c r="B11" s="11" t="s">
        <v>628</v>
      </c>
      <c r="C11" s="10"/>
      <c r="D11" s="10"/>
      <c r="E11" s="10"/>
      <c r="F11" s="11" t="s">
        <v>641</v>
      </c>
      <c r="G11" s="11" t="s">
        <v>645</v>
      </c>
      <c r="H11" s="11" t="s">
        <v>629</v>
      </c>
      <c r="I11" s="11" t="s">
        <v>630</v>
      </c>
      <c r="J11" s="11" t="s">
        <v>631</v>
      </c>
      <c r="K11" s="11" t="s">
        <v>632</v>
      </c>
    </row>
    <row r="12" spans="1:11" ht="11.25">
      <c r="A12" s="10" t="s">
        <v>633</v>
      </c>
      <c r="B12" s="11" t="s">
        <v>634</v>
      </c>
      <c r="C12" s="11" t="s">
        <v>613</v>
      </c>
      <c r="D12" s="11" t="s">
        <v>0</v>
      </c>
      <c r="E12" s="11" t="s">
        <v>62</v>
      </c>
      <c r="F12" s="11" t="s">
        <v>62</v>
      </c>
      <c r="G12" s="11" t="s">
        <v>62</v>
      </c>
      <c r="H12" s="11" t="s">
        <v>631</v>
      </c>
      <c r="I12" s="11" t="s">
        <v>635</v>
      </c>
      <c r="J12" s="11" t="s">
        <v>635</v>
      </c>
      <c r="K12" s="11" t="s">
        <v>635</v>
      </c>
    </row>
    <row r="13" spans="1:11" ht="11.25">
      <c r="A13" s="3">
        <v>5</v>
      </c>
      <c r="B13" s="3">
        <v>1</v>
      </c>
      <c r="C13" s="2" t="s">
        <v>303</v>
      </c>
      <c r="D13" s="2" t="s">
        <v>63</v>
      </c>
      <c r="E13" s="2">
        <v>1156</v>
      </c>
      <c r="G13" s="3">
        <f>+E13+F13</f>
        <v>1156</v>
      </c>
      <c r="H13" s="2">
        <v>362</v>
      </c>
      <c r="I13" s="12">
        <f aca="true" t="shared" si="0" ref="I13:I44">ROUND(($D$7)*(G13),0)</f>
        <v>7866</v>
      </c>
      <c r="J13" s="12">
        <f>ROUND(($D$6)*(H13),0)</f>
        <v>41118</v>
      </c>
      <c r="K13" s="12">
        <f>+I13+J13</f>
        <v>48984</v>
      </c>
    </row>
    <row r="14" spans="1:11" ht="11.25">
      <c r="A14" s="3">
        <v>5</v>
      </c>
      <c r="B14" s="3">
        <v>6570</v>
      </c>
      <c r="C14" s="2" t="s">
        <v>304</v>
      </c>
      <c r="D14" s="2" t="s">
        <v>64</v>
      </c>
      <c r="E14" s="2">
        <v>252</v>
      </c>
      <c r="G14" s="3">
        <f aca="true" t="shared" si="1" ref="G14:G77">+E14+F14</f>
        <v>252</v>
      </c>
      <c r="H14" s="2">
        <v>64</v>
      </c>
      <c r="I14" s="12">
        <f t="shared" si="0"/>
        <v>1715</v>
      </c>
      <c r="J14" s="12">
        <f aca="true" t="shared" si="2" ref="J14:J77">ROUND(($D$6)*(H14),0)</f>
        <v>7269</v>
      </c>
      <c r="K14" s="12">
        <f aca="true" t="shared" si="3" ref="K14:K77">+I14+J14</f>
        <v>8984</v>
      </c>
    </row>
    <row r="15" spans="1:11" ht="11.25">
      <c r="A15" s="3">
        <v>5</v>
      </c>
      <c r="B15" s="3">
        <v>12960</v>
      </c>
      <c r="C15" s="2" t="s">
        <v>305</v>
      </c>
      <c r="D15" s="2" t="s">
        <v>65</v>
      </c>
      <c r="E15" s="2">
        <v>1940</v>
      </c>
      <c r="F15" s="2">
        <v>188</v>
      </c>
      <c r="G15" s="3">
        <f t="shared" si="1"/>
        <v>2128</v>
      </c>
      <c r="H15" s="2">
        <v>562</v>
      </c>
      <c r="I15" s="12">
        <f t="shared" si="0"/>
        <v>14480</v>
      </c>
      <c r="J15" s="12">
        <f t="shared" si="2"/>
        <v>63835</v>
      </c>
      <c r="K15" s="12">
        <f t="shared" si="3"/>
        <v>78315</v>
      </c>
    </row>
    <row r="16" spans="1:11" ht="11.25">
      <c r="A16" s="3">
        <v>5</v>
      </c>
      <c r="B16" s="3">
        <v>8100</v>
      </c>
      <c r="C16" s="2" t="s">
        <v>306</v>
      </c>
      <c r="D16" s="2" t="s">
        <v>23</v>
      </c>
      <c r="E16" s="2">
        <v>300</v>
      </c>
      <c r="G16" s="3">
        <f t="shared" si="1"/>
        <v>300</v>
      </c>
      <c r="H16" s="2">
        <v>62</v>
      </c>
      <c r="I16" s="12">
        <f t="shared" si="0"/>
        <v>2041</v>
      </c>
      <c r="J16" s="12">
        <f t="shared" si="2"/>
        <v>7042</v>
      </c>
      <c r="K16" s="12">
        <f t="shared" si="3"/>
        <v>9083</v>
      </c>
    </row>
    <row r="17" spans="1:11" ht="11.25">
      <c r="A17" s="3">
        <v>5</v>
      </c>
      <c r="B17" s="3">
        <v>4800</v>
      </c>
      <c r="C17" s="2" t="s">
        <v>307</v>
      </c>
      <c r="D17" s="2" t="s">
        <v>66</v>
      </c>
      <c r="E17" s="2">
        <v>2509</v>
      </c>
      <c r="G17" s="3">
        <f t="shared" si="1"/>
        <v>2509</v>
      </c>
      <c r="H17" s="2">
        <v>557</v>
      </c>
      <c r="I17" s="12">
        <f t="shared" si="0"/>
        <v>17072</v>
      </c>
      <c r="J17" s="12">
        <f t="shared" si="2"/>
        <v>63267</v>
      </c>
      <c r="K17" s="12">
        <f t="shared" si="3"/>
        <v>80339</v>
      </c>
    </row>
    <row r="18" spans="1:11" ht="11.25">
      <c r="A18" s="3">
        <v>5</v>
      </c>
      <c r="B18" s="3">
        <v>6390</v>
      </c>
      <c r="C18" s="2" t="s">
        <v>308</v>
      </c>
      <c r="D18" s="2" t="s">
        <v>67</v>
      </c>
      <c r="E18" s="2">
        <v>249</v>
      </c>
      <c r="G18" s="3">
        <f t="shared" si="1"/>
        <v>249</v>
      </c>
      <c r="H18" s="2">
        <v>33</v>
      </c>
      <c r="I18" s="12">
        <f t="shared" si="0"/>
        <v>1694</v>
      </c>
      <c r="J18" s="12">
        <f t="shared" si="2"/>
        <v>3748</v>
      </c>
      <c r="K18" s="12">
        <f t="shared" si="3"/>
        <v>5442</v>
      </c>
    </row>
    <row r="19" spans="1:11" ht="11.25">
      <c r="A19" s="3">
        <v>5</v>
      </c>
      <c r="B19" s="3">
        <v>42</v>
      </c>
      <c r="C19" s="2" t="s">
        <v>309</v>
      </c>
      <c r="D19" s="2" t="s">
        <v>68</v>
      </c>
      <c r="E19" s="2">
        <v>1641</v>
      </c>
      <c r="G19" s="3">
        <f t="shared" si="1"/>
        <v>1641</v>
      </c>
      <c r="H19" s="2">
        <v>643</v>
      </c>
      <c r="I19" s="12">
        <f t="shared" si="0"/>
        <v>11166</v>
      </c>
      <c r="J19" s="12">
        <f t="shared" si="2"/>
        <v>73035</v>
      </c>
      <c r="K19" s="12">
        <f t="shared" si="3"/>
        <v>84201</v>
      </c>
    </row>
    <row r="20" spans="1:11" ht="11.25">
      <c r="A20" s="3">
        <v>5</v>
      </c>
      <c r="B20" s="3">
        <v>4680</v>
      </c>
      <c r="C20" s="2" t="s">
        <v>310</v>
      </c>
      <c r="D20" s="2" t="s">
        <v>11</v>
      </c>
      <c r="E20" s="2">
        <v>642</v>
      </c>
      <c r="G20" s="3">
        <f t="shared" si="1"/>
        <v>642</v>
      </c>
      <c r="H20" s="2">
        <v>155</v>
      </c>
      <c r="I20" s="12">
        <f t="shared" si="0"/>
        <v>4368</v>
      </c>
      <c r="J20" s="12">
        <f t="shared" si="2"/>
        <v>17606</v>
      </c>
      <c r="K20" s="12">
        <f t="shared" si="3"/>
        <v>21974</v>
      </c>
    </row>
    <row r="21" spans="1:11" ht="11.25">
      <c r="A21" s="3">
        <v>5</v>
      </c>
      <c r="B21" s="3">
        <v>43</v>
      </c>
      <c r="C21" s="2" t="s">
        <v>311</v>
      </c>
      <c r="D21" s="2" t="s">
        <v>48</v>
      </c>
      <c r="E21" s="2">
        <v>3902</v>
      </c>
      <c r="G21" s="3">
        <f t="shared" si="1"/>
        <v>3902</v>
      </c>
      <c r="H21" s="2">
        <v>872</v>
      </c>
      <c r="I21" s="12">
        <f t="shared" si="0"/>
        <v>26551</v>
      </c>
      <c r="J21" s="12">
        <f t="shared" si="2"/>
        <v>99046</v>
      </c>
      <c r="K21" s="12">
        <f t="shared" si="3"/>
        <v>125597</v>
      </c>
    </row>
    <row r="22" spans="1:11" ht="11.25">
      <c r="A22" s="3">
        <v>5</v>
      </c>
      <c r="B22" s="3">
        <v>10560</v>
      </c>
      <c r="C22" s="2" t="s">
        <v>312</v>
      </c>
      <c r="D22" s="2" t="s">
        <v>69</v>
      </c>
      <c r="E22" s="2">
        <v>468</v>
      </c>
      <c r="G22" s="3">
        <f t="shared" si="1"/>
        <v>468</v>
      </c>
      <c r="H22" s="2">
        <v>228</v>
      </c>
      <c r="I22" s="12">
        <f t="shared" si="0"/>
        <v>3184</v>
      </c>
      <c r="J22" s="12">
        <f t="shared" si="2"/>
        <v>25897</v>
      </c>
      <c r="K22" s="12">
        <f t="shared" si="3"/>
        <v>29081</v>
      </c>
    </row>
    <row r="23" spans="1:11" ht="11.25">
      <c r="A23" s="3">
        <v>5</v>
      </c>
      <c r="B23" s="3">
        <v>3060</v>
      </c>
      <c r="C23" s="2" t="s">
        <v>313</v>
      </c>
      <c r="D23" s="2" t="s">
        <v>70</v>
      </c>
      <c r="E23" s="2">
        <v>6906</v>
      </c>
      <c r="G23" s="3">
        <f t="shared" si="1"/>
        <v>6906</v>
      </c>
      <c r="H23" s="2">
        <v>799</v>
      </c>
      <c r="I23" s="12">
        <f t="shared" si="0"/>
        <v>46992</v>
      </c>
      <c r="J23" s="12">
        <f t="shared" si="2"/>
        <v>90754</v>
      </c>
      <c r="K23" s="12">
        <f t="shared" si="3"/>
        <v>137746</v>
      </c>
    </row>
    <row r="24" spans="1:11" ht="11.25">
      <c r="A24" s="3">
        <v>5</v>
      </c>
      <c r="B24" s="3">
        <v>4980</v>
      </c>
      <c r="C24" s="2" t="s">
        <v>314</v>
      </c>
      <c r="D24" s="2" t="s">
        <v>13</v>
      </c>
      <c r="E24" s="2">
        <v>531</v>
      </c>
      <c r="G24" s="3">
        <f t="shared" si="1"/>
        <v>531</v>
      </c>
      <c r="H24" s="2">
        <v>167</v>
      </c>
      <c r="I24" s="12">
        <f t="shared" si="0"/>
        <v>3613</v>
      </c>
      <c r="J24" s="12">
        <f t="shared" si="2"/>
        <v>18969</v>
      </c>
      <c r="K24" s="12">
        <f t="shared" si="3"/>
        <v>22582</v>
      </c>
    </row>
    <row r="25" spans="1:11" ht="11.25">
      <c r="A25" s="3">
        <v>5</v>
      </c>
      <c r="B25" s="3">
        <v>6540</v>
      </c>
      <c r="C25" s="2" t="s">
        <v>315</v>
      </c>
      <c r="D25" s="2" t="s">
        <v>71</v>
      </c>
      <c r="E25" s="2">
        <v>1261</v>
      </c>
      <c r="F25" s="2">
        <v>116</v>
      </c>
      <c r="G25" s="3">
        <f t="shared" si="1"/>
        <v>1377</v>
      </c>
      <c r="H25" s="2">
        <v>328</v>
      </c>
      <c r="I25" s="12">
        <f t="shared" si="0"/>
        <v>9370</v>
      </c>
      <c r="J25" s="12">
        <f t="shared" si="2"/>
        <v>37256</v>
      </c>
      <c r="K25" s="12">
        <f t="shared" si="3"/>
        <v>46626</v>
      </c>
    </row>
    <row r="26" spans="1:11" ht="11.25">
      <c r="A26" s="3">
        <v>5</v>
      </c>
      <c r="B26" s="3">
        <v>6840</v>
      </c>
      <c r="C26" s="2" t="s">
        <v>316</v>
      </c>
      <c r="D26" s="2" t="s">
        <v>20</v>
      </c>
      <c r="E26" s="2">
        <v>1445</v>
      </c>
      <c r="G26" s="3">
        <f t="shared" si="1"/>
        <v>1445</v>
      </c>
      <c r="H26" s="2">
        <v>288</v>
      </c>
      <c r="I26" s="12">
        <f t="shared" si="0"/>
        <v>9832</v>
      </c>
      <c r="J26" s="12">
        <f t="shared" si="2"/>
        <v>32712</v>
      </c>
      <c r="K26" s="12">
        <f t="shared" si="3"/>
        <v>42544</v>
      </c>
    </row>
    <row r="27" spans="1:11" ht="11.25">
      <c r="A27" s="3">
        <v>5</v>
      </c>
      <c r="B27" s="3">
        <v>11970</v>
      </c>
      <c r="C27" s="2" t="s">
        <v>317</v>
      </c>
      <c r="D27" s="2" t="s">
        <v>72</v>
      </c>
      <c r="E27" s="2">
        <v>10976</v>
      </c>
      <c r="F27" s="2">
        <v>259</v>
      </c>
      <c r="G27" s="3">
        <f t="shared" si="1"/>
        <v>11235</v>
      </c>
      <c r="H27" s="2">
        <v>1205</v>
      </c>
      <c r="I27" s="12">
        <f t="shared" si="0"/>
        <v>76448</v>
      </c>
      <c r="J27" s="12">
        <f t="shared" si="2"/>
        <v>136870</v>
      </c>
      <c r="K27" s="12">
        <f t="shared" si="3"/>
        <v>213318</v>
      </c>
    </row>
    <row r="28" spans="1:11" ht="11.25">
      <c r="A28" s="3">
        <v>5</v>
      </c>
      <c r="B28" s="3">
        <v>12450</v>
      </c>
      <c r="C28" s="2" t="s">
        <v>318</v>
      </c>
      <c r="D28" s="2" t="s">
        <v>73</v>
      </c>
      <c r="E28" s="2">
        <v>2871</v>
      </c>
      <c r="G28" s="3">
        <f t="shared" si="1"/>
        <v>2871</v>
      </c>
      <c r="H28" s="2">
        <v>351</v>
      </c>
      <c r="I28" s="12">
        <f t="shared" si="0"/>
        <v>19536</v>
      </c>
      <c r="J28" s="12">
        <f t="shared" si="2"/>
        <v>39868</v>
      </c>
      <c r="K28" s="12">
        <f t="shared" si="3"/>
        <v>59404</v>
      </c>
    </row>
    <row r="29" spans="1:11" ht="11.25">
      <c r="A29" s="3">
        <v>5</v>
      </c>
      <c r="B29" s="3">
        <v>3030</v>
      </c>
      <c r="C29" s="2" t="s">
        <v>319</v>
      </c>
      <c r="D29" s="2" t="s">
        <v>50</v>
      </c>
      <c r="E29" s="2">
        <v>1120</v>
      </c>
      <c r="G29" s="3">
        <f t="shared" si="1"/>
        <v>1120</v>
      </c>
      <c r="H29" s="2">
        <v>189</v>
      </c>
      <c r="I29" s="12">
        <f t="shared" si="0"/>
        <v>7621</v>
      </c>
      <c r="J29" s="12">
        <f t="shared" si="2"/>
        <v>21468</v>
      </c>
      <c r="K29" s="12">
        <f t="shared" si="3"/>
        <v>29089</v>
      </c>
    </row>
    <row r="30" spans="1:11" ht="11.25">
      <c r="A30" s="3">
        <v>5</v>
      </c>
      <c r="B30" s="3">
        <v>2280</v>
      </c>
      <c r="C30" s="2" t="s">
        <v>320</v>
      </c>
      <c r="D30" s="2" t="s">
        <v>1</v>
      </c>
      <c r="E30" s="2">
        <v>550</v>
      </c>
      <c r="G30" s="3">
        <f t="shared" si="1"/>
        <v>550</v>
      </c>
      <c r="H30" s="2">
        <v>123</v>
      </c>
      <c r="I30" s="12">
        <f t="shared" si="0"/>
        <v>3742</v>
      </c>
      <c r="J30" s="12">
        <f t="shared" si="2"/>
        <v>13971</v>
      </c>
      <c r="K30" s="12">
        <f t="shared" si="3"/>
        <v>17713</v>
      </c>
    </row>
    <row r="31" spans="1:11" ht="11.25">
      <c r="A31" s="3">
        <v>5</v>
      </c>
      <c r="B31" s="3">
        <v>3090</v>
      </c>
      <c r="C31" s="2" t="s">
        <v>321</v>
      </c>
      <c r="D31" s="2" t="s">
        <v>4</v>
      </c>
      <c r="E31" s="2">
        <v>881</v>
      </c>
      <c r="G31" s="3">
        <f t="shared" si="1"/>
        <v>881</v>
      </c>
      <c r="H31" s="2">
        <v>142</v>
      </c>
      <c r="I31" s="12">
        <f t="shared" si="0"/>
        <v>5995</v>
      </c>
      <c r="J31" s="12">
        <f t="shared" si="2"/>
        <v>16129</v>
      </c>
      <c r="K31" s="12">
        <f t="shared" si="3"/>
        <v>22124</v>
      </c>
    </row>
    <row r="32" spans="1:11" ht="11.25">
      <c r="A32" s="3">
        <v>5</v>
      </c>
      <c r="B32" s="3">
        <v>7380</v>
      </c>
      <c r="C32" s="2" t="s">
        <v>322</v>
      </c>
      <c r="D32" s="2" t="s">
        <v>74</v>
      </c>
      <c r="E32" s="2">
        <v>2835</v>
      </c>
      <c r="F32" s="2">
        <v>34</v>
      </c>
      <c r="G32" s="3">
        <f t="shared" si="1"/>
        <v>2869</v>
      </c>
      <c r="H32" s="2">
        <v>677</v>
      </c>
      <c r="I32" s="12">
        <f t="shared" si="0"/>
        <v>19522</v>
      </c>
      <c r="J32" s="12">
        <f t="shared" si="2"/>
        <v>76897</v>
      </c>
      <c r="K32" s="12">
        <f t="shared" si="3"/>
        <v>96419</v>
      </c>
    </row>
    <row r="33" spans="1:11" ht="11.25">
      <c r="A33" s="3">
        <v>5</v>
      </c>
      <c r="B33" s="3">
        <v>10920</v>
      </c>
      <c r="C33" s="2" t="s">
        <v>323</v>
      </c>
      <c r="D33" s="2" t="s">
        <v>75</v>
      </c>
      <c r="E33" s="2">
        <v>394</v>
      </c>
      <c r="G33" s="3">
        <f t="shared" si="1"/>
        <v>394</v>
      </c>
      <c r="H33" s="2">
        <v>66</v>
      </c>
      <c r="I33" s="12">
        <f t="shared" si="0"/>
        <v>2681</v>
      </c>
      <c r="J33" s="12">
        <f t="shared" si="2"/>
        <v>7497</v>
      </c>
      <c r="K33" s="12">
        <f t="shared" si="3"/>
        <v>10178</v>
      </c>
    </row>
    <row r="34" spans="1:11" ht="11.25">
      <c r="A34" s="3">
        <v>5</v>
      </c>
      <c r="B34" s="3">
        <v>13350</v>
      </c>
      <c r="C34" s="2" t="s">
        <v>324</v>
      </c>
      <c r="D34" s="2" t="s">
        <v>55</v>
      </c>
      <c r="E34" s="2">
        <v>903</v>
      </c>
      <c r="G34" s="3">
        <f t="shared" si="1"/>
        <v>903</v>
      </c>
      <c r="H34" s="2">
        <v>228</v>
      </c>
      <c r="I34" s="12">
        <f t="shared" si="0"/>
        <v>6144</v>
      </c>
      <c r="J34" s="12">
        <f t="shared" si="2"/>
        <v>25897</v>
      </c>
      <c r="K34" s="12">
        <f t="shared" si="3"/>
        <v>32041</v>
      </c>
    </row>
    <row r="35" spans="1:11" ht="11.25">
      <c r="A35" s="3">
        <v>5</v>
      </c>
      <c r="B35" s="3">
        <v>3420</v>
      </c>
      <c r="C35" s="2" t="s">
        <v>325</v>
      </c>
      <c r="D35" s="2" t="s">
        <v>76</v>
      </c>
      <c r="E35" s="2">
        <v>375</v>
      </c>
      <c r="G35" s="3">
        <f t="shared" si="1"/>
        <v>375</v>
      </c>
      <c r="H35" s="2">
        <v>77</v>
      </c>
      <c r="I35" s="12">
        <f t="shared" si="0"/>
        <v>2552</v>
      </c>
      <c r="J35" s="12">
        <f t="shared" si="2"/>
        <v>8746</v>
      </c>
      <c r="K35" s="12">
        <f t="shared" si="3"/>
        <v>11298</v>
      </c>
    </row>
    <row r="36" spans="1:11" ht="11.25">
      <c r="A36" s="3">
        <v>5</v>
      </c>
      <c r="B36" s="3">
        <v>7710</v>
      </c>
      <c r="C36" s="2" t="s">
        <v>326</v>
      </c>
      <c r="D36" s="2" t="s">
        <v>77</v>
      </c>
      <c r="E36" s="2">
        <v>549</v>
      </c>
      <c r="G36" s="3">
        <f t="shared" si="1"/>
        <v>549</v>
      </c>
      <c r="H36" s="2">
        <v>221</v>
      </c>
      <c r="I36" s="12">
        <f t="shared" si="0"/>
        <v>3736</v>
      </c>
      <c r="J36" s="12">
        <f t="shared" si="2"/>
        <v>25102</v>
      </c>
      <c r="K36" s="12">
        <f t="shared" si="3"/>
        <v>28838</v>
      </c>
    </row>
    <row r="37" spans="1:11" ht="11.25">
      <c r="A37" s="3">
        <v>5</v>
      </c>
      <c r="B37" s="3">
        <v>6</v>
      </c>
      <c r="C37" s="2" t="s">
        <v>327</v>
      </c>
      <c r="D37" s="2" t="s">
        <v>78</v>
      </c>
      <c r="E37" s="2">
        <v>1613</v>
      </c>
      <c r="G37" s="3">
        <f t="shared" si="1"/>
        <v>1613</v>
      </c>
      <c r="H37" s="2">
        <v>385</v>
      </c>
      <c r="I37" s="12">
        <f t="shared" si="0"/>
        <v>10976</v>
      </c>
      <c r="J37" s="12">
        <f t="shared" si="2"/>
        <v>43730</v>
      </c>
      <c r="K37" s="12">
        <f t="shared" si="3"/>
        <v>54706</v>
      </c>
    </row>
    <row r="38" spans="1:11" ht="11.25">
      <c r="A38" s="3">
        <v>5</v>
      </c>
      <c r="B38" s="3">
        <v>7230</v>
      </c>
      <c r="C38" s="2" t="s">
        <v>328</v>
      </c>
      <c r="D38" s="2" t="s">
        <v>79</v>
      </c>
      <c r="E38" s="2">
        <v>817</v>
      </c>
      <c r="G38" s="3">
        <f t="shared" si="1"/>
        <v>817</v>
      </c>
      <c r="H38" s="2">
        <v>187</v>
      </c>
      <c r="I38" s="12">
        <f t="shared" si="0"/>
        <v>5559</v>
      </c>
      <c r="J38" s="12">
        <f t="shared" si="2"/>
        <v>21240</v>
      </c>
      <c r="K38" s="12">
        <f t="shared" si="3"/>
        <v>26799</v>
      </c>
    </row>
    <row r="39" spans="1:11" ht="11.25">
      <c r="A39" s="3">
        <v>5</v>
      </c>
      <c r="B39" s="3">
        <v>3150</v>
      </c>
      <c r="C39" s="2" t="s">
        <v>329</v>
      </c>
      <c r="D39" s="2" t="s">
        <v>80</v>
      </c>
      <c r="E39" s="2">
        <v>1606</v>
      </c>
      <c r="G39" s="3">
        <f t="shared" si="1"/>
        <v>1606</v>
      </c>
      <c r="H39" s="2">
        <v>363</v>
      </c>
      <c r="I39" s="12">
        <f t="shared" si="0"/>
        <v>10928</v>
      </c>
      <c r="J39" s="12">
        <f t="shared" si="2"/>
        <v>41231</v>
      </c>
      <c r="K39" s="12">
        <f t="shared" si="3"/>
        <v>52159</v>
      </c>
    </row>
    <row r="40" spans="1:11" ht="11.25">
      <c r="A40" s="3">
        <v>5</v>
      </c>
      <c r="B40" s="3">
        <v>5970</v>
      </c>
      <c r="C40" s="2" t="s">
        <v>330</v>
      </c>
      <c r="D40" s="2" t="s">
        <v>43</v>
      </c>
      <c r="E40" s="2">
        <v>746</v>
      </c>
      <c r="G40" s="3">
        <f t="shared" si="1"/>
        <v>746</v>
      </c>
      <c r="H40" s="2">
        <v>240</v>
      </c>
      <c r="I40" s="12">
        <f t="shared" si="0"/>
        <v>5076</v>
      </c>
      <c r="J40" s="12">
        <f t="shared" si="2"/>
        <v>27260</v>
      </c>
      <c r="K40" s="12">
        <f t="shared" si="3"/>
        <v>32336</v>
      </c>
    </row>
    <row r="41" spans="1:11" ht="11.25">
      <c r="A41" s="3">
        <v>5</v>
      </c>
      <c r="B41" s="3">
        <v>6870</v>
      </c>
      <c r="C41" s="2" t="s">
        <v>331</v>
      </c>
      <c r="D41" s="2" t="s">
        <v>60</v>
      </c>
      <c r="E41" s="2">
        <v>1210</v>
      </c>
      <c r="G41" s="3">
        <f t="shared" si="1"/>
        <v>1210</v>
      </c>
      <c r="H41" s="2">
        <v>338</v>
      </c>
      <c r="I41" s="12">
        <f t="shared" si="0"/>
        <v>8233</v>
      </c>
      <c r="J41" s="12">
        <f t="shared" si="2"/>
        <v>38392</v>
      </c>
      <c r="K41" s="12">
        <f t="shared" si="3"/>
        <v>46625</v>
      </c>
    </row>
    <row r="42" spans="1:11" ht="11.25">
      <c r="A42" s="3">
        <v>5</v>
      </c>
      <c r="B42" s="3">
        <v>5170</v>
      </c>
      <c r="C42" s="2" t="s">
        <v>332</v>
      </c>
      <c r="D42" s="2" t="s">
        <v>81</v>
      </c>
      <c r="E42" s="2">
        <v>796</v>
      </c>
      <c r="G42" s="3">
        <f t="shared" si="1"/>
        <v>796</v>
      </c>
      <c r="H42" s="2">
        <v>601</v>
      </c>
      <c r="I42" s="12">
        <f t="shared" si="0"/>
        <v>5416</v>
      </c>
      <c r="J42" s="12">
        <f t="shared" si="2"/>
        <v>68264</v>
      </c>
      <c r="K42" s="12">
        <f t="shared" si="3"/>
        <v>73680</v>
      </c>
    </row>
    <row r="43" spans="1:11" ht="11.25">
      <c r="A43" s="3">
        <v>5</v>
      </c>
      <c r="B43" s="3">
        <v>7</v>
      </c>
      <c r="C43" s="2" t="s">
        <v>333</v>
      </c>
      <c r="D43" s="2" t="s">
        <v>82</v>
      </c>
      <c r="E43" s="2">
        <v>755</v>
      </c>
      <c r="G43" s="3">
        <f t="shared" si="1"/>
        <v>755</v>
      </c>
      <c r="H43" s="2">
        <v>412</v>
      </c>
      <c r="I43" s="12">
        <f t="shared" si="0"/>
        <v>5137</v>
      </c>
      <c r="J43" s="12">
        <f t="shared" si="2"/>
        <v>46797</v>
      </c>
      <c r="K43" s="12">
        <f t="shared" si="3"/>
        <v>51934</v>
      </c>
    </row>
    <row r="44" spans="1:11" ht="11.25">
      <c r="A44" s="3">
        <v>5</v>
      </c>
      <c r="B44" s="3">
        <v>8640</v>
      </c>
      <c r="C44" s="2" t="s">
        <v>334</v>
      </c>
      <c r="D44" s="2" t="s">
        <v>620</v>
      </c>
      <c r="E44" s="2">
        <v>1047</v>
      </c>
      <c r="F44" s="2">
        <v>66</v>
      </c>
      <c r="G44" s="3">
        <f t="shared" si="1"/>
        <v>1113</v>
      </c>
      <c r="H44" s="2">
        <v>463</v>
      </c>
      <c r="I44" s="12">
        <f t="shared" si="0"/>
        <v>7573</v>
      </c>
      <c r="J44" s="12">
        <f t="shared" si="2"/>
        <v>52590</v>
      </c>
      <c r="K44" s="12">
        <f t="shared" si="3"/>
        <v>60163</v>
      </c>
    </row>
    <row r="45" spans="1:11" ht="11.25">
      <c r="A45" s="3">
        <v>5</v>
      </c>
      <c r="B45" s="3">
        <v>2430</v>
      </c>
      <c r="C45" s="2" t="s">
        <v>335</v>
      </c>
      <c r="D45" s="2" t="s">
        <v>83</v>
      </c>
      <c r="E45" s="2">
        <v>2273</v>
      </c>
      <c r="G45" s="3">
        <f t="shared" si="1"/>
        <v>2273</v>
      </c>
      <c r="H45" s="2">
        <v>514</v>
      </c>
      <c r="I45" s="12">
        <f aca="true" t="shared" si="4" ref="I45:I76">ROUND(($D$7)*(G45),0)</f>
        <v>15467</v>
      </c>
      <c r="J45" s="12">
        <f t="shared" si="2"/>
        <v>58383</v>
      </c>
      <c r="K45" s="12">
        <f t="shared" si="3"/>
        <v>73850</v>
      </c>
    </row>
    <row r="46" spans="1:11" ht="11.25">
      <c r="A46" s="3">
        <v>5</v>
      </c>
      <c r="B46" s="3">
        <v>7110</v>
      </c>
      <c r="C46" s="2" t="s">
        <v>336</v>
      </c>
      <c r="D46" s="2" t="s">
        <v>84</v>
      </c>
      <c r="E46" s="2">
        <v>891</v>
      </c>
      <c r="G46" s="3">
        <f t="shared" si="1"/>
        <v>891</v>
      </c>
      <c r="H46" s="2">
        <v>222</v>
      </c>
      <c r="I46" s="12">
        <f t="shared" si="4"/>
        <v>6063</v>
      </c>
      <c r="J46" s="12">
        <f t="shared" si="2"/>
        <v>25216</v>
      </c>
      <c r="K46" s="12">
        <f t="shared" si="3"/>
        <v>31279</v>
      </c>
    </row>
    <row r="47" spans="1:11" ht="11.25">
      <c r="A47" s="3">
        <v>5</v>
      </c>
      <c r="B47" s="3">
        <v>9</v>
      </c>
      <c r="C47" s="2" t="s">
        <v>337</v>
      </c>
      <c r="D47" s="2" t="s">
        <v>85</v>
      </c>
      <c r="E47" s="2">
        <v>1093</v>
      </c>
      <c r="G47" s="3">
        <f t="shared" si="1"/>
        <v>1093</v>
      </c>
      <c r="H47" s="2">
        <v>286</v>
      </c>
      <c r="I47" s="12">
        <f t="shared" si="4"/>
        <v>7437</v>
      </c>
      <c r="J47" s="12">
        <f t="shared" si="2"/>
        <v>32485</v>
      </c>
      <c r="K47" s="12">
        <f t="shared" si="3"/>
        <v>39922</v>
      </c>
    </row>
    <row r="48" spans="1:11" ht="11.25">
      <c r="A48" s="3">
        <v>5</v>
      </c>
      <c r="B48" s="3">
        <v>11370</v>
      </c>
      <c r="C48" s="2" t="s">
        <v>338</v>
      </c>
      <c r="D48" s="2" t="s">
        <v>86</v>
      </c>
      <c r="E48" s="2">
        <v>967</v>
      </c>
      <c r="G48" s="3">
        <f t="shared" si="1"/>
        <v>967</v>
      </c>
      <c r="H48" s="2">
        <v>198</v>
      </c>
      <c r="I48" s="12">
        <f t="shared" si="4"/>
        <v>6580</v>
      </c>
      <c r="J48" s="12">
        <f t="shared" si="2"/>
        <v>22490</v>
      </c>
      <c r="K48" s="12">
        <f t="shared" si="3"/>
        <v>29070</v>
      </c>
    </row>
    <row r="49" spans="1:11" ht="11.25">
      <c r="A49" s="3">
        <v>5</v>
      </c>
      <c r="B49" s="3">
        <v>4370</v>
      </c>
      <c r="C49" s="2" t="s">
        <v>339</v>
      </c>
      <c r="D49" s="2" t="s">
        <v>87</v>
      </c>
      <c r="E49" s="2">
        <v>685</v>
      </c>
      <c r="G49" s="3">
        <f t="shared" si="1"/>
        <v>685</v>
      </c>
      <c r="H49" s="2">
        <v>199</v>
      </c>
      <c r="I49" s="12">
        <f t="shared" si="4"/>
        <v>4661</v>
      </c>
      <c r="J49" s="12">
        <f t="shared" si="2"/>
        <v>22603</v>
      </c>
      <c r="K49" s="12">
        <f t="shared" si="3"/>
        <v>27264</v>
      </c>
    </row>
    <row r="50" spans="1:11" ht="11.25">
      <c r="A50" s="3">
        <v>5</v>
      </c>
      <c r="B50" s="3">
        <v>4560</v>
      </c>
      <c r="C50" s="2" t="s">
        <v>340</v>
      </c>
      <c r="D50" s="2" t="s">
        <v>88</v>
      </c>
      <c r="E50" s="2">
        <v>462</v>
      </c>
      <c r="G50" s="3">
        <f t="shared" si="1"/>
        <v>462</v>
      </c>
      <c r="H50" s="2">
        <v>92</v>
      </c>
      <c r="I50" s="12">
        <f t="shared" si="4"/>
        <v>3144</v>
      </c>
      <c r="J50" s="12">
        <f t="shared" si="2"/>
        <v>10450</v>
      </c>
      <c r="K50" s="12">
        <f t="shared" si="3"/>
        <v>13594</v>
      </c>
    </row>
    <row r="51" spans="1:11" ht="11.25">
      <c r="A51" s="3">
        <v>5</v>
      </c>
      <c r="B51" s="3">
        <v>7560</v>
      </c>
      <c r="C51" s="2" t="s">
        <v>341</v>
      </c>
      <c r="D51" s="2" t="s">
        <v>59</v>
      </c>
      <c r="E51" s="2">
        <v>1664</v>
      </c>
      <c r="G51" s="3">
        <f t="shared" si="1"/>
        <v>1664</v>
      </c>
      <c r="H51" s="2">
        <v>377</v>
      </c>
      <c r="I51" s="12">
        <f t="shared" si="4"/>
        <v>11323</v>
      </c>
      <c r="J51" s="12">
        <f t="shared" si="2"/>
        <v>42821</v>
      </c>
      <c r="K51" s="12">
        <f t="shared" si="3"/>
        <v>54144</v>
      </c>
    </row>
    <row r="52" spans="1:11" ht="11.25">
      <c r="A52" s="3">
        <v>5</v>
      </c>
      <c r="B52" s="3">
        <v>11880</v>
      </c>
      <c r="C52" s="2" t="s">
        <v>342</v>
      </c>
      <c r="D52" s="2" t="s">
        <v>89</v>
      </c>
      <c r="E52" s="2">
        <v>604</v>
      </c>
      <c r="G52" s="3">
        <f t="shared" si="1"/>
        <v>604</v>
      </c>
      <c r="H52" s="2">
        <v>80</v>
      </c>
      <c r="I52" s="12">
        <f t="shared" si="4"/>
        <v>4110</v>
      </c>
      <c r="J52" s="12">
        <f t="shared" si="2"/>
        <v>9087</v>
      </c>
      <c r="K52" s="12">
        <f t="shared" si="3"/>
        <v>13197</v>
      </c>
    </row>
    <row r="53" spans="1:11" ht="11.25">
      <c r="A53" s="3">
        <v>5</v>
      </c>
      <c r="B53" s="3">
        <v>14040</v>
      </c>
      <c r="C53" s="2" t="s">
        <v>343</v>
      </c>
      <c r="D53" s="2" t="s">
        <v>624</v>
      </c>
      <c r="E53" s="2">
        <v>560</v>
      </c>
      <c r="G53" s="3">
        <f t="shared" si="1"/>
        <v>560</v>
      </c>
      <c r="H53" s="2">
        <v>106</v>
      </c>
      <c r="I53" s="12">
        <f t="shared" si="4"/>
        <v>3811</v>
      </c>
      <c r="J53" s="12">
        <f t="shared" si="2"/>
        <v>12040</v>
      </c>
      <c r="K53" s="12">
        <f t="shared" si="3"/>
        <v>15851</v>
      </c>
    </row>
    <row r="54" spans="1:11" ht="11.25">
      <c r="A54" s="3">
        <v>5</v>
      </c>
      <c r="B54" s="3">
        <v>7590</v>
      </c>
      <c r="C54" s="2" t="s">
        <v>344</v>
      </c>
      <c r="D54" s="2" t="s">
        <v>90</v>
      </c>
      <c r="E54" s="2">
        <v>179</v>
      </c>
      <c r="G54" s="3">
        <f t="shared" si="1"/>
        <v>179</v>
      </c>
      <c r="H54" s="2">
        <v>80</v>
      </c>
      <c r="I54" s="12">
        <f t="shared" si="4"/>
        <v>1218</v>
      </c>
      <c r="J54" s="12">
        <f t="shared" si="2"/>
        <v>9087</v>
      </c>
      <c r="K54" s="12">
        <f t="shared" si="3"/>
        <v>10305</v>
      </c>
    </row>
    <row r="55" spans="1:11" ht="11.25">
      <c r="A55" s="3">
        <v>5</v>
      </c>
      <c r="B55" s="3">
        <v>10</v>
      </c>
      <c r="C55" s="2" t="s">
        <v>345</v>
      </c>
      <c r="D55" s="2" t="s">
        <v>91</v>
      </c>
      <c r="E55" s="2">
        <v>307</v>
      </c>
      <c r="G55" s="3">
        <f t="shared" si="1"/>
        <v>307</v>
      </c>
      <c r="H55" s="2">
        <v>96</v>
      </c>
      <c r="I55" s="12">
        <f t="shared" si="4"/>
        <v>2089</v>
      </c>
      <c r="J55" s="12">
        <f t="shared" si="2"/>
        <v>10904</v>
      </c>
      <c r="K55" s="12">
        <f t="shared" si="3"/>
        <v>12993</v>
      </c>
    </row>
    <row r="56" spans="1:11" ht="11.25">
      <c r="A56" s="3">
        <v>5</v>
      </c>
      <c r="B56" s="3">
        <v>11940</v>
      </c>
      <c r="C56" s="2" t="s">
        <v>346</v>
      </c>
      <c r="D56" s="2" t="s">
        <v>92</v>
      </c>
      <c r="E56" s="2">
        <v>654</v>
      </c>
      <c r="G56" s="3">
        <f t="shared" si="1"/>
        <v>654</v>
      </c>
      <c r="H56" s="2">
        <v>210</v>
      </c>
      <c r="I56" s="12">
        <f t="shared" si="4"/>
        <v>4450</v>
      </c>
      <c r="J56" s="12">
        <f t="shared" si="2"/>
        <v>23853</v>
      </c>
      <c r="K56" s="12">
        <f t="shared" si="3"/>
        <v>28303</v>
      </c>
    </row>
    <row r="57" spans="1:11" ht="11.25">
      <c r="A57" s="3">
        <v>5</v>
      </c>
      <c r="B57" s="3">
        <v>14400</v>
      </c>
      <c r="C57" s="2" t="s">
        <v>347</v>
      </c>
      <c r="D57" s="2" t="s">
        <v>93</v>
      </c>
      <c r="E57" s="2">
        <v>570</v>
      </c>
      <c r="G57" s="3">
        <f t="shared" si="1"/>
        <v>570</v>
      </c>
      <c r="H57" s="2">
        <v>39</v>
      </c>
      <c r="I57" s="12">
        <f t="shared" si="4"/>
        <v>3879</v>
      </c>
      <c r="J57" s="12">
        <f t="shared" si="2"/>
        <v>4430</v>
      </c>
      <c r="K57" s="12">
        <f t="shared" si="3"/>
        <v>8309</v>
      </c>
    </row>
    <row r="58" spans="1:11" ht="11.25">
      <c r="A58" s="3">
        <v>5</v>
      </c>
      <c r="B58" s="3">
        <v>5790</v>
      </c>
      <c r="C58" s="2" t="s">
        <v>348</v>
      </c>
      <c r="D58" s="2" t="s">
        <v>94</v>
      </c>
      <c r="E58" s="2">
        <v>376</v>
      </c>
      <c r="G58" s="3">
        <f t="shared" si="1"/>
        <v>376</v>
      </c>
      <c r="H58" s="2">
        <v>56</v>
      </c>
      <c r="I58" s="12">
        <f t="shared" si="4"/>
        <v>2558</v>
      </c>
      <c r="J58" s="12">
        <f t="shared" si="2"/>
        <v>6361</v>
      </c>
      <c r="K58" s="12">
        <f t="shared" si="3"/>
        <v>8919</v>
      </c>
    </row>
    <row r="59" spans="1:11" ht="11.25">
      <c r="A59" s="3">
        <v>5</v>
      </c>
      <c r="B59" s="3">
        <v>44</v>
      </c>
      <c r="C59" s="2" t="s">
        <v>349</v>
      </c>
      <c r="D59" s="2" t="s">
        <v>95</v>
      </c>
      <c r="E59" s="2">
        <v>2858</v>
      </c>
      <c r="G59" s="3">
        <f t="shared" si="1"/>
        <v>2858</v>
      </c>
      <c r="H59" s="2">
        <v>696</v>
      </c>
      <c r="I59" s="12">
        <f t="shared" si="4"/>
        <v>19447</v>
      </c>
      <c r="J59" s="12">
        <f t="shared" si="2"/>
        <v>79055</v>
      </c>
      <c r="K59" s="12">
        <f t="shared" si="3"/>
        <v>98502</v>
      </c>
    </row>
    <row r="60" spans="1:11" ht="11.25">
      <c r="A60" s="3">
        <v>5</v>
      </c>
      <c r="B60" s="3">
        <v>9660</v>
      </c>
      <c r="C60" s="2" t="s">
        <v>350</v>
      </c>
      <c r="D60" s="2" t="s">
        <v>96</v>
      </c>
      <c r="E60" s="2">
        <v>298</v>
      </c>
      <c r="G60" s="3">
        <f t="shared" si="1"/>
        <v>298</v>
      </c>
      <c r="H60" s="2">
        <v>80</v>
      </c>
      <c r="I60" s="12">
        <f t="shared" si="4"/>
        <v>2028</v>
      </c>
      <c r="J60" s="12">
        <f t="shared" si="2"/>
        <v>9087</v>
      </c>
      <c r="K60" s="12">
        <f t="shared" si="3"/>
        <v>11115</v>
      </c>
    </row>
    <row r="61" spans="1:11" ht="11.25">
      <c r="A61" s="3">
        <v>5</v>
      </c>
      <c r="B61" s="3">
        <v>13050</v>
      </c>
      <c r="C61" s="2" t="s">
        <v>351</v>
      </c>
      <c r="D61" s="2" t="s">
        <v>97</v>
      </c>
      <c r="E61" s="2">
        <v>329</v>
      </c>
      <c r="G61" s="3">
        <f t="shared" si="1"/>
        <v>329</v>
      </c>
      <c r="H61" s="2">
        <v>146</v>
      </c>
      <c r="I61" s="12">
        <f t="shared" si="4"/>
        <v>2239</v>
      </c>
      <c r="J61" s="12">
        <f t="shared" si="2"/>
        <v>16583</v>
      </c>
      <c r="K61" s="12">
        <f t="shared" si="3"/>
        <v>18822</v>
      </c>
    </row>
    <row r="62" spans="1:11" ht="11.25">
      <c r="A62" s="3">
        <v>5</v>
      </c>
      <c r="B62" s="3">
        <v>13650</v>
      </c>
      <c r="C62" s="2" t="s">
        <v>352</v>
      </c>
      <c r="D62" s="2" t="s">
        <v>98</v>
      </c>
      <c r="E62" s="2">
        <v>417</v>
      </c>
      <c r="G62" s="3">
        <f t="shared" si="1"/>
        <v>417</v>
      </c>
      <c r="H62" s="2">
        <v>189</v>
      </c>
      <c r="I62" s="12">
        <f t="shared" si="4"/>
        <v>2837</v>
      </c>
      <c r="J62" s="12">
        <f t="shared" si="2"/>
        <v>21468</v>
      </c>
      <c r="K62" s="12">
        <f t="shared" si="3"/>
        <v>24305</v>
      </c>
    </row>
    <row r="63" spans="1:11" ht="11.25">
      <c r="A63" s="3">
        <v>5</v>
      </c>
      <c r="B63" s="3">
        <v>13710</v>
      </c>
      <c r="C63" s="2" t="s">
        <v>353</v>
      </c>
      <c r="D63" s="2" t="s">
        <v>99</v>
      </c>
      <c r="E63" s="2">
        <v>212</v>
      </c>
      <c r="G63" s="3">
        <f t="shared" si="1"/>
        <v>212</v>
      </c>
      <c r="H63" s="2">
        <v>96</v>
      </c>
      <c r="I63" s="12">
        <f t="shared" si="4"/>
        <v>1443</v>
      </c>
      <c r="J63" s="12">
        <f t="shared" si="2"/>
        <v>10904</v>
      </c>
      <c r="K63" s="12">
        <f t="shared" si="3"/>
        <v>12347</v>
      </c>
    </row>
    <row r="64" spans="1:11" ht="11.25">
      <c r="A64" s="3">
        <v>5</v>
      </c>
      <c r="B64" s="3">
        <v>10410</v>
      </c>
      <c r="C64" s="2" t="s">
        <v>354</v>
      </c>
      <c r="D64" s="2" t="s">
        <v>100</v>
      </c>
      <c r="E64" s="2">
        <v>439</v>
      </c>
      <c r="G64" s="3">
        <f t="shared" si="1"/>
        <v>439</v>
      </c>
      <c r="H64" s="2">
        <v>105</v>
      </c>
      <c r="I64" s="12">
        <f t="shared" si="4"/>
        <v>2987</v>
      </c>
      <c r="J64" s="12">
        <f t="shared" si="2"/>
        <v>11926</v>
      </c>
      <c r="K64" s="12">
        <f t="shared" si="3"/>
        <v>14913</v>
      </c>
    </row>
    <row r="65" spans="1:11" ht="11.25">
      <c r="A65" s="3">
        <v>5</v>
      </c>
      <c r="B65" s="3">
        <v>14370</v>
      </c>
      <c r="C65" s="2" t="s">
        <v>355</v>
      </c>
      <c r="D65" s="2" t="s">
        <v>101</v>
      </c>
      <c r="E65" s="2">
        <v>511</v>
      </c>
      <c r="G65" s="3">
        <f t="shared" si="1"/>
        <v>511</v>
      </c>
      <c r="H65" s="2">
        <v>86</v>
      </c>
      <c r="I65" s="12">
        <f t="shared" si="4"/>
        <v>3477</v>
      </c>
      <c r="J65" s="12">
        <f t="shared" si="2"/>
        <v>9768</v>
      </c>
      <c r="K65" s="12">
        <f t="shared" si="3"/>
        <v>13245</v>
      </c>
    </row>
    <row r="66" spans="1:11" ht="11.25">
      <c r="A66" s="3">
        <v>5</v>
      </c>
      <c r="B66" s="3">
        <v>12520</v>
      </c>
      <c r="C66" s="2" t="s">
        <v>356</v>
      </c>
      <c r="D66" s="2" t="s">
        <v>102</v>
      </c>
      <c r="E66" s="2">
        <v>2421</v>
      </c>
      <c r="F66" s="2">
        <v>250</v>
      </c>
      <c r="G66" s="3">
        <f t="shared" si="1"/>
        <v>2671</v>
      </c>
      <c r="H66" s="2">
        <v>640</v>
      </c>
      <c r="I66" s="12">
        <f t="shared" si="4"/>
        <v>18175</v>
      </c>
      <c r="J66" s="12">
        <f t="shared" si="2"/>
        <v>72694</v>
      </c>
      <c r="K66" s="12">
        <f t="shared" si="3"/>
        <v>90869</v>
      </c>
    </row>
    <row r="67" spans="1:11" ht="11.25">
      <c r="A67" s="3">
        <v>5</v>
      </c>
      <c r="B67" s="3">
        <v>2820</v>
      </c>
      <c r="C67" s="2" t="s">
        <v>357</v>
      </c>
      <c r="D67" s="2" t="s">
        <v>103</v>
      </c>
      <c r="E67" s="2">
        <v>619</v>
      </c>
      <c r="G67" s="3">
        <f t="shared" si="1"/>
        <v>619</v>
      </c>
      <c r="H67" s="2">
        <v>163</v>
      </c>
      <c r="I67" s="12">
        <f t="shared" si="4"/>
        <v>4212</v>
      </c>
      <c r="J67" s="12">
        <f t="shared" si="2"/>
        <v>18514</v>
      </c>
      <c r="K67" s="12">
        <f t="shared" si="3"/>
        <v>22726</v>
      </c>
    </row>
    <row r="68" spans="1:11" ht="11.25">
      <c r="A68" s="3">
        <v>5</v>
      </c>
      <c r="B68" s="3">
        <v>4020</v>
      </c>
      <c r="C68" s="2" t="s">
        <v>358</v>
      </c>
      <c r="D68" s="2" t="s">
        <v>622</v>
      </c>
      <c r="E68" s="2">
        <v>1610</v>
      </c>
      <c r="G68" s="3">
        <f t="shared" si="1"/>
        <v>1610</v>
      </c>
      <c r="H68" s="2">
        <v>314</v>
      </c>
      <c r="I68" s="12">
        <f t="shared" si="4"/>
        <v>10955</v>
      </c>
      <c r="J68" s="12">
        <f t="shared" si="2"/>
        <v>35666</v>
      </c>
      <c r="K68" s="12">
        <f t="shared" si="3"/>
        <v>46621</v>
      </c>
    </row>
    <row r="69" spans="1:11" ht="11.25">
      <c r="A69" s="3">
        <v>5</v>
      </c>
      <c r="B69" s="3">
        <v>3640</v>
      </c>
      <c r="C69" s="2" t="s">
        <v>359</v>
      </c>
      <c r="D69" s="2" t="s">
        <v>104</v>
      </c>
      <c r="E69" s="2">
        <v>1082</v>
      </c>
      <c r="G69" s="3">
        <f t="shared" si="1"/>
        <v>1082</v>
      </c>
      <c r="H69" s="2">
        <v>182</v>
      </c>
      <c r="I69" s="12">
        <f t="shared" si="4"/>
        <v>7362</v>
      </c>
      <c r="J69" s="12">
        <f t="shared" si="2"/>
        <v>20672</v>
      </c>
      <c r="K69" s="12">
        <f t="shared" si="3"/>
        <v>28034</v>
      </c>
    </row>
    <row r="70" spans="1:11" ht="11.25">
      <c r="A70" s="3">
        <v>5</v>
      </c>
      <c r="B70" s="3">
        <v>3710</v>
      </c>
      <c r="C70" s="2" t="s">
        <v>360</v>
      </c>
      <c r="D70" s="2" t="s">
        <v>58</v>
      </c>
      <c r="E70" s="2">
        <v>880</v>
      </c>
      <c r="G70" s="3">
        <f t="shared" si="1"/>
        <v>880</v>
      </c>
      <c r="H70" s="2">
        <v>192</v>
      </c>
      <c r="I70" s="12">
        <f t="shared" si="4"/>
        <v>5988</v>
      </c>
      <c r="J70" s="12">
        <f t="shared" si="2"/>
        <v>21808</v>
      </c>
      <c r="K70" s="12">
        <f t="shared" si="3"/>
        <v>27796</v>
      </c>
    </row>
    <row r="71" spans="1:11" ht="11.25">
      <c r="A71" s="3">
        <v>5</v>
      </c>
      <c r="B71" s="3">
        <v>8280</v>
      </c>
      <c r="C71" s="2" t="s">
        <v>361</v>
      </c>
      <c r="D71" s="2" t="s">
        <v>105</v>
      </c>
      <c r="E71" s="2">
        <v>4851</v>
      </c>
      <c r="F71" s="2">
        <v>153</v>
      </c>
      <c r="G71" s="3">
        <f t="shared" si="1"/>
        <v>5004</v>
      </c>
      <c r="H71" s="2">
        <v>1271</v>
      </c>
      <c r="I71" s="12">
        <f t="shared" si="4"/>
        <v>34050</v>
      </c>
      <c r="J71" s="12">
        <f t="shared" si="2"/>
        <v>144366</v>
      </c>
      <c r="K71" s="12">
        <f t="shared" si="3"/>
        <v>178416</v>
      </c>
    </row>
    <row r="72" spans="1:11" ht="11.25">
      <c r="A72" s="3">
        <v>5</v>
      </c>
      <c r="B72" s="3">
        <v>10440</v>
      </c>
      <c r="C72" s="2" t="s">
        <v>362</v>
      </c>
      <c r="D72" s="2" t="s">
        <v>106</v>
      </c>
      <c r="E72" s="2">
        <v>2413</v>
      </c>
      <c r="G72" s="3">
        <f t="shared" si="1"/>
        <v>2413</v>
      </c>
      <c r="H72" s="2">
        <v>334</v>
      </c>
      <c r="I72" s="12">
        <f t="shared" si="4"/>
        <v>16419</v>
      </c>
      <c r="J72" s="12">
        <f t="shared" si="2"/>
        <v>37937</v>
      </c>
      <c r="K72" s="12">
        <f t="shared" si="3"/>
        <v>54356</v>
      </c>
    </row>
    <row r="73" spans="1:11" ht="11.25">
      <c r="A73" s="3">
        <v>5</v>
      </c>
      <c r="B73" s="3">
        <v>13380</v>
      </c>
      <c r="C73" s="2" t="s">
        <v>363</v>
      </c>
      <c r="D73" s="2" t="s">
        <v>107</v>
      </c>
      <c r="E73" s="2">
        <v>1306</v>
      </c>
      <c r="G73" s="3">
        <f t="shared" si="1"/>
        <v>1306</v>
      </c>
      <c r="H73" s="2">
        <v>114</v>
      </c>
      <c r="I73" s="12">
        <f t="shared" si="4"/>
        <v>8887</v>
      </c>
      <c r="J73" s="12">
        <f t="shared" si="2"/>
        <v>12949</v>
      </c>
      <c r="K73" s="12">
        <f t="shared" si="3"/>
        <v>21836</v>
      </c>
    </row>
    <row r="74" spans="1:11" ht="11.25">
      <c r="A74" s="3">
        <v>5</v>
      </c>
      <c r="B74" s="3">
        <v>12</v>
      </c>
      <c r="C74" s="2" t="s">
        <v>364</v>
      </c>
      <c r="D74" s="2" t="s">
        <v>108</v>
      </c>
      <c r="E74" s="2">
        <v>826</v>
      </c>
      <c r="G74" s="3">
        <f t="shared" si="1"/>
        <v>826</v>
      </c>
      <c r="H74" s="2">
        <v>287</v>
      </c>
      <c r="I74" s="12">
        <f t="shared" si="4"/>
        <v>5620</v>
      </c>
      <c r="J74" s="12">
        <f t="shared" si="2"/>
        <v>32599</v>
      </c>
      <c r="K74" s="12">
        <f t="shared" si="3"/>
        <v>38219</v>
      </c>
    </row>
    <row r="75" spans="1:11" ht="11.25">
      <c r="A75" s="3">
        <v>5</v>
      </c>
      <c r="B75" s="3">
        <v>2250</v>
      </c>
      <c r="C75" s="2" t="s">
        <v>365</v>
      </c>
      <c r="D75" s="2" t="s">
        <v>109</v>
      </c>
      <c r="E75" s="2">
        <v>2793</v>
      </c>
      <c r="G75" s="3">
        <f t="shared" si="1"/>
        <v>2793</v>
      </c>
      <c r="H75" s="2">
        <v>572</v>
      </c>
      <c r="I75" s="12">
        <f t="shared" si="4"/>
        <v>19005</v>
      </c>
      <c r="J75" s="12">
        <f t="shared" si="2"/>
        <v>64970</v>
      </c>
      <c r="K75" s="12">
        <f t="shared" si="3"/>
        <v>83975</v>
      </c>
    </row>
    <row r="76" spans="1:11" ht="11.25">
      <c r="A76" s="3">
        <v>5</v>
      </c>
      <c r="B76" s="3">
        <v>4080</v>
      </c>
      <c r="C76" s="2" t="s">
        <v>366</v>
      </c>
      <c r="D76" s="2" t="s">
        <v>8</v>
      </c>
      <c r="E76" s="2">
        <v>917</v>
      </c>
      <c r="G76" s="3">
        <f t="shared" si="1"/>
        <v>917</v>
      </c>
      <c r="H76" s="2">
        <v>166</v>
      </c>
      <c r="I76" s="12">
        <f t="shared" si="4"/>
        <v>6240</v>
      </c>
      <c r="J76" s="12">
        <f t="shared" si="2"/>
        <v>18855</v>
      </c>
      <c r="K76" s="12">
        <f t="shared" si="3"/>
        <v>25095</v>
      </c>
    </row>
    <row r="77" spans="1:11" ht="11.25">
      <c r="A77" s="3">
        <v>5</v>
      </c>
      <c r="B77" s="3">
        <v>10260</v>
      </c>
      <c r="C77" s="2" t="s">
        <v>367</v>
      </c>
      <c r="D77" s="2" t="s">
        <v>110</v>
      </c>
      <c r="E77" s="2">
        <v>794</v>
      </c>
      <c r="G77" s="3">
        <f t="shared" si="1"/>
        <v>794</v>
      </c>
      <c r="H77" s="2">
        <v>227</v>
      </c>
      <c r="I77" s="12">
        <f aca="true" t="shared" si="5" ref="I77:I108">ROUND(($D$7)*(G77),0)</f>
        <v>5403</v>
      </c>
      <c r="J77" s="12">
        <f t="shared" si="2"/>
        <v>25784</v>
      </c>
      <c r="K77" s="12">
        <f t="shared" si="3"/>
        <v>31187</v>
      </c>
    </row>
    <row r="78" spans="1:11" ht="11.25">
      <c r="A78" s="3">
        <v>5</v>
      </c>
      <c r="B78" s="3">
        <v>10290</v>
      </c>
      <c r="C78" s="2" t="s">
        <v>368</v>
      </c>
      <c r="D78" s="2" t="s">
        <v>111</v>
      </c>
      <c r="E78" s="2">
        <v>418</v>
      </c>
      <c r="G78" s="3">
        <f aca="true" t="shared" si="6" ref="G78:G109">+E78+F78</f>
        <v>418</v>
      </c>
      <c r="H78" s="2">
        <v>71</v>
      </c>
      <c r="I78" s="12">
        <f t="shared" si="5"/>
        <v>2844</v>
      </c>
      <c r="J78" s="12">
        <f aca="true" t="shared" si="7" ref="J78:J109">ROUND(($D$6)*(H78),0)</f>
        <v>8065</v>
      </c>
      <c r="K78" s="12">
        <f aca="true" t="shared" si="8" ref="K78:K109">+I78+J78</f>
        <v>10909</v>
      </c>
    </row>
    <row r="79" spans="1:11" ht="11.25">
      <c r="A79" s="3">
        <v>5</v>
      </c>
      <c r="B79" s="3">
        <v>13410</v>
      </c>
      <c r="C79" s="2" t="s">
        <v>369</v>
      </c>
      <c r="D79" s="2" t="s">
        <v>112</v>
      </c>
      <c r="E79" s="2">
        <v>5412</v>
      </c>
      <c r="G79" s="3">
        <f t="shared" si="6"/>
        <v>5412</v>
      </c>
      <c r="H79" s="2">
        <v>1224</v>
      </c>
      <c r="I79" s="12">
        <f t="shared" si="5"/>
        <v>36826</v>
      </c>
      <c r="J79" s="12">
        <f t="shared" si="7"/>
        <v>139028</v>
      </c>
      <c r="K79" s="12">
        <f t="shared" si="8"/>
        <v>175854</v>
      </c>
    </row>
    <row r="80" spans="1:11" ht="11.25">
      <c r="A80" s="3">
        <v>5</v>
      </c>
      <c r="B80" s="3">
        <v>4770</v>
      </c>
      <c r="C80" s="2" t="s">
        <v>370</v>
      </c>
      <c r="D80" s="2" t="s">
        <v>113</v>
      </c>
      <c r="E80" s="2">
        <v>288</v>
      </c>
      <c r="G80" s="3">
        <f t="shared" si="6"/>
        <v>288</v>
      </c>
      <c r="H80" s="2">
        <v>342</v>
      </c>
      <c r="I80" s="12">
        <f t="shared" si="5"/>
        <v>1960</v>
      </c>
      <c r="J80" s="12">
        <f t="shared" si="7"/>
        <v>38846</v>
      </c>
      <c r="K80" s="12">
        <f t="shared" si="8"/>
        <v>40806</v>
      </c>
    </row>
    <row r="81" spans="1:11" ht="11.25">
      <c r="A81" s="3">
        <v>5</v>
      </c>
      <c r="B81" s="3">
        <v>5550</v>
      </c>
      <c r="C81" s="2" t="s">
        <v>371</v>
      </c>
      <c r="D81" s="2" t="s">
        <v>114</v>
      </c>
      <c r="E81" s="2">
        <v>829</v>
      </c>
      <c r="G81" s="3">
        <f t="shared" si="6"/>
        <v>829</v>
      </c>
      <c r="H81" s="2">
        <v>515</v>
      </c>
      <c r="I81" s="12">
        <f t="shared" si="5"/>
        <v>5641</v>
      </c>
      <c r="J81" s="12">
        <f t="shared" si="7"/>
        <v>58496</v>
      </c>
      <c r="K81" s="12">
        <f t="shared" si="8"/>
        <v>64137</v>
      </c>
    </row>
    <row r="82" spans="1:11" ht="11.25">
      <c r="A82" s="3">
        <v>5</v>
      </c>
      <c r="B82" s="3">
        <v>8040</v>
      </c>
      <c r="C82" s="2" t="s">
        <v>372</v>
      </c>
      <c r="D82" s="2" t="s">
        <v>56</v>
      </c>
      <c r="E82" s="2">
        <v>6055</v>
      </c>
      <c r="F82" s="2">
        <v>95</v>
      </c>
      <c r="G82" s="3">
        <f t="shared" si="6"/>
        <v>6150</v>
      </c>
      <c r="H82" s="2">
        <v>1915</v>
      </c>
      <c r="I82" s="12">
        <f t="shared" si="5"/>
        <v>41848</v>
      </c>
      <c r="J82" s="12">
        <f t="shared" si="7"/>
        <v>217515</v>
      </c>
      <c r="K82" s="12">
        <f t="shared" si="8"/>
        <v>259363</v>
      </c>
    </row>
    <row r="83" spans="1:11" ht="11.25">
      <c r="A83" s="3">
        <v>5</v>
      </c>
      <c r="B83" s="3">
        <v>9390</v>
      </c>
      <c r="C83" s="2" t="s">
        <v>373</v>
      </c>
      <c r="D83" s="2" t="s">
        <v>115</v>
      </c>
      <c r="E83" s="2">
        <v>3144</v>
      </c>
      <c r="F83" s="2">
        <v>409</v>
      </c>
      <c r="G83" s="3">
        <f t="shared" si="6"/>
        <v>3553</v>
      </c>
      <c r="H83" s="2">
        <v>411</v>
      </c>
      <c r="I83" s="12">
        <f t="shared" si="5"/>
        <v>24176</v>
      </c>
      <c r="J83" s="12">
        <f t="shared" si="7"/>
        <v>46683</v>
      </c>
      <c r="K83" s="12">
        <f t="shared" si="8"/>
        <v>70859</v>
      </c>
    </row>
    <row r="84" spans="1:11" ht="11.25">
      <c r="A84" s="3">
        <v>5</v>
      </c>
      <c r="B84" s="3">
        <v>13260</v>
      </c>
      <c r="C84" s="2" t="s">
        <v>374</v>
      </c>
      <c r="D84" s="2" t="s">
        <v>116</v>
      </c>
      <c r="E84" s="2">
        <v>411</v>
      </c>
      <c r="G84" s="3">
        <f t="shared" si="6"/>
        <v>411</v>
      </c>
      <c r="H84" s="2">
        <v>186</v>
      </c>
      <c r="I84" s="12">
        <f t="shared" si="5"/>
        <v>2797</v>
      </c>
      <c r="J84" s="12">
        <f t="shared" si="7"/>
        <v>21127</v>
      </c>
      <c r="K84" s="12">
        <f t="shared" si="8"/>
        <v>23924</v>
      </c>
    </row>
    <row r="85" spans="1:11" ht="11.25">
      <c r="A85" s="3">
        <v>5</v>
      </c>
      <c r="B85" s="3">
        <v>7740</v>
      </c>
      <c r="C85" s="2" t="s">
        <v>375</v>
      </c>
      <c r="D85" s="2" t="s">
        <v>42</v>
      </c>
      <c r="E85" s="2">
        <v>783</v>
      </c>
      <c r="G85" s="3">
        <f t="shared" si="6"/>
        <v>783</v>
      </c>
      <c r="H85" s="2">
        <v>187</v>
      </c>
      <c r="I85" s="12">
        <f t="shared" si="5"/>
        <v>5328</v>
      </c>
      <c r="J85" s="12">
        <f t="shared" si="7"/>
        <v>21240</v>
      </c>
      <c r="K85" s="12">
        <f t="shared" si="8"/>
        <v>26568</v>
      </c>
    </row>
    <row r="86" spans="1:11" ht="11.25">
      <c r="A86" s="3">
        <v>5</v>
      </c>
      <c r="B86" s="3">
        <v>11250</v>
      </c>
      <c r="C86" s="2" t="s">
        <v>376</v>
      </c>
      <c r="D86" s="2" t="s">
        <v>117</v>
      </c>
      <c r="E86" s="2">
        <v>433</v>
      </c>
      <c r="G86" s="3">
        <f t="shared" si="6"/>
        <v>433</v>
      </c>
      <c r="H86" s="2">
        <v>292</v>
      </c>
      <c r="I86" s="12">
        <f t="shared" si="5"/>
        <v>2946</v>
      </c>
      <c r="J86" s="12">
        <f t="shared" si="7"/>
        <v>33167</v>
      </c>
      <c r="K86" s="12">
        <f t="shared" si="8"/>
        <v>36113</v>
      </c>
    </row>
    <row r="87" spans="1:11" ht="11.25">
      <c r="A87" s="3">
        <v>5</v>
      </c>
      <c r="B87" s="3">
        <v>14430</v>
      </c>
      <c r="C87" s="2" t="s">
        <v>377</v>
      </c>
      <c r="D87" s="2" t="s">
        <v>118</v>
      </c>
      <c r="E87" s="2">
        <v>2818</v>
      </c>
      <c r="G87" s="3">
        <f t="shared" si="6"/>
        <v>2818</v>
      </c>
      <c r="H87" s="2">
        <v>718</v>
      </c>
      <c r="I87" s="12">
        <f t="shared" si="5"/>
        <v>19175</v>
      </c>
      <c r="J87" s="12">
        <f t="shared" si="7"/>
        <v>81554</v>
      </c>
      <c r="K87" s="12">
        <f t="shared" si="8"/>
        <v>100729</v>
      </c>
    </row>
    <row r="88" spans="1:11" ht="11.25">
      <c r="A88" s="3">
        <v>5</v>
      </c>
      <c r="B88" s="3">
        <v>3990</v>
      </c>
      <c r="C88" s="2" t="s">
        <v>378</v>
      </c>
      <c r="D88" s="2" t="s">
        <v>119</v>
      </c>
      <c r="E88" s="2">
        <v>117</v>
      </c>
      <c r="G88" s="3">
        <f t="shared" si="6"/>
        <v>117</v>
      </c>
      <c r="H88" s="2">
        <v>48</v>
      </c>
      <c r="I88" s="12">
        <f t="shared" si="5"/>
        <v>796</v>
      </c>
      <c r="J88" s="12">
        <f t="shared" si="7"/>
        <v>5452</v>
      </c>
      <c r="K88" s="12">
        <f t="shared" si="8"/>
        <v>6248</v>
      </c>
    </row>
    <row r="89" spans="1:11" ht="11.25">
      <c r="A89" s="3">
        <v>5</v>
      </c>
      <c r="B89" s="3">
        <v>6210</v>
      </c>
      <c r="C89" s="2" t="s">
        <v>379</v>
      </c>
      <c r="D89" s="2" t="s">
        <v>120</v>
      </c>
      <c r="E89" s="2">
        <v>1282</v>
      </c>
      <c r="G89" s="3">
        <f t="shared" si="6"/>
        <v>1282</v>
      </c>
      <c r="H89" s="2">
        <v>317</v>
      </c>
      <c r="I89" s="12">
        <f t="shared" si="5"/>
        <v>8723</v>
      </c>
      <c r="J89" s="12">
        <f t="shared" si="7"/>
        <v>36006</v>
      </c>
      <c r="K89" s="12">
        <f t="shared" si="8"/>
        <v>44729</v>
      </c>
    </row>
    <row r="90" spans="1:11" ht="11.25">
      <c r="A90" s="3">
        <v>5</v>
      </c>
      <c r="B90" s="3">
        <v>12600</v>
      </c>
      <c r="C90" s="2" t="s">
        <v>380</v>
      </c>
      <c r="D90" s="2" t="s">
        <v>121</v>
      </c>
      <c r="E90" s="2">
        <v>272</v>
      </c>
      <c r="G90" s="3">
        <f t="shared" si="6"/>
        <v>272</v>
      </c>
      <c r="H90" s="2">
        <v>108</v>
      </c>
      <c r="I90" s="12">
        <f t="shared" si="5"/>
        <v>1851</v>
      </c>
      <c r="J90" s="12">
        <f t="shared" si="7"/>
        <v>12267</v>
      </c>
      <c r="K90" s="12">
        <f t="shared" si="8"/>
        <v>14118</v>
      </c>
    </row>
    <row r="91" spans="1:11" ht="11.25">
      <c r="A91" s="3">
        <v>5</v>
      </c>
      <c r="B91" s="3">
        <v>2460</v>
      </c>
      <c r="C91" s="2" t="s">
        <v>381</v>
      </c>
      <c r="D91" s="2" t="s">
        <v>122</v>
      </c>
      <c r="E91" s="2">
        <v>135</v>
      </c>
      <c r="G91" s="3">
        <f t="shared" si="6"/>
        <v>135</v>
      </c>
      <c r="H91" s="2">
        <v>49</v>
      </c>
      <c r="I91" s="12">
        <f t="shared" si="5"/>
        <v>919</v>
      </c>
      <c r="J91" s="12">
        <f t="shared" si="7"/>
        <v>5566</v>
      </c>
      <c r="K91" s="12">
        <f t="shared" si="8"/>
        <v>6485</v>
      </c>
    </row>
    <row r="92" spans="1:11" ht="11.25">
      <c r="A92" s="3">
        <v>5</v>
      </c>
      <c r="B92" s="3">
        <v>5110</v>
      </c>
      <c r="C92" s="2" t="s">
        <v>382</v>
      </c>
      <c r="D92" s="2" t="s">
        <v>123</v>
      </c>
      <c r="E92" s="2">
        <v>257</v>
      </c>
      <c r="G92" s="3">
        <f t="shared" si="6"/>
        <v>257</v>
      </c>
      <c r="H92" s="2">
        <v>86</v>
      </c>
      <c r="I92" s="12">
        <f t="shared" si="5"/>
        <v>1749</v>
      </c>
      <c r="J92" s="12">
        <f t="shared" si="7"/>
        <v>9768</v>
      </c>
      <c r="K92" s="12">
        <f t="shared" si="8"/>
        <v>11517</v>
      </c>
    </row>
    <row r="93" spans="1:11" ht="11.25">
      <c r="A93" s="3">
        <v>5</v>
      </c>
      <c r="B93" s="3">
        <v>5500</v>
      </c>
      <c r="C93" s="2" t="s">
        <v>383</v>
      </c>
      <c r="D93" s="2" t="s">
        <v>124</v>
      </c>
      <c r="E93" s="2">
        <v>1695</v>
      </c>
      <c r="G93" s="3">
        <f t="shared" si="6"/>
        <v>1695</v>
      </c>
      <c r="H93" s="2">
        <v>622</v>
      </c>
      <c r="I93" s="12">
        <f t="shared" si="5"/>
        <v>11534</v>
      </c>
      <c r="J93" s="12">
        <f t="shared" si="7"/>
        <v>70650</v>
      </c>
      <c r="K93" s="12">
        <f t="shared" si="8"/>
        <v>82184</v>
      </c>
    </row>
    <row r="94" spans="1:11" ht="11.25">
      <c r="A94" s="3">
        <v>5</v>
      </c>
      <c r="B94" s="3">
        <v>9630</v>
      </c>
      <c r="C94" s="2" t="s">
        <v>384</v>
      </c>
      <c r="D94" s="2" t="s">
        <v>125</v>
      </c>
      <c r="E94" s="2">
        <v>1258</v>
      </c>
      <c r="G94" s="3">
        <f t="shared" si="6"/>
        <v>1258</v>
      </c>
      <c r="H94" s="2">
        <v>433</v>
      </c>
      <c r="I94" s="12">
        <f t="shared" si="5"/>
        <v>8560</v>
      </c>
      <c r="J94" s="12">
        <f t="shared" si="7"/>
        <v>49182</v>
      </c>
      <c r="K94" s="12">
        <f t="shared" si="8"/>
        <v>57742</v>
      </c>
    </row>
    <row r="95" spans="1:11" ht="11.25">
      <c r="A95" s="3">
        <v>5</v>
      </c>
      <c r="B95" s="3">
        <v>5470</v>
      </c>
      <c r="C95" s="2" t="s">
        <v>385</v>
      </c>
      <c r="D95" s="2" t="s">
        <v>126</v>
      </c>
      <c r="E95" s="2">
        <v>1111</v>
      </c>
      <c r="G95" s="3">
        <f t="shared" si="6"/>
        <v>1111</v>
      </c>
      <c r="H95" s="2">
        <v>207</v>
      </c>
      <c r="I95" s="12">
        <f t="shared" si="5"/>
        <v>7560</v>
      </c>
      <c r="J95" s="12">
        <f t="shared" si="7"/>
        <v>23512</v>
      </c>
      <c r="K95" s="12">
        <f t="shared" si="8"/>
        <v>31072</v>
      </c>
    </row>
    <row r="96" spans="1:11" ht="11.25">
      <c r="A96" s="3">
        <v>5</v>
      </c>
      <c r="B96" s="3">
        <v>9840</v>
      </c>
      <c r="C96" s="2" t="s">
        <v>386</v>
      </c>
      <c r="D96" s="2" t="s">
        <v>127</v>
      </c>
      <c r="E96" s="2">
        <v>2120</v>
      </c>
      <c r="G96" s="3">
        <f t="shared" si="6"/>
        <v>2120</v>
      </c>
      <c r="H96" s="2">
        <v>601</v>
      </c>
      <c r="I96" s="12">
        <f t="shared" si="5"/>
        <v>14425</v>
      </c>
      <c r="J96" s="12">
        <f t="shared" si="7"/>
        <v>68264</v>
      </c>
      <c r="K96" s="12">
        <f t="shared" si="8"/>
        <v>82689</v>
      </c>
    </row>
    <row r="97" spans="1:11" ht="11.25">
      <c r="A97" s="3">
        <v>5</v>
      </c>
      <c r="B97" s="3">
        <v>4590</v>
      </c>
      <c r="C97" s="2" t="s">
        <v>387</v>
      </c>
      <c r="D97" s="2" t="s">
        <v>128</v>
      </c>
      <c r="E97" s="2">
        <v>7719</v>
      </c>
      <c r="F97" s="2">
        <v>603</v>
      </c>
      <c r="G97" s="3">
        <f t="shared" si="6"/>
        <v>8322</v>
      </c>
      <c r="H97" s="2">
        <v>912</v>
      </c>
      <c r="I97" s="12">
        <f t="shared" si="5"/>
        <v>56627</v>
      </c>
      <c r="J97" s="12">
        <f t="shared" si="7"/>
        <v>103589</v>
      </c>
      <c r="K97" s="12">
        <f t="shared" si="8"/>
        <v>160216</v>
      </c>
    </row>
    <row r="98" spans="1:11" ht="11.25">
      <c r="A98" s="3">
        <v>5</v>
      </c>
      <c r="B98" s="3">
        <v>6900</v>
      </c>
      <c r="C98" s="2" t="s">
        <v>388</v>
      </c>
      <c r="D98" s="2" t="s">
        <v>21</v>
      </c>
      <c r="E98" s="2">
        <v>2358</v>
      </c>
      <c r="G98" s="3">
        <f t="shared" si="6"/>
        <v>2358</v>
      </c>
      <c r="H98" s="2">
        <v>362</v>
      </c>
      <c r="I98" s="12">
        <f t="shared" si="5"/>
        <v>16045</v>
      </c>
      <c r="J98" s="12">
        <f t="shared" si="7"/>
        <v>41118</v>
      </c>
      <c r="K98" s="12">
        <f t="shared" si="8"/>
        <v>57163</v>
      </c>
    </row>
    <row r="99" spans="1:11" ht="11.25">
      <c r="A99" s="3">
        <v>5</v>
      </c>
      <c r="B99" s="3">
        <v>7140</v>
      </c>
      <c r="C99" s="2" t="s">
        <v>389</v>
      </c>
      <c r="D99" s="2" t="s">
        <v>129</v>
      </c>
      <c r="E99" s="2">
        <v>358</v>
      </c>
      <c r="G99" s="3">
        <f t="shared" si="6"/>
        <v>358</v>
      </c>
      <c r="H99" s="2">
        <v>88</v>
      </c>
      <c r="I99" s="12">
        <f t="shared" si="5"/>
        <v>2436</v>
      </c>
      <c r="J99" s="12">
        <f t="shared" si="7"/>
        <v>9995</v>
      </c>
      <c r="K99" s="12">
        <f t="shared" si="8"/>
        <v>12431</v>
      </c>
    </row>
    <row r="100" spans="1:11" ht="11.25">
      <c r="A100" s="3">
        <v>5</v>
      </c>
      <c r="B100" s="3">
        <v>9540</v>
      </c>
      <c r="C100" s="2" t="s">
        <v>390</v>
      </c>
      <c r="D100" s="2" t="s">
        <v>130</v>
      </c>
      <c r="E100" s="2">
        <v>898</v>
      </c>
      <c r="G100" s="3">
        <f t="shared" si="6"/>
        <v>898</v>
      </c>
      <c r="H100" s="2">
        <v>207</v>
      </c>
      <c r="I100" s="12">
        <f t="shared" si="5"/>
        <v>6110</v>
      </c>
      <c r="J100" s="12">
        <f t="shared" si="7"/>
        <v>23512</v>
      </c>
      <c r="K100" s="12">
        <f t="shared" si="8"/>
        <v>29622</v>
      </c>
    </row>
    <row r="101" spans="1:11" ht="11.25">
      <c r="A101" s="3">
        <v>5</v>
      </c>
      <c r="B101" s="3">
        <v>10080</v>
      </c>
      <c r="C101" s="2" t="s">
        <v>391</v>
      </c>
      <c r="D101" s="2" t="s">
        <v>131</v>
      </c>
      <c r="E101" s="2">
        <v>447</v>
      </c>
      <c r="G101" s="3">
        <f t="shared" si="6"/>
        <v>447</v>
      </c>
      <c r="H101" s="2">
        <v>111</v>
      </c>
      <c r="I101" s="12">
        <f t="shared" si="5"/>
        <v>3042</v>
      </c>
      <c r="J101" s="12">
        <f t="shared" si="7"/>
        <v>12608</v>
      </c>
      <c r="K101" s="12">
        <f t="shared" si="8"/>
        <v>15650</v>
      </c>
    </row>
    <row r="102" spans="1:11" ht="11.25">
      <c r="A102" s="3">
        <v>5</v>
      </c>
      <c r="B102" s="3">
        <v>13530</v>
      </c>
      <c r="C102" s="2" t="s">
        <v>392</v>
      </c>
      <c r="D102" s="2" t="s">
        <v>132</v>
      </c>
      <c r="E102" s="2">
        <v>2582</v>
      </c>
      <c r="G102" s="3">
        <f t="shared" si="6"/>
        <v>2582</v>
      </c>
      <c r="H102" s="2">
        <v>215</v>
      </c>
      <c r="I102" s="12">
        <f t="shared" si="5"/>
        <v>17569</v>
      </c>
      <c r="J102" s="12">
        <f t="shared" si="7"/>
        <v>24421</v>
      </c>
      <c r="K102" s="12">
        <f t="shared" si="8"/>
        <v>41990</v>
      </c>
    </row>
    <row r="103" spans="1:11" ht="11.25">
      <c r="A103" s="3">
        <v>5</v>
      </c>
      <c r="B103" s="3">
        <v>2370</v>
      </c>
      <c r="C103" s="2" t="s">
        <v>393</v>
      </c>
      <c r="D103" s="2" t="s">
        <v>2</v>
      </c>
      <c r="E103" s="2">
        <v>247</v>
      </c>
      <c r="G103" s="3">
        <f t="shared" si="6"/>
        <v>247</v>
      </c>
      <c r="H103" s="2">
        <v>68</v>
      </c>
      <c r="I103" s="12">
        <f t="shared" si="5"/>
        <v>1681</v>
      </c>
      <c r="J103" s="12">
        <f t="shared" si="7"/>
        <v>7724</v>
      </c>
      <c r="K103" s="12">
        <f t="shared" si="8"/>
        <v>9405</v>
      </c>
    </row>
    <row r="104" spans="1:11" ht="11.25">
      <c r="A104" s="3">
        <v>5</v>
      </c>
      <c r="B104" s="3">
        <v>4200</v>
      </c>
      <c r="C104" s="2" t="s">
        <v>394</v>
      </c>
      <c r="D104" s="2" t="s">
        <v>133</v>
      </c>
      <c r="E104" s="2">
        <v>826</v>
      </c>
      <c r="G104" s="3">
        <f t="shared" si="6"/>
        <v>826</v>
      </c>
      <c r="H104" s="2">
        <v>88</v>
      </c>
      <c r="I104" s="12">
        <f t="shared" si="5"/>
        <v>5620</v>
      </c>
      <c r="J104" s="12">
        <f t="shared" si="7"/>
        <v>9995</v>
      </c>
      <c r="K104" s="12">
        <f t="shared" si="8"/>
        <v>15615</v>
      </c>
    </row>
    <row r="105" spans="1:11" ht="11.25">
      <c r="A105" s="3">
        <v>5</v>
      </c>
      <c r="B105" s="3">
        <v>4740</v>
      </c>
      <c r="C105" s="2" t="s">
        <v>395</v>
      </c>
      <c r="D105" s="2" t="s">
        <v>41</v>
      </c>
      <c r="E105" s="2">
        <v>600</v>
      </c>
      <c r="G105" s="3">
        <f t="shared" si="6"/>
        <v>600</v>
      </c>
      <c r="H105" s="2">
        <v>115</v>
      </c>
      <c r="I105" s="12">
        <f t="shared" si="5"/>
        <v>4083</v>
      </c>
      <c r="J105" s="12">
        <f t="shared" si="7"/>
        <v>13062</v>
      </c>
      <c r="K105" s="12">
        <f t="shared" si="8"/>
        <v>17145</v>
      </c>
    </row>
    <row r="106" spans="1:11" ht="11.25">
      <c r="A106" s="3">
        <v>5</v>
      </c>
      <c r="B106" s="3">
        <v>11010</v>
      </c>
      <c r="C106" s="2" t="s">
        <v>396</v>
      </c>
      <c r="D106" s="2" t="s">
        <v>134</v>
      </c>
      <c r="E106" s="2">
        <v>1686</v>
      </c>
      <c r="G106" s="3">
        <f t="shared" si="6"/>
        <v>1686</v>
      </c>
      <c r="H106" s="2">
        <v>457</v>
      </c>
      <c r="I106" s="12">
        <f t="shared" si="5"/>
        <v>11472</v>
      </c>
      <c r="J106" s="12">
        <f t="shared" si="7"/>
        <v>51908</v>
      </c>
      <c r="K106" s="12">
        <f t="shared" si="8"/>
        <v>63380</v>
      </c>
    </row>
    <row r="107" spans="1:11" ht="11.25">
      <c r="A107" s="3">
        <v>5</v>
      </c>
      <c r="B107" s="3">
        <v>11520</v>
      </c>
      <c r="C107" s="2" t="s">
        <v>397</v>
      </c>
      <c r="D107" s="2" t="s">
        <v>51</v>
      </c>
      <c r="E107" s="2">
        <v>242</v>
      </c>
      <c r="G107" s="3">
        <f t="shared" si="6"/>
        <v>242</v>
      </c>
      <c r="H107" s="2">
        <v>82</v>
      </c>
      <c r="I107" s="12">
        <f t="shared" si="5"/>
        <v>1647</v>
      </c>
      <c r="J107" s="12">
        <f t="shared" si="7"/>
        <v>9314</v>
      </c>
      <c r="K107" s="12">
        <f t="shared" si="8"/>
        <v>10961</v>
      </c>
    </row>
    <row r="108" spans="1:11" ht="11.25">
      <c r="A108" s="3">
        <v>5</v>
      </c>
      <c r="B108" s="3">
        <v>9270</v>
      </c>
      <c r="C108" s="2" t="s">
        <v>398</v>
      </c>
      <c r="D108" s="2" t="s">
        <v>135</v>
      </c>
      <c r="E108" s="2">
        <v>456</v>
      </c>
      <c r="G108" s="3">
        <f t="shared" si="6"/>
        <v>456</v>
      </c>
      <c r="H108" s="2">
        <v>145</v>
      </c>
      <c r="I108" s="12">
        <f t="shared" si="5"/>
        <v>3103</v>
      </c>
      <c r="J108" s="12">
        <f t="shared" si="7"/>
        <v>16470</v>
      </c>
      <c r="K108" s="12">
        <f t="shared" si="8"/>
        <v>19573</v>
      </c>
    </row>
    <row r="109" spans="1:11" ht="11.25">
      <c r="A109" s="3">
        <v>5</v>
      </c>
      <c r="B109" s="3">
        <v>12090</v>
      </c>
      <c r="C109" s="2" t="s">
        <v>399</v>
      </c>
      <c r="D109" s="2" t="s">
        <v>136</v>
      </c>
      <c r="E109" s="2">
        <v>720</v>
      </c>
      <c r="G109" s="3">
        <f t="shared" si="6"/>
        <v>720</v>
      </c>
      <c r="H109" s="2">
        <v>256</v>
      </c>
      <c r="I109" s="12">
        <f aca="true" t="shared" si="9" ref="I109:I141">ROUND(($D$7)*(G109),0)</f>
        <v>4899</v>
      </c>
      <c r="J109" s="12">
        <f t="shared" si="7"/>
        <v>29078</v>
      </c>
      <c r="K109" s="12">
        <f t="shared" si="8"/>
        <v>33977</v>
      </c>
    </row>
    <row r="110" spans="1:11" ht="11.25">
      <c r="A110" s="3">
        <v>5</v>
      </c>
      <c r="B110" s="3">
        <v>13560</v>
      </c>
      <c r="C110" s="2" t="s">
        <v>400</v>
      </c>
      <c r="D110" s="2" t="s">
        <v>137</v>
      </c>
      <c r="E110" s="2">
        <v>467</v>
      </c>
      <c r="G110" s="3">
        <f aca="true" t="shared" si="10" ref="G110:G141">+E110+F110</f>
        <v>467</v>
      </c>
      <c r="H110" s="2">
        <v>158</v>
      </c>
      <c r="I110" s="12">
        <f t="shared" si="9"/>
        <v>3178</v>
      </c>
      <c r="J110" s="12">
        <f aca="true" t="shared" si="11" ref="J110:J141">ROUND(($D$6)*(H110),0)</f>
        <v>17946</v>
      </c>
      <c r="K110" s="12">
        <f aca="true" t="shared" si="12" ref="K110:K141">+I110+J110</f>
        <v>21124</v>
      </c>
    </row>
    <row r="111" spans="1:11" ht="11.25">
      <c r="A111" s="3">
        <v>5</v>
      </c>
      <c r="B111" s="3">
        <v>4860</v>
      </c>
      <c r="C111" s="2" t="s">
        <v>401</v>
      </c>
      <c r="D111" s="2" t="s">
        <v>138</v>
      </c>
      <c r="E111" s="2">
        <v>599</v>
      </c>
      <c r="G111" s="3">
        <f t="shared" si="10"/>
        <v>599</v>
      </c>
      <c r="H111" s="2">
        <v>111</v>
      </c>
      <c r="I111" s="12">
        <f t="shared" si="9"/>
        <v>4076</v>
      </c>
      <c r="J111" s="12">
        <f t="shared" si="11"/>
        <v>12608</v>
      </c>
      <c r="K111" s="12">
        <f t="shared" si="12"/>
        <v>16684</v>
      </c>
    </row>
    <row r="112" spans="1:11" ht="11.25">
      <c r="A112" s="3">
        <v>5</v>
      </c>
      <c r="B112" s="3">
        <v>6420</v>
      </c>
      <c r="C112" s="2" t="s">
        <v>402</v>
      </c>
      <c r="D112" s="2" t="s">
        <v>139</v>
      </c>
      <c r="E112" s="2">
        <v>1151</v>
      </c>
      <c r="G112" s="3">
        <f t="shared" si="10"/>
        <v>1151</v>
      </c>
      <c r="H112" s="2">
        <v>191</v>
      </c>
      <c r="I112" s="12">
        <f t="shared" si="9"/>
        <v>7832</v>
      </c>
      <c r="J112" s="12">
        <f t="shared" si="11"/>
        <v>21695</v>
      </c>
      <c r="K112" s="12">
        <f t="shared" si="12"/>
        <v>29527</v>
      </c>
    </row>
    <row r="113" spans="1:11" ht="11.25">
      <c r="A113" s="3">
        <v>5</v>
      </c>
      <c r="B113" s="3">
        <v>7890</v>
      </c>
      <c r="C113" s="2" t="s">
        <v>403</v>
      </c>
      <c r="D113" s="2" t="s">
        <v>140</v>
      </c>
      <c r="E113" s="2">
        <v>3299</v>
      </c>
      <c r="F113" s="2">
        <v>347</v>
      </c>
      <c r="G113" s="3">
        <f t="shared" si="10"/>
        <v>3646</v>
      </c>
      <c r="H113" s="2">
        <v>1731</v>
      </c>
      <c r="I113" s="12">
        <f t="shared" si="9"/>
        <v>24809</v>
      </c>
      <c r="J113" s="12">
        <f t="shared" si="11"/>
        <v>196615</v>
      </c>
      <c r="K113" s="12">
        <f t="shared" si="12"/>
        <v>221424</v>
      </c>
    </row>
    <row r="114" spans="1:11" ht="11.25">
      <c r="A114" s="3">
        <v>5</v>
      </c>
      <c r="B114" s="3">
        <v>7920</v>
      </c>
      <c r="C114" s="2" t="s">
        <v>404</v>
      </c>
      <c r="D114" s="2" t="s">
        <v>141</v>
      </c>
      <c r="E114" s="2">
        <v>733</v>
      </c>
      <c r="G114" s="3">
        <f t="shared" si="10"/>
        <v>733</v>
      </c>
      <c r="H114" s="2">
        <v>59</v>
      </c>
      <c r="I114" s="12">
        <f t="shared" si="9"/>
        <v>4988</v>
      </c>
      <c r="J114" s="12">
        <f t="shared" si="11"/>
        <v>6701</v>
      </c>
      <c r="K114" s="12">
        <f t="shared" si="12"/>
        <v>11689</v>
      </c>
    </row>
    <row r="115" spans="1:11" ht="11.25">
      <c r="A115" s="3">
        <v>5</v>
      </c>
      <c r="B115" s="3">
        <v>8610</v>
      </c>
      <c r="C115" s="2" t="s">
        <v>405</v>
      </c>
      <c r="D115" s="2" t="s">
        <v>142</v>
      </c>
      <c r="E115" s="2">
        <v>3694</v>
      </c>
      <c r="G115" s="3">
        <f t="shared" si="10"/>
        <v>3694</v>
      </c>
      <c r="H115" s="2">
        <v>509</v>
      </c>
      <c r="I115" s="12">
        <f t="shared" si="9"/>
        <v>25136</v>
      </c>
      <c r="J115" s="12">
        <f t="shared" si="11"/>
        <v>57815</v>
      </c>
      <c r="K115" s="12">
        <f t="shared" si="12"/>
        <v>82951</v>
      </c>
    </row>
    <row r="116" spans="1:11" ht="11.25">
      <c r="A116" s="3">
        <v>5</v>
      </c>
      <c r="B116" s="3">
        <v>8670</v>
      </c>
      <c r="C116" s="2" t="s">
        <v>406</v>
      </c>
      <c r="D116" s="2" t="s">
        <v>619</v>
      </c>
      <c r="E116" s="2">
        <v>2562</v>
      </c>
      <c r="G116" s="3">
        <f t="shared" si="10"/>
        <v>2562</v>
      </c>
      <c r="H116" s="2">
        <v>270</v>
      </c>
      <c r="I116" s="12">
        <f t="shared" si="9"/>
        <v>17433</v>
      </c>
      <c r="J116" s="12">
        <f t="shared" si="11"/>
        <v>30668</v>
      </c>
      <c r="K116" s="12">
        <f t="shared" si="12"/>
        <v>48101</v>
      </c>
    </row>
    <row r="117" spans="1:11" ht="11.25">
      <c r="A117" s="3">
        <v>5</v>
      </c>
      <c r="B117" s="3">
        <v>10170</v>
      </c>
      <c r="C117" s="2" t="s">
        <v>407</v>
      </c>
      <c r="D117" s="2" t="s">
        <v>49</v>
      </c>
      <c r="E117" s="2">
        <v>685</v>
      </c>
      <c r="G117" s="3">
        <f t="shared" si="10"/>
        <v>685</v>
      </c>
      <c r="H117" s="2">
        <v>169</v>
      </c>
      <c r="I117" s="12">
        <f t="shared" si="9"/>
        <v>4661</v>
      </c>
      <c r="J117" s="12">
        <f t="shared" si="11"/>
        <v>19196</v>
      </c>
      <c r="K117" s="12">
        <f t="shared" si="12"/>
        <v>23857</v>
      </c>
    </row>
    <row r="118" spans="1:11" ht="11.25">
      <c r="A118" s="3">
        <v>5</v>
      </c>
      <c r="B118" s="3">
        <v>11730</v>
      </c>
      <c r="C118" s="2" t="s">
        <v>408</v>
      </c>
      <c r="D118" s="2" t="s">
        <v>32</v>
      </c>
      <c r="E118" s="2">
        <v>506</v>
      </c>
      <c r="G118" s="3">
        <f t="shared" si="10"/>
        <v>506</v>
      </c>
      <c r="H118" s="2">
        <v>29</v>
      </c>
      <c r="I118" s="12">
        <f t="shared" si="9"/>
        <v>3443</v>
      </c>
      <c r="J118" s="12">
        <f t="shared" si="11"/>
        <v>3294</v>
      </c>
      <c r="K118" s="12">
        <f t="shared" si="12"/>
        <v>6737</v>
      </c>
    </row>
    <row r="119" spans="1:11" ht="11.25">
      <c r="A119" s="3">
        <v>5</v>
      </c>
      <c r="B119" s="3">
        <v>15</v>
      </c>
      <c r="C119" s="2" t="s">
        <v>409</v>
      </c>
      <c r="D119" s="2" t="s">
        <v>143</v>
      </c>
      <c r="E119" s="2">
        <v>4182</v>
      </c>
      <c r="G119" s="3">
        <f t="shared" si="10"/>
        <v>4182</v>
      </c>
      <c r="H119" s="2">
        <v>525</v>
      </c>
      <c r="I119" s="12">
        <f t="shared" si="9"/>
        <v>28456</v>
      </c>
      <c r="J119" s="12">
        <f t="shared" si="11"/>
        <v>59632</v>
      </c>
      <c r="K119" s="12">
        <f t="shared" si="12"/>
        <v>88088</v>
      </c>
    </row>
    <row r="120" spans="1:11" ht="11.25">
      <c r="A120" s="3">
        <v>5</v>
      </c>
      <c r="B120" s="3">
        <v>5040</v>
      </c>
      <c r="C120" s="2" t="s">
        <v>410</v>
      </c>
      <c r="D120" s="2" t="s">
        <v>14</v>
      </c>
      <c r="E120" s="2">
        <v>336</v>
      </c>
      <c r="G120" s="3">
        <f t="shared" si="10"/>
        <v>336</v>
      </c>
      <c r="H120" s="2">
        <v>48</v>
      </c>
      <c r="I120" s="12">
        <f t="shared" si="9"/>
        <v>2286</v>
      </c>
      <c r="J120" s="12">
        <f t="shared" si="11"/>
        <v>5452</v>
      </c>
      <c r="K120" s="12">
        <f t="shared" si="12"/>
        <v>7738</v>
      </c>
    </row>
    <row r="121" spans="1:11" ht="11.25">
      <c r="A121" s="3">
        <v>5</v>
      </c>
      <c r="B121" s="3">
        <v>16</v>
      </c>
      <c r="C121" s="2" t="s">
        <v>411</v>
      </c>
      <c r="D121" s="2" t="s">
        <v>144</v>
      </c>
      <c r="E121" s="2">
        <v>772</v>
      </c>
      <c r="G121" s="3">
        <f t="shared" si="10"/>
        <v>772</v>
      </c>
      <c r="H121" s="2">
        <v>131</v>
      </c>
      <c r="I121" s="12">
        <f t="shared" si="9"/>
        <v>5253</v>
      </c>
      <c r="J121" s="12">
        <f t="shared" si="11"/>
        <v>14880</v>
      </c>
      <c r="K121" s="12">
        <f t="shared" si="12"/>
        <v>20133</v>
      </c>
    </row>
    <row r="122" spans="1:11" ht="11.25">
      <c r="A122" s="3">
        <v>5</v>
      </c>
      <c r="B122" s="3">
        <v>13080</v>
      </c>
      <c r="C122" s="2" t="s">
        <v>412</v>
      </c>
      <c r="D122" s="2" t="s">
        <v>145</v>
      </c>
      <c r="E122" s="2">
        <v>2724</v>
      </c>
      <c r="F122" s="2">
        <v>323</v>
      </c>
      <c r="G122" s="3">
        <f t="shared" si="10"/>
        <v>3047</v>
      </c>
      <c r="H122" s="2">
        <v>556</v>
      </c>
      <c r="I122" s="12">
        <f t="shared" si="9"/>
        <v>20733</v>
      </c>
      <c r="J122" s="12">
        <f t="shared" si="11"/>
        <v>63153</v>
      </c>
      <c r="K122" s="12">
        <f t="shared" si="12"/>
        <v>83886</v>
      </c>
    </row>
    <row r="123" spans="1:11" ht="11.25">
      <c r="A123" s="3">
        <v>5</v>
      </c>
      <c r="B123" s="3">
        <v>17</v>
      </c>
      <c r="C123" s="2" t="s">
        <v>413</v>
      </c>
      <c r="D123" s="2" t="s">
        <v>146</v>
      </c>
      <c r="E123" s="2">
        <v>2707</v>
      </c>
      <c r="F123" s="2">
        <v>56</v>
      </c>
      <c r="G123" s="3">
        <f t="shared" si="10"/>
        <v>2763</v>
      </c>
      <c r="H123" s="2">
        <v>610</v>
      </c>
      <c r="I123" s="12">
        <f t="shared" si="9"/>
        <v>18801</v>
      </c>
      <c r="J123" s="12">
        <f t="shared" si="11"/>
        <v>69287</v>
      </c>
      <c r="K123" s="12">
        <f t="shared" si="12"/>
        <v>88088</v>
      </c>
    </row>
    <row r="124" spans="1:11" ht="11.25">
      <c r="A124" s="3">
        <v>5</v>
      </c>
      <c r="B124" s="3">
        <v>3300</v>
      </c>
      <c r="C124" s="2" t="s">
        <v>414</v>
      </c>
      <c r="D124" s="2" t="s">
        <v>147</v>
      </c>
      <c r="E124" s="2">
        <v>497</v>
      </c>
      <c r="G124" s="3">
        <f t="shared" si="10"/>
        <v>497</v>
      </c>
      <c r="H124" s="2">
        <v>97</v>
      </c>
      <c r="I124" s="12">
        <f t="shared" si="9"/>
        <v>3382</v>
      </c>
      <c r="J124" s="12">
        <f t="shared" si="11"/>
        <v>11018</v>
      </c>
      <c r="K124" s="12">
        <f t="shared" si="12"/>
        <v>14400</v>
      </c>
    </row>
    <row r="125" spans="1:11" ht="11.25">
      <c r="A125" s="3">
        <v>5</v>
      </c>
      <c r="B125" s="3">
        <v>7840</v>
      </c>
      <c r="C125" s="2" t="s">
        <v>415</v>
      </c>
      <c r="D125" s="2" t="s">
        <v>148</v>
      </c>
      <c r="E125" s="2">
        <v>2800</v>
      </c>
      <c r="G125" s="3">
        <f t="shared" si="10"/>
        <v>2800</v>
      </c>
      <c r="H125" s="2">
        <v>902</v>
      </c>
      <c r="I125" s="12">
        <f t="shared" si="9"/>
        <v>19053</v>
      </c>
      <c r="J125" s="12">
        <f t="shared" si="11"/>
        <v>102453</v>
      </c>
      <c r="K125" s="12">
        <f t="shared" si="12"/>
        <v>121506</v>
      </c>
    </row>
    <row r="126" spans="1:11" ht="11.25">
      <c r="A126" s="3">
        <v>5</v>
      </c>
      <c r="B126" s="3">
        <v>12120</v>
      </c>
      <c r="C126" s="2" t="s">
        <v>416</v>
      </c>
      <c r="D126" s="2" t="s">
        <v>149</v>
      </c>
      <c r="E126" s="2">
        <v>209</v>
      </c>
      <c r="G126" s="3">
        <f t="shared" si="10"/>
        <v>209</v>
      </c>
      <c r="H126" s="2">
        <v>125</v>
      </c>
      <c r="I126" s="12">
        <f t="shared" si="9"/>
        <v>1422</v>
      </c>
      <c r="J126" s="12">
        <f t="shared" si="11"/>
        <v>14198</v>
      </c>
      <c r="K126" s="12">
        <f t="shared" si="12"/>
        <v>15620</v>
      </c>
    </row>
    <row r="127" spans="1:11" ht="11.25">
      <c r="A127" s="3">
        <v>5</v>
      </c>
      <c r="B127" s="3">
        <v>12630</v>
      </c>
      <c r="C127" s="2" t="s">
        <v>417</v>
      </c>
      <c r="D127" s="2" t="s">
        <v>150</v>
      </c>
      <c r="E127" s="2">
        <v>476</v>
      </c>
      <c r="G127" s="3">
        <f t="shared" si="10"/>
        <v>476</v>
      </c>
      <c r="H127" s="2">
        <v>25</v>
      </c>
      <c r="I127" s="12">
        <f t="shared" si="9"/>
        <v>3239</v>
      </c>
      <c r="J127" s="12">
        <f t="shared" si="11"/>
        <v>2840</v>
      </c>
      <c r="K127" s="12">
        <f t="shared" si="12"/>
        <v>6079</v>
      </c>
    </row>
    <row r="128" spans="1:11" ht="11.25">
      <c r="A128" s="3">
        <v>5</v>
      </c>
      <c r="B128" s="3">
        <v>3240</v>
      </c>
      <c r="C128" s="2" t="s">
        <v>418</v>
      </c>
      <c r="D128" s="2" t="s">
        <v>151</v>
      </c>
      <c r="E128" s="2">
        <v>1040</v>
      </c>
      <c r="G128" s="3">
        <f t="shared" si="10"/>
        <v>1040</v>
      </c>
      <c r="H128" s="2">
        <v>154</v>
      </c>
      <c r="I128" s="12">
        <f t="shared" si="9"/>
        <v>7077</v>
      </c>
      <c r="J128" s="12">
        <f t="shared" si="11"/>
        <v>17492</v>
      </c>
      <c r="K128" s="12">
        <f t="shared" si="12"/>
        <v>24569</v>
      </c>
    </row>
    <row r="129" spans="1:11" ht="11.25">
      <c r="A129" s="3">
        <v>5</v>
      </c>
      <c r="B129" s="3">
        <v>6630</v>
      </c>
      <c r="C129" s="2" t="s">
        <v>419</v>
      </c>
      <c r="D129" s="2" t="s">
        <v>45</v>
      </c>
      <c r="E129" s="2">
        <v>1029</v>
      </c>
      <c r="G129" s="3">
        <f t="shared" si="10"/>
        <v>1029</v>
      </c>
      <c r="H129" s="2">
        <v>189</v>
      </c>
      <c r="I129" s="12">
        <f t="shared" si="9"/>
        <v>7002</v>
      </c>
      <c r="J129" s="12">
        <f t="shared" si="11"/>
        <v>21468</v>
      </c>
      <c r="K129" s="12">
        <f t="shared" si="12"/>
        <v>28470</v>
      </c>
    </row>
    <row r="130" spans="1:11" ht="11.25">
      <c r="A130" s="3">
        <v>5</v>
      </c>
      <c r="B130" s="3">
        <v>9190</v>
      </c>
      <c r="C130" s="2" t="s">
        <v>420</v>
      </c>
      <c r="D130" s="2" t="s">
        <v>152</v>
      </c>
      <c r="E130" s="2">
        <v>832</v>
      </c>
      <c r="G130" s="3">
        <f t="shared" si="10"/>
        <v>832</v>
      </c>
      <c r="H130" s="2">
        <v>108</v>
      </c>
      <c r="I130" s="12">
        <f t="shared" si="9"/>
        <v>5661</v>
      </c>
      <c r="J130" s="12">
        <f t="shared" si="11"/>
        <v>12267</v>
      </c>
      <c r="K130" s="12">
        <f t="shared" si="12"/>
        <v>17928</v>
      </c>
    </row>
    <row r="131" spans="1:11" ht="11.25">
      <c r="A131" s="3">
        <v>5</v>
      </c>
      <c r="B131" s="3">
        <v>9240</v>
      </c>
      <c r="C131" s="2" t="s">
        <v>421</v>
      </c>
      <c r="D131" s="2" t="s">
        <v>153</v>
      </c>
      <c r="E131" s="2">
        <v>2216</v>
      </c>
      <c r="G131" s="3">
        <f t="shared" si="10"/>
        <v>2216</v>
      </c>
      <c r="H131" s="2">
        <v>719</v>
      </c>
      <c r="I131" s="12">
        <f t="shared" si="9"/>
        <v>15079</v>
      </c>
      <c r="J131" s="12">
        <f t="shared" si="11"/>
        <v>81667</v>
      </c>
      <c r="K131" s="12">
        <f t="shared" si="12"/>
        <v>96746</v>
      </c>
    </row>
    <row r="132" spans="1:11" ht="11.25">
      <c r="A132" s="3">
        <v>5</v>
      </c>
      <c r="B132" s="3">
        <v>10980</v>
      </c>
      <c r="C132" s="2" t="s">
        <v>422</v>
      </c>
      <c r="D132" s="2" t="s">
        <v>154</v>
      </c>
      <c r="E132" s="2">
        <v>381</v>
      </c>
      <c r="G132" s="3">
        <f t="shared" si="10"/>
        <v>381</v>
      </c>
      <c r="H132" s="2">
        <v>72</v>
      </c>
      <c r="I132" s="12">
        <f t="shared" si="9"/>
        <v>2593</v>
      </c>
      <c r="J132" s="12">
        <f t="shared" si="11"/>
        <v>8178</v>
      </c>
      <c r="K132" s="12">
        <f t="shared" si="12"/>
        <v>10771</v>
      </c>
    </row>
    <row r="133" spans="1:11" ht="11.25">
      <c r="A133" s="3">
        <v>5</v>
      </c>
      <c r="B133" s="3">
        <v>5340</v>
      </c>
      <c r="C133" s="2" t="s">
        <v>423</v>
      </c>
      <c r="D133" s="2" t="s">
        <v>155</v>
      </c>
      <c r="E133" s="2">
        <v>568</v>
      </c>
      <c r="G133" s="3">
        <f t="shared" si="10"/>
        <v>568</v>
      </c>
      <c r="H133" s="2">
        <v>95</v>
      </c>
      <c r="I133" s="12">
        <f t="shared" si="9"/>
        <v>3865</v>
      </c>
      <c r="J133" s="12">
        <f t="shared" si="11"/>
        <v>10791</v>
      </c>
      <c r="K133" s="12">
        <f t="shared" si="12"/>
        <v>14656</v>
      </c>
    </row>
    <row r="134" spans="1:11" ht="11.25">
      <c r="A134" s="3">
        <v>5</v>
      </c>
      <c r="B134" s="3">
        <v>9780</v>
      </c>
      <c r="C134" s="2" t="s">
        <v>424</v>
      </c>
      <c r="D134" s="2" t="s">
        <v>46</v>
      </c>
      <c r="E134" s="2">
        <v>510</v>
      </c>
      <c r="G134" s="3">
        <f t="shared" si="10"/>
        <v>510</v>
      </c>
      <c r="H134" s="2">
        <v>88</v>
      </c>
      <c r="I134" s="12">
        <f t="shared" si="9"/>
        <v>3470</v>
      </c>
      <c r="J134" s="12">
        <f t="shared" si="11"/>
        <v>9995</v>
      </c>
      <c r="K134" s="12">
        <f t="shared" si="12"/>
        <v>13465</v>
      </c>
    </row>
    <row r="135" spans="1:11" ht="11.25">
      <c r="A135" s="3">
        <v>5</v>
      </c>
      <c r="B135" s="3">
        <v>10380</v>
      </c>
      <c r="C135" s="2" t="s">
        <v>425</v>
      </c>
      <c r="D135" s="2" t="s">
        <v>156</v>
      </c>
      <c r="E135" s="2">
        <v>1875</v>
      </c>
      <c r="G135" s="3">
        <f t="shared" si="10"/>
        <v>1875</v>
      </c>
      <c r="H135" s="2">
        <v>520</v>
      </c>
      <c r="I135" s="12">
        <f t="shared" si="9"/>
        <v>12758</v>
      </c>
      <c r="J135" s="12">
        <f t="shared" si="11"/>
        <v>59064</v>
      </c>
      <c r="K135" s="12">
        <f t="shared" si="12"/>
        <v>71822</v>
      </c>
    </row>
    <row r="136" spans="1:11" ht="11.25">
      <c r="A136" s="3">
        <v>5</v>
      </c>
      <c r="B136" s="3">
        <v>10650</v>
      </c>
      <c r="C136" s="2" t="s">
        <v>426</v>
      </c>
      <c r="D136" s="2" t="s">
        <v>157</v>
      </c>
      <c r="E136" s="2">
        <v>110</v>
      </c>
      <c r="G136" s="3">
        <f t="shared" si="10"/>
        <v>110</v>
      </c>
      <c r="H136" s="2">
        <v>25</v>
      </c>
      <c r="I136" s="12">
        <f t="shared" si="9"/>
        <v>748</v>
      </c>
      <c r="J136" s="12">
        <f t="shared" si="11"/>
        <v>2840</v>
      </c>
      <c r="K136" s="12">
        <f t="shared" si="12"/>
        <v>3588</v>
      </c>
    </row>
    <row r="137" spans="1:11" ht="11.25">
      <c r="A137" s="3">
        <v>5</v>
      </c>
      <c r="B137" s="3">
        <v>19</v>
      </c>
      <c r="C137" s="2" t="s">
        <v>427</v>
      </c>
      <c r="D137" s="2" t="s">
        <v>158</v>
      </c>
      <c r="E137" s="2">
        <v>2022</v>
      </c>
      <c r="G137" s="3">
        <f t="shared" si="10"/>
        <v>2022</v>
      </c>
      <c r="H137" s="2">
        <v>446</v>
      </c>
      <c r="I137" s="12">
        <f t="shared" si="9"/>
        <v>13759</v>
      </c>
      <c r="J137" s="12">
        <f t="shared" si="11"/>
        <v>50659</v>
      </c>
      <c r="K137" s="12">
        <f t="shared" si="12"/>
        <v>64418</v>
      </c>
    </row>
    <row r="138" spans="1:11" ht="11.25">
      <c r="A138" s="3">
        <v>5</v>
      </c>
      <c r="B138" s="3">
        <v>4620</v>
      </c>
      <c r="C138" s="2" t="s">
        <v>428</v>
      </c>
      <c r="D138" s="2" t="s">
        <v>10</v>
      </c>
      <c r="E138" s="2">
        <v>282</v>
      </c>
      <c r="G138" s="3">
        <f t="shared" si="10"/>
        <v>282</v>
      </c>
      <c r="H138" s="2">
        <v>86</v>
      </c>
      <c r="I138" s="12">
        <f t="shared" si="9"/>
        <v>1919</v>
      </c>
      <c r="J138" s="12">
        <f t="shared" si="11"/>
        <v>9768</v>
      </c>
      <c r="K138" s="12">
        <f t="shared" si="12"/>
        <v>11687</v>
      </c>
    </row>
    <row r="139" spans="1:11" ht="11.25">
      <c r="A139" s="3">
        <v>5</v>
      </c>
      <c r="B139" s="3">
        <v>4830</v>
      </c>
      <c r="C139" s="2" t="s">
        <v>429</v>
      </c>
      <c r="D139" s="2" t="s">
        <v>12</v>
      </c>
      <c r="E139" s="2">
        <v>421</v>
      </c>
      <c r="G139" s="3">
        <f t="shared" si="10"/>
        <v>421</v>
      </c>
      <c r="H139" s="2">
        <v>67</v>
      </c>
      <c r="I139" s="12">
        <f t="shared" si="9"/>
        <v>2865</v>
      </c>
      <c r="J139" s="12">
        <f t="shared" si="11"/>
        <v>7610</v>
      </c>
      <c r="K139" s="12">
        <f t="shared" si="12"/>
        <v>10475</v>
      </c>
    </row>
    <row r="140" spans="1:11" ht="11.25">
      <c r="A140" s="3">
        <v>5</v>
      </c>
      <c r="B140" s="3">
        <v>10500</v>
      </c>
      <c r="C140" s="2" t="s">
        <v>430</v>
      </c>
      <c r="D140" s="2" t="s">
        <v>159</v>
      </c>
      <c r="E140" s="2">
        <v>562</v>
      </c>
      <c r="G140" s="3">
        <f t="shared" si="10"/>
        <v>562</v>
      </c>
      <c r="H140" s="2">
        <v>281</v>
      </c>
      <c r="I140" s="12">
        <f t="shared" si="9"/>
        <v>3824</v>
      </c>
      <c r="J140" s="12">
        <f t="shared" si="11"/>
        <v>31917</v>
      </c>
      <c r="K140" s="12">
        <f t="shared" si="12"/>
        <v>35741</v>
      </c>
    </row>
    <row r="141" spans="1:11" ht="11.25">
      <c r="A141" s="3">
        <v>5</v>
      </c>
      <c r="B141" s="3">
        <v>12540</v>
      </c>
      <c r="C141" s="2" t="s">
        <v>431</v>
      </c>
      <c r="D141" s="2" t="s">
        <v>621</v>
      </c>
      <c r="E141" s="2">
        <v>1322</v>
      </c>
      <c r="G141" s="3">
        <f t="shared" si="10"/>
        <v>1322</v>
      </c>
      <c r="H141" s="2">
        <v>142</v>
      </c>
      <c r="I141" s="12">
        <f t="shared" si="9"/>
        <v>8996</v>
      </c>
      <c r="J141" s="12">
        <f t="shared" si="11"/>
        <v>16129</v>
      </c>
      <c r="K141" s="12">
        <f t="shared" si="12"/>
        <v>25125</v>
      </c>
    </row>
    <row r="142" spans="1:11" ht="11.25">
      <c r="A142" s="3">
        <v>5</v>
      </c>
      <c r="B142" s="3">
        <v>12990</v>
      </c>
      <c r="C142" s="2" t="s">
        <v>432</v>
      </c>
      <c r="D142" s="2" t="s">
        <v>160</v>
      </c>
      <c r="E142" s="2">
        <v>361</v>
      </c>
      <c r="G142" s="3">
        <f aca="true" t="shared" si="13" ref="G142:G205">+E142+F142</f>
        <v>361</v>
      </c>
      <c r="H142" s="2">
        <v>78</v>
      </c>
      <c r="I142" s="12">
        <f aca="true" t="shared" si="14" ref="I142:I205">ROUND(($D$7)*(G142),0)</f>
        <v>2456</v>
      </c>
      <c r="J142" s="12">
        <f aca="true" t="shared" si="15" ref="J142:J205">ROUND(($D$6)*(H142),0)</f>
        <v>8860</v>
      </c>
      <c r="K142" s="12">
        <f aca="true" t="shared" si="16" ref="K142:K205">+I142+J142</f>
        <v>11316</v>
      </c>
    </row>
    <row r="143" spans="1:11" ht="11.25">
      <c r="A143" s="3">
        <v>5</v>
      </c>
      <c r="B143" s="3">
        <v>20</v>
      </c>
      <c r="C143" s="2" t="s">
        <v>433</v>
      </c>
      <c r="D143" s="2" t="s">
        <v>30</v>
      </c>
      <c r="E143" s="2">
        <v>603</v>
      </c>
      <c r="G143" s="3">
        <f t="shared" si="13"/>
        <v>603</v>
      </c>
      <c r="H143" s="2">
        <v>168</v>
      </c>
      <c r="I143" s="12">
        <f t="shared" si="14"/>
        <v>4103</v>
      </c>
      <c r="J143" s="12">
        <f t="shared" si="15"/>
        <v>19082</v>
      </c>
      <c r="K143" s="12">
        <f t="shared" si="16"/>
        <v>23185</v>
      </c>
    </row>
    <row r="144" spans="1:11" ht="11.25">
      <c r="A144" s="3">
        <v>5</v>
      </c>
      <c r="B144" s="3">
        <v>3840</v>
      </c>
      <c r="C144" s="2" t="s">
        <v>434</v>
      </c>
      <c r="D144" s="2" t="s">
        <v>161</v>
      </c>
      <c r="E144" s="2">
        <v>560</v>
      </c>
      <c r="G144" s="3">
        <f t="shared" si="13"/>
        <v>560</v>
      </c>
      <c r="H144" s="2">
        <v>207</v>
      </c>
      <c r="I144" s="12">
        <f t="shared" si="14"/>
        <v>3811</v>
      </c>
      <c r="J144" s="12">
        <f t="shared" si="15"/>
        <v>23512</v>
      </c>
      <c r="K144" s="12">
        <f t="shared" si="16"/>
        <v>27323</v>
      </c>
    </row>
    <row r="145" spans="1:11" ht="11.25">
      <c r="A145" s="3">
        <v>5</v>
      </c>
      <c r="B145" s="3">
        <v>9720</v>
      </c>
      <c r="C145" s="2" t="s">
        <v>435</v>
      </c>
      <c r="D145" s="2" t="s">
        <v>162</v>
      </c>
      <c r="E145" s="2">
        <v>535</v>
      </c>
      <c r="G145" s="3">
        <f t="shared" si="13"/>
        <v>535</v>
      </c>
      <c r="H145" s="2">
        <v>169</v>
      </c>
      <c r="I145" s="12">
        <f t="shared" si="14"/>
        <v>3640</v>
      </c>
      <c r="J145" s="12">
        <f t="shared" si="15"/>
        <v>19196</v>
      </c>
      <c r="K145" s="12">
        <f t="shared" si="16"/>
        <v>22836</v>
      </c>
    </row>
    <row r="146" spans="1:11" ht="11.25">
      <c r="A146" s="3">
        <v>5</v>
      </c>
      <c r="B146" s="3">
        <v>10050</v>
      </c>
      <c r="C146" s="2" t="s">
        <v>436</v>
      </c>
      <c r="D146" s="2" t="s">
        <v>47</v>
      </c>
      <c r="E146" s="2">
        <v>316</v>
      </c>
      <c r="G146" s="3">
        <f t="shared" si="13"/>
        <v>316</v>
      </c>
      <c r="H146" s="2">
        <v>73</v>
      </c>
      <c r="I146" s="12">
        <f t="shared" si="14"/>
        <v>2150</v>
      </c>
      <c r="J146" s="12">
        <f t="shared" si="15"/>
        <v>8292</v>
      </c>
      <c r="K146" s="12">
        <f t="shared" si="16"/>
        <v>10442</v>
      </c>
    </row>
    <row r="147" spans="1:11" ht="11.25">
      <c r="A147" s="3">
        <v>5</v>
      </c>
      <c r="B147" s="3">
        <v>21</v>
      </c>
      <c r="C147" s="2" t="s">
        <v>437</v>
      </c>
      <c r="D147" s="2" t="s">
        <v>163</v>
      </c>
      <c r="E147" s="2">
        <v>551</v>
      </c>
      <c r="G147" s="3">
        <f t="shared" si="13"/>
        <v>551</v>
      </c>
      <c r="H147" s="2">
        <v>223</v>
      </c>
      <c r="I147" s="12">
        <f t="shared" si="14"/>
        <v>3749</v>
      </c>
      <c r="J147" s="12">
        <f t="shared" si="15"/>
        <v>25329</v>
      </c>
      <c r="K147" s="12">
        <f t="shared" si="16"/>
        <v>29078</v>
      </c>
    </row>
    <row r="148" spans="1:11" ht="11.25">
      <c r="A148" s="3">
        <v>5</v>
      </c>
      <c r="B148" s="3">
        <v>23</v>
      </c>
      <c r="C148" s="2" t="s">
        <v>438</v>
      </c>
      <c r="D148" s="2" t="s">
        <v>164</v>
      </c>
      <c r="E148" s="2">
        <v>1736</v>
      </c>
      <c r="G148" s="3">
        <f t="shared" si="13"/>
        <v>1736</v>
      </c>
      <c r="H148" s="2">
        <v>790</v>
      </c>
      <c r="I148" s="12">
        <f t="shared" si="14"/>
        <v>11813</v>
      </c>
      <c r="J148" s="12">
        <f t="shared" si="15"/>
        <v>89732</v>
      </c>
      <c r="K148" s="12">
        <f t="shared" si="16"/>
        <v>101545</v>
      </c>
    </row>
    <row r="149" spans="1:11" ht="11.25">
      <c r="A149" s="3">
        <v>5</v>
      </c>
      <c r="B149" s="3">
        <v>13020</v>
      </c>
      <c r="C149" s="2" t="s">
        <v>439</v>
      </c>
      <c r="D149" s="2" t="s">
        <v>165</v>
      </c>
      <c r="E149" s="2">
        <v>284</v>
      </c>
      <c r="G149" s="3">
        <f t="shared" si="13"/>
        <v>284</v>
      </c>
      <c r="H149" s="2">
        <v>41</v>
      </c>
      <c r="I149" s="12">
        <f t="shared" si="14"/>
        <v>1932</v>
      </c>
      <c r="J149" s="12">
        <f t="shared" si="15"/>
        <v>4657</v>
      </c>
      <c r="K149" s="12">
        <f t="shared" si="16"/>
        <v>6589</v>
      </c>
    </row>
    <row r="150" spans="1:11" ht="11.25">
      <c r="A150" s="3">
        <v>5</v>
      </c>
      <c r="B150" s="3">
        <v>13230</v>
      </c>
      <c r="C150" s="2" t="s">
        <v>440</v>
      </c>
      <c r="D150" s="2" t="s">
        <v>166</v>
      </c>
      <c r="E150" s="2">
        <v>634</v>
      </c>
      <c r="G150" s="3">
        <f t="shared" si="13"/>
        <v>634</v>
      </c>
      <c r="H150" s="2">
        <v>133</v>
      </c>
      <c r="I150" s="12">
        <f t="shared" si="14"/>
        <v>4314</v>
      </c>
      <c r="J150" s="12">
        <f t="shared" si="15"/>
        <v>15107</v>
      </c>
      <c r="K150" s="12">
        <f t="shared" si="16"/>
        <v>19421</v>
      </c>
    </row>
    <row r="151" spans="1:11" ht="11.25">
      <c r="A151" s="3">
        <v>5</v>
      </c>
      <c r="B151" s="3">
        <v>2330</v>
      </c>
      <c r="C151" s="2" t="s">
        <v>441</v>
      </c>
      <c r="D151" s="2" t="s">
        <v>167</v>
      </c>
      <c r="E151" s="2">
        <v>559</v>
      </c>
      <c r="G151" s="3">
        <f t="shared" si="13"/>
        <v>559</v>
      </c>
      <c r="H151" s="2">
        <v>352</v>
      </c>
      <c r="I151" s="12">
        <f t="shared" si="14"/>
        <v>3804</v>
      </c>
      <c r="J151" s="12">
        <f t="shared" si="15"/>
        <v>39982</v>
      </c>
      <c r="K151" s="12">
        <f t="shared" si="16"/>
        <v>43786</v>
      </c>
    </row>
    <row r="152" spans="1:11" ht="11.25">
      <c r="A152" s="3">
        <v>5</v>
      </c>
      <c r="B152" s="3">
        <v>5410</v>
      </c>
      <c r="C152" s="2" t="s">
        <v>442</v>
      </c>
      <c r="D152" s="2" t="s">
        <v>15</v>
      </c>
      <c r="E152" s="2">
        <v>1583</v>
      </c>
      <c r="G152" s="3">
        <f t="shared" si="13"/>
        <v>1583</v>
      </c>
      <c r="H152" s="2">
        <v>750</v>
      </c>
      <c r="I152" s="12">
        <f t="shared" si="14"/>
        <v>10771</v>
      </c>
      <c r="J152" s="12">
        <f t="shared" si="15"/>
        <v>85189</v>
      </c>
      <c r="K152" s="12">
        <f t="shared" si="16"/>
        <v>95960</v>
      </c>
    </row>
    <row r="153" spans="1:11" ht="11.25">
      <c r="A153" s="3">
        <v>5</v>
      </c>
      <c r="B153" s="3">
        <v>26</v>
      </c>
      <c r="C153" s="2" t="s">
        <v>443</v>
      </c>
      <c r="D153" s="2" t="s">
        <v>168</v>
      </c>
      <c r="E153" s="2">
        <v>6444</v>
      </c>
      <c r="F153" s="2">
        <v>472</v>
      </c>
      <c r="G153" s="3">
        <f t="shared" si="13"/>
        <v>6916</v>
      </c>
      <c r="H153" s="2">
        <v>2404</v>
      </c>
      <c r="I153" s="12">
        <f t="shared" si="14"/>
        <v>47060</v>
      </c>
      <c r="J153" s="12">
        <f t="shared" si="15"/>
        <v>273058</v>
      </c>
      <c r="K153" s="12">
        <f t="shared" si="16"/>
        <v>320118</v>
      </c>
    </row>
    <row r="154" spans="1:11" ht="11.25">
      <c r="A154" s="3">
        <v>5</v>
      </c>
      <c r="B154" s="3">
        <v>13930</v>
      </c>
      <c r="C154" s="2" t="s">
        <v>444</v>
      </c>
      <c r="D154" s="2" t="s">
        <v>169</v>
      </c>
      <c r="E154" s="2">
        <v>3372</v>
      </c>
      <c r="G154" s="3">
        <f t="shared" si="13"/>
        <v>3372</v>
      </c>
      <c r="H154" s="2">
        <v>913</v>
      </c>
      <c r="I154" s="12">
        <f t="shared" si="14"/>
        <v>22945</v>
      </c>
      <c r="J154" s="12">
        <f t="shared" si="15"/>
        <v>103703</v>
      </c>
      <c r="K154" s="12">
        <f t="shared" si="16"/>
        <v>126648</v>
      </c>
    </row>
    <row r="155" spans="1:11" ht="11.25">
      <c r="A155" s="3">
        <v>5</v>
      </c>
      <c r="B155" s="3">
        <v>14140</v>
      </c>
      <c r="C155" s="2" t="s">
        <v>445</v>
      </c>
      <c r="D155" s="2" t="s">
        <v>170</v>
      </c>
      <c r="E155" s="2">
        <v>2949</v>
      </c>
      <c r="G155" s="3">
        <f t="shared" si="13"/>
        <v>2949</v>
      </c>
      <c r="H155" s="2">
        <v>389</v>
      </c>
      <c r="I155" s="12">
        <f t="shared" si="14"/>
        <v>20066</v>
      </c>
      <c r="J155" s="12">
        <f t="shared" si="15"/>
        <v>44184</v>
      </c>
      <c r="K155" s="12">
        <f t="shared" si="16"/>
        <v>64250</v>
      </c>
    </row>
    <row r="156" spans="1:11" ht="11.25">
      <c r="A156" s="3">
        <v>5</v>
      </c>
      <c r="B156" s="3"/>
      <c r="C156" s="3" t="s">
        <v>642</v>
      </c>
      <c r="D156" s="4" t="s">
        <v>616</v>
      </c>
      <c r="E156" s="2">
        <v>2450</v>
      </c>
      <c r="G156" s="3">
        <f t="shared" si="13"/>
        <v>2450</v>
      </c>
      <c r="I156" s="12">
        <f t="shared" si="14"/>
        <v>16671</v>
      </c>
      <c r="J156" s="12">
        <f t="shared" si="15"/>
        <v>0</v>
      </c>
      <c r="K156" s="12">
        <f t="shared" si="16"/>
        <v>16671</v>
      </c>
    </row>
    <row r="157" spans="1:11" ht="11.25">
      <c r="A157" s="3">
        <v>5</v>
      </c>
      <c r="B157" s="3">
        <v>4380</v>
      </c>
      <c r="C157" s="2" t="s">
        <v>446</v>
      </c>
      <c r="D157" s="2" t="s">
        <v>9</v>
      </c>
      <c r="E157" s="2">
        <v>2044</v>
      </c>
      <c r="G157" s="3">
        <f t="shared" si="13"/>
        <v>2044</v>
      </c>
      <c r="H157" s="2">
        <v>524</v>
      </c>
      <c r="I157" s="12">
        <f t="shared" si="14"/>
        <v>13908</v>
      </c>
      <c r="J157" s="12">
        <f t="shared" si="15"/>
        <v>59518</v>
      </c>
      <c r="K157" s="12">
        <f t="shared" si="16"/>
        <v>73426</v>
      </c>
    </row>
    <row r="158" spans="1:11" ht="11.25">
      <c r="A158" s="3">
        <v>5</v>
      </c>
      <c r="B158" s="3">
        <v>8700</v>
      </c>
      <c r="C158" s="2" t="s">
        <v>447</v>
      </c>
      <c r="D158" s="2" t="s">
        <v>27</v>
      </c>
      <c r="E158" s="2">
        <v>1153</v>
      </c>
      <c r="G158" s="3">
        <f t="shared" si="13"/>
        <v>1153</v>
      </c>
      <c r="H158" s="2">
        <v>195</v>
      </c>
      <c r="I158" s="12">
        <f t="shared" si="14"/>
        <v>7846</v>
      </c>
      <c r="J158" s="12">
        <f t="shared" si="15"/>
        <v>22149</v>
      </c>
      <c r="K158" s="12">
        <f t="shared" si="16"/>
        <v>29995</v>
      </c>
    </row>
    <row r="159" spans="1:11" ht="11.25">
      <c r="A159" s="3">
        <v>5</v>
      </c>
      <c r="B159" s="3">
        <v>10770</v>
      </c>
      <c r="C159" s="2" t="s">
        <v>448</v>
      </c>
      <c r="D159" s="2" t="s">
        <v>171</v>
      </c>
      <c r="E159" s="2">
        <v>156</v>
      </c>
      <c r="G159" s="3">
        <f t="shared" si="13"/>
        <v>156</v>
      </c>
      <c r="H159" s="2">
        <v>99</v>
      </c>
      <c r="I159" s="12">
        <f t="shared" si="14"/>
        <v>1061</v>
      </c>
      <c r="J159" s="12">
        <f t="shared" si="15"/>
        <v>11245</v>
      </c>
      <c r="K159" s="12">
        <f t="shared" si="16"/>
        <v>12306</v>
      </c>
    </row>
    <row r="160" spans="1:11" ht="11.25">
      <c r="A160" s="3">
        <v>5</v>
      </c>
      <c r="B160" s="3">
        <v>14020</v>
      </c>
      <c r="C160" s="2" t="s">
        <v>449</v>
      </c>
      <c r="D160" s="2" t="s">
        <v>623</v>
      </c>
      <c r="E160" s="2">
        <v>659</v>
      </c>
      <c r="G160" s="3">
        <f t="shared" si="13"/>
        <v>659</v>
      </c>
      <c r="H160" s="2">
        <v>211</v>
      </c>
      <c r="I160" s="12">
        <f t="shared" si="14"/>
        <v>4484</v>
      </c>
      <c r="J160" s="12">
        <f t="shared" si="15"/>
        <v>23966</v>
      </c>
      <c r="K160" s="12">
        <f t="shared" si="16"/>
        <v>28450</v>
      </c>
    </row>
    <row r="161" spans="1:11" ht="11.25">
      <c r="A161" s="3">
        <v>5</v>
      </c>
      <c r="B161" s="3">
        <v>3510</v>
      </c>
      <c r="C161" s="2" t="s">
        <v>450</v>
      </c>
      <c r="D161" s="2" t="s">
        <v>172</v>
      </c>
      <c r="E161" s="2">
        <v>380</v>
      </c>
      <c r="G161" s="3">
        <f t="shared" si="13"/>
        <v>380</v>
      </c>
      <c r="H161" s="2">
        <v>240</v>
      </c>
      <c r="I161" s="12">
        <f t="shared" si="14"/>
        <v>2586</v>
      </c>
      <c r="J161" s="12">
        <f t="shared" si="15"/>
        <v>27260</v>
      </c>
      <c r="K161" s="12">
        <f t="shared" si="16"/>
        <v>29846</v>
      </c>
    </row>
    <row r="162" spans="1:11" ht="11.25">
      <c r="A162" s="3">
        <v>5</v>
      </c>
      <c r="B162" s="3">
        <v>8910</v>
      </c>
      <c r="C162" s="2" t="s">
        <v>451</v>
      </c>
      <c r="D162" s="2" t="s">
        <v>173</v>
      </c>
      <c r="E162" s="2">
        <v>510</v>
      </c>
      <c r="G162" s="3">
        <f t="shared" si="13"/>
        <v>510</v>
      </c>
      <c r="H162" s="2">
        <v>189</v>
      </c>
      <c r="I162" s="12">
        <f t="shared" si="14"/>
        <v>3470</v>
      </c>
      <c r="J162" s="12">
        <f t="shared" si="15"/>
        <v>21468</v>
      </c>
      <c r="K162" s="12">
        <f t="shared" si="16"/>
        <v>24938</v>
      </c>
    </row>
    <row r="163" spans="1:11" ht="11.25">
      <c r="A163" s="3">
        <v>5</v>
      </c>
      <c r="B163" s="3">
        <v>12780</v>
      </c>
      <c r="C163" s="2" t="s">
        <v>452</v>
      </c>
      <c r="D163" s="2" t="s">
        <v>174</v>
      </c>
      <c r="E163" s="2">
        <v>659</v>
      </c>
      <c r="G163" s="3">
        <f t="shared" si="13"/>
        <v>659</v>
      </c>
      <c r="H163" s="2">
        <v>294</v>
      </c>
      <c r="I163" s="12">
        <f t="shared" si="14"/>
        <v>4484</v>
      </c>
      <c r="J163" s="12">
        <f t="shared" si="15"/>
        <v>33394</v>
      </c>
      <c r="K163" s="12">
        <f t="shared" si="16"/>
        <v>37878</v>
      </c>
    </row>
    <row r="164" spans="1:11" ht="11.25">
      <c r="A164" s="3">
        <v>5</v>
      </c>
      <c r="B164" s="3">
        <v>3270</v>
      </c>
      <c r="C164" s="2" t="s">
        <v>453</v>
      </c>
      <c r="D164" s="2" t="s">
        <v>175</v>
      </c>
      <c r="E164" s="2">
        <v>380</v>
      </c>
      <c r="G164" s="3">
        <f t="shared" si="13"/>
        <v>380</v>
      </c>
      <c r="H164" s="2">
        <v>134</v>
      </c>
      <c r="I164" s="12">
        <f t="shared" si="14"/>
        <v>2586</v>
      </c>
      <c r="J164" s="12">
        <f t="shared" si="15"/>
        <v>15220</v>
      </c>
      <c r="K164" s="12">
        <f t="shared" si="16"/>
        <v>17806</v>
      </c>
    </row>
    <row r="165" spans="1:11" ht="11.25">
      <c r="A165" s="3">
        <v>5</v>
      </c>
      <c r="B165" s="3">
        <v>7990</v>
      </c>
      <c r="C165" s="2" t="s">
        <v>454</v>
      </c>
      <c r="D165" s="2" t="s">
        <v>176</v>
      </c>
      <c r="E165" s="2">
        <v>929</v>
      </c>
      <c r="G165" s="3">
        <f t="shared" si="13"/>
        <v>929</v>
      </c>
      <c r="H165" s="2">
        <v>267</v>
      </c>
      <c r="I165" s="12">
        <f t="shared" si="14"/>
        <v>6321</v>
      </c>
      <c r="J165" s="12">
        <f t="shared" si="15"/>
        <v>30327</v>
      </c>
      <c r="K165" s="12">
        <f t="shared" si="16"/>
        <v>36648</v>
      </c>
    </row>
    <row r="166" spans="1:11" ht="11.25">
      <c r="A166" s="3">
        <v>5</v>
      </c>
      <c r="B166" s="3">
        <v>9120</v>
      </c>
      <c r="C166" s="2" t="s">
        <v>455</v>
      </c>
      <c r="D166" s="2" t="s">
        <v>177</v>
      </c>
      <c r="E166" s="2">
        <v>225</v>
      </c>
      <c r="G166" s="3">
        <f t="shared" si="13"/>
        <v>225</v>
      </c>
      <c r="H166" s="2">
        <v>38</v>
      </c>
      <c r="I166" s="12">
        <f t="shared" si="14"/>
        <v>1531</v>
      </c>
      <c r="J166" s="12">
        <f t="shared" si="15"/>
        <v>4316</v>
      </c>
      <c r="K166" s="12">
        <f t="shared" si="16"/>
        <v>5847</v>
      </c>
    </row>
    <row r="167" spans="1:11" ht="11.25">
      <c r="A167" s="3">
        <v>5</v>
      </c>
      <c r="B167" s="3">
        <v>12480</v>
      </c>
      <c r="C167" s="2" t="s">
        <v>456</v>
      </c>
      <c r="D167" s="2" t="s">
        <v>34</v>
      </c>
      <c r="E167" s="2">
        <v>582</v>
      </c>
      <c r="G167" s="3">
        <f t="shared" si="13"/>
        <v>582</v>
      </c>
      <c r="H167" s="2">
        <v>165</v>
      </c>
      <c r="I167" s="12">
        <f t="shared" si="14"/>
        <v>3960</v>
      </c>
      <c r="J167" s="12">
        <f t="shared" si="15"/>
        <v>18741</v>
      </c>
      <c r="K167" s="12">
        <f t="shared" si="16"/>
        <v>22701</v>
      </c>
    </row>
    <row r="168" spans="1:11" ht="11.25">
      <c r="A168" s="3">
        <v>5</v>
      </c>
      <c r="B168" s="3">
        <v>12900</v>
      </c>
      <c r="C168" s="2" t="s">
        <v>457</v>
      </c>
      <c r="D168" s="2" t="s">
        <v>178</v>
      </c>
      <c r="E168" s="2">
        <v>325</v>
      </c>
      <c r="G168" s="3">
        <f t="shared" si="13"/>
        <v>325</v>
      </c>
      <c r="H168" s="2">
        <v>71</v>
      </c>
      <c r="I168" s="12">
        <f t="shared" si="14"/>
        <v>2211</v>
      </c>
      <c r="J168" s="12">
        <f t="shared" si="15"/>
        <v>8065</v>
      </c>
      <c r="K168" s="12">
        <f t="shared" si="16"/>
        <v>10276</v>
      </c>
    </row>
    <row r="169" spans="1:11" ht="11.25">
      <c r="A169" s="3">
        <v>5</v>
      </c>
      <c r="B169" s="3">
        <v>13740</v>
      </c>
      <c r="C169" s="2" t="s">
        <v>458</v>
      </c>
      <c r="D169" s="2" t="s">
        <v>179</v>
      </c>
      <c r="E169" s="2">
        <v>803</v>
      </c>
      <c r="G169" s="3">
        <f t="shared" si="13"/>
        <v>803</v>
      </c>
      <c r="H169" s="2">
        <v>252</v>
      </c>
      <c r="I169" s="12">
        <f t="shared" si="14"/>
        <v>5464</v>
      </c>
      <c r="J169" s="12">
        <f t="shared" si="15"/>
        <v>28623</v>
      </c>
      <c r="K169" s="12">
        <f t="shared" si="16"/>
        <v>34087</v>
      </c>
    </row>
    <row r="170" spans="1:11" ht="11.25">
      <c r="A170" s="3">
        <v>5</v>
      </c>
      <c r="B170" s="3">
        <v>9360</v>
      </c>
      <c r="C170" s="2" t="s">
        <v>459</v>
      </c>
      <c r="D170" s="2" t="s">
        <v>61</v>
      </c>
      <c r="E170" s="2">
        <v>1874</v>
      </c>
      <c r="G170" s="3">
        <f t="shared" si="13"/>
        <v>1874</v>
      </c>
      <c r="H170" s="2">
        <v>1206</v>
      </c>
      <c r="I170" s="12">
        <f t="shared" si="14"/>
        <v>12752</v>
      </c>
      <c r="J170" s="12">
        <f t="shared" si="15"/>
        <v>136983</v>
      </c>
      <c r="K170" s="12">
        <f t="shared" si="16"/>
        <v>149735</v>
      </c>
    </row>
    <row r="171" spans="1:11" ht="11.25">
      <c r="A171" s="3">
        <v>5</v>
      </c>
      <c r="B171" s="3">
        <v>6750</v>
      </c>
      <c r="C171" s="2" t="s">
        <v>460</v>
      </c>
      <c r="D171" s="2" t="s">
        <v>180</v>
      </c>
      <c r="E171" s="2">
        <v>236</v>
      </c>
      <c r="G171" s="3">
        <f t="shared" si="13"/>
        <v>236</v>
      </c>
      <c r="H171" s="2">
        <v>175</v>
      </c>
      <c r="I171" s="12">
        <f t="shared" si="14"/>
        <v>1606</v>
      </c>
      <c r="J171" s="12">
        <f t="shared" si="15"/>
        <v>19877</v>
      </c>
      <c r="K171" s="12">
        <f t="shared" si="16"/>
        <v>21483</v>
      </c>
    </row>
    <row r="172" spans="1:11" ht="11.25">
      <c r="A172" s="3">
        <v>5</v>
      </c>
      <c r="B172" s="3">
        <v>6780</v>
      </c>
      <c r="C172" s="2" t="s">
        <v>461</v>
      </c>
      <c r="D172" s="2" t="s">
        <v>181</v>
      </c>
      <c r="E172" s="2">
        <v>308</v>
      </c>
      <c r="G172" s="3">
        <f t="shared" si="13"/>
        <v>308</v>
      </c>
      <c r="H172" s="2">
        <v>163</v>
      </c>
      <c r="I172" s="12">
        <f t="shared" si="14"/>
        <v>2096</v>
      </c>
      <c r="J172" s="12">
        <f t="shared" si="15"/>
        <v>18514</v>
      </c>
      <c r="K172" s="12">
        <f t="shared" si="16"/>
        <v>20610</v>
      </c>
    </row>
    <row r="173" spans="1:11" ht="11.25">
      <c r="A173" s="3">
        <v>5</v>
      </c>
      <c r="B173" s="3">
        <v>28</v>
      </c>
      <c r="C173" s="2" t="s">
        <v>462</v>
      </c>
      <c r="D173" s="2" t="s">
        <v>182</v>
      </c>
      <c r="E173" s="2">
        <v>1541</v>
      </c>
      <c r="G173" s="3">
        <f t="shared" si="13"/>
        <v>1541</v>
      </c>
      <c r="H173" s="2">
        <v>391</v>
      </c>
      <c r="I173" s="12">
        <f t="shared" si="14"/>
        <v>10486</v>
      </c>
      <c r="J173" s="12">
        <f t="shared" si="15"/>
        <v>44412</v>
      </c>
      <c r="K173" s="12">
        <f t="shared" si="16"/>
        <v>54898</v>
      </c>
    </row>
    <row r="174" spans="1:11" ht="11.25">
      <c r="A174" s="3">
        <v>5</v>
      </c>
      <c r="B174" s="3">
        <v>2580</v>
      </c>
      <c r="C174" s="2" t="s">
        <v>463</v>
      </c>
      <c r="D174" s="2" t="s">
        <v>183</v>
      </c>
      <c r="E174" s="2">
        <v>1622</v>
      </c>
      <c r="G174" s="3">
        <f t="shared" si="13"/>
        <v>1622</v>
      </c>
      <c r="H174" s="2">
        <v>402</v>
      </c>
      <c r="I174" s="12">
        <f t="shared" si="14"/>
        <v>11037</v>
      </c>
      <c r="J174" s="12">
        <f t="shared" si="15"/>
        <v>45661</v>
      </c>
      <c r="K174" s="12">
        <f t="shared" si="16"/>
        <v>56698</v>
      </c>
    </row>
    <row r="175" spans="1:11" ht="11.25">
      <c r="A175" s="3">
        <v>5</v>
      </c>
      <c r="B175" s="3">
        <v>6240</v>
      </c>
      <c r="C175" s="2" t="s">
        <v>464</v>
      </c>
      <c r="D175" s="2" t="s">
        <v>184</v>
      </c>
      <c r="E175" s="2">
        <v>473</v>
      </c>
      <c r="G175" s="3">
        <f t="shared" si="13"/>
        <v>473</v>
      </c>
      <c r="H175" s="2">
        <v>186</v>
      </c>
      <c r="I175" s="12">
        <f t="shared" si="14"/>
        <v>3219</v>
      </c>
      <c r="J175" s="12">
        <f t="shared" si="15"/>
        <v>21127</v>
      </c>
      <c r="K175" s="12">
        <f t="shared" si="16"/>
        <v>24346</v>
      </c>
    </row>
    <row r="176" spans="1:11" ht="11.25">
      <c r="A176" s="3">
        <v>5</v>
      </c>
      <c r="B176" s="3">
        <v>3450</v>
      </c>
      <c r="C176" s="2" t="s">
        <v>465</v>
      </c>
      <c r="D176" s="2" t="s">
        <v>185</v>
      </c>
      <c r="E176" s="2">
        <v>1448</v>
      </c>
      <c r="G176" s="3">
        <f t="shared" si="13"/>
        <v>1448</v>
      </c>
      <c r="H176" s="2">
        <v>386</v>
      </c>
      <c r="I176" s="12">
        <f t="shared" si="14"/>
        <v>9853</v>
      </c>
      <c r="J176" s="12">
        <f t="shared" si="15"/>
        <v>43844</v>
      </c>
      <c r="K176" s="12">
        <f t="shared" si="16"/>
        <v>53697</v>
      </c>
    </row>
    <row r="177" spans="1:11" ht="11.25">
      <c r="A177" s="3">
        <v>5</v>
      </c>
      <c r="B177" s="3">
        <v>9150</v>
      </c>
      <c r="C177" s="2" t="s">
        <v>466</v>
      </c>
      <c r="D177" s="2" t="s">
        <v>186</v>
      </c>
      <c r="E177" s="2">
        <v>546</v>
      </c>
      <c r="G177" s="3">
        <f t="shared" si="13"/>
        <v>546</v>
      </c>
      <c r="H177" s="2">
        <v>154</v>
      </c>
      <c r="I177" s="12">
        <f t="shared" si="14"/>
        <v>3715</v>
      </c>
      <c r="J177" s="12">
        <f t="shared" si="15"/>
        <v>17492</v>
      </c>
      <c r="K177" s="12">
        <f t="shared" si="16"/>
        <v>21207</v>
      </c>
    </row>
    <row r="178" spans="1:11" ht="11.25">
      <c r="A178" s="3">
        <v>5</v>
      </c>
      <c r="B178" s="3">
        <v>11130</v>
      </c>
      <c r="C178" s="2" t="s">
        <v>467</v>
      </c>
      <c r="D178" s="2" t="s">
        <v>187</v>
      </c>
      <c r="E178" s="2">
        <v>1168</v>
      </c>
      <c r="F178" s="2">
        <v>61</v>
      </c>
      <c r="G178" s="3">
        <f t="shared" si="13"/>
        <v>1229</v>
      </c>
      <c r="H178" s="2">
        <v>253</v>
      </c>
      <c r="I178" s="12">
        <f t="shared" si="14"/>
        <v>8363</v>
      </c>
      <c r="J178" s="12">
        <f t="shared" si="15"/>
        <v>28737</v>
      </c>
      <c r="K178" s="12">
        <f t="shared" si="16"/>
        <v>37100</v>
      </c>
    </row>
    <row r="179" spans="1:11" ht="11.25">
      <c r="A179" s="3">
        <v>5</v>
      </c>
      <c r="B179" s="3">
        <v>12180</v>
      </c>
      <c r="C179" s="2" t="s">
        <v>468</v>
      </c>
      <c r="D179" s="2" t="s">
        <v>33</v>
      </c>
      <c r="E179" s="2">
        <v>391</v>
      </c>
      <c r="F179" s="2">
        <v>200</v>
      </c>
      <c r="G179" s="3">
        <f t="shared" si="13"/>
        <v>591</v>
      </c>
      <c r="H179" s="2">
        <v>74</v>
      </c>
      <c r="I179" s="12">
        <f t="shared" si="14"/>
        <v>4021</v>
      </c>
      <c r="J179" s="12">
        <f t="shared" si="15"/>
        <v>8405</v>
      </c>
      <c r="K179" s="12">
        <f t="shared" si="16"/>
        <v>12426</v>
      </c>
    </row>
    <row r="180" spans="1:11" ht="11.25">
      <c r="A180" s="3">
        <v>5</v>
      </c>
      <c r="B180" s="3">
        <v>9060</v>
      </c>
      <c r="C180" s="2" t="s">
        <v>469</v>
      </c>
      <c r="D180" s="2" t="s">
        <v>188</v>
      </c>
      <c r="E180" s="2">
        <v>1758</v>
      </c>
      <c r="G180" s="3">
        <f t="shared" si="13"/>
        <v>1758</v>
      </c>
      <c r="H180" s="2">
        <v>337</v>
      </c>
      <c r="I180" s="12">
        <f t="shared" si="14"/>
        <v>11962</v>
      </c>
      <c r="J180" s="12">
        <f t="shared" si="15"/>
        <v>38278</v>
      </c>
      <c r="K180" s="12">
        <f t="shared" si="16"/>
        <v>50240</v>
      </c>
    </row>
    <row r="181" spans="1:11" ht="11.25">
      <c r="A181" s="3">
        <v>5</v>
      </c>
      <c r="B181" s="3">
        <v>5850</v>
      </c>
      <c r="C181" s="2" t="s">
        <v>470</v>
      </c>
      <c r="D181" s="2" t="s">
        <v>189</v>
      </c>
      <c r="E181" s="2">
        <v>974</v>
      </c>
      <c r="G181" s="3">
        <f t="shared" si="13"/>
        <v>974</v>
      </c>
      <c r="H181" s="2">
        <v>290</v>
      </c>
      <c r="I181" s="12">
        <f t="shared" si="14"/>
        <v>6628</v>
      </c>
      <c r="J181" s="12">
        <f t="shared" si="15"/>
        <v>32940</v>
      </c>
      <c r="K181" s="12">
        <f t="shared" si="16"/>
        <v>39568</v>
      </c>
    </row>
    <row r="182" spans="1:11" ht="11.25">
      <c r="A182" s="3">
        <v>5</v>
      </c>
      <c r="B182" s="3">
        <v>3960</v>
      </c>
      <c r="C182" s="2" t="s">
        <v>471</v>
      </c>
      <c r="D182" s="2" t="s">
        <v>7</v>
      </c>
      <c r="E182" s="2">
        <v>688</v>
      </c>
      <c r="G182" s="3">
        <f t="shared" si="13"/>
        <v>688</v>
      </c>
      <c r="H182" s="2">
        <v>203</v>
      </c>
      <c r="I182" s="12">
        <f t="shared" si="14"/>
        <v>4681</v>
      </c>
      <c r="J182" s="12">
        <f t="shared" si="15"/>
        <v>23058</v>
      </c>
      <c r="K182" s="12">
        <f t="shared" si="16"/>
        <v>27739</v>
      </c>
    </row>
    <row r="183" spans="1:11" ht="11.25">
      <c r="A183" s="3">
        <v>5</v>
      </c>
      <c r="B183" s="3">
        <v>3750</v>
      </c>
      <c r="C183" s="2" t="s">
        <v>472</v>
      </c>
      <c r="D183" s="2" t="s">
        <v>190</v>
      </c>
      <c r="E183" s="2">
        <v>7277</v>
      </c>
      <c r="G183" s="3">
        <f t="shared" si="13"/>
        <v>7277</v>
      </c>
      <c r="H183" s="2">
        <v>799</v>
      </c>
      <c r="I183" s="12">
        <f t="shared" si="14"/>
        <v>49516</v>
      </c>
      <c r="J183" s="12">
        <f t="shared" si="15"/>
        <v>90754</v>
      </c>
      <c r="K183" s="12">
        <f t="shared" si="16"/>
        <v>140270</v>
      </c>
    </row>
    <row r="184" spans="1:11" ht="11.25">
      <c r="A184" s="3">
        <v>5</v>
      </c>
      <c r="B184" s="3">
        <v>8130</v>
      </c>
      <c r="C184" s="2" t="s">
        <v>473</v>
      </c>
      <c r="D184" s="2" t="s">
        <v>24</v>
      </c>
      <c r="E184" s="2">
        <v>2045</v>
      </c>
      <c r="G184" s="3">
        <f t="shared" si="13"/>
        <v>2045</v>
      </c>
      <c r="H184" s="2">
        <v>408</v>
      </c>
      <c r="I184" s="12">
        <f t="shared" si="14"/>
        <v>13915</v>
      </c>
      <c r="J184" s="12">
        <f t="shared" si="15"/>
        <v>46343</v>
      </c>
      <c r="K184" s="12">
        <f t="shared" si="16"/>
        <v>60258</v>
      </c>
    </row>
    <row r="185" spans="1:11" ht="11.25">
      <c r="A185" s="3">
        <v>5</v>
      </c>
      <c r="B185" s="3">
        <v>8460</v>
      </c>
      <c r="C185" s="2" t="s">
        <v>474</v>
      </c>
      <c r="D185" s="2" t="s">
        <v>26</v>
      </c>
      <c r="E185" s="2">
        <v>271</v>
      </c>
      <c r="G185" s="3">
        <f t="shared" si="13"/>
        <v>271</v>
      </c>
      <c r="H185" s="2">
        <v>114</v>
      </c>
      <c r="I185" s="12">
        <f t="shared" si="14"/>
        <v>1844</v>
      </c>
      <c r="J185" s="12">
        <f t="shared" si="15"/>
        <v>12949</v>
      </c>
      <c r="K185" s="12">
        <f t="shared" si="16"/>
        <v>14793</v>
      </c>
    </row>
    <row r="186" spans="1:11" ht="11.25">
      <c r="A186" s="3">
        <v>5</v>
      </c>
      <c r="B186" s="3">
        <v>12750</v>
      </c>
      <c r="C186" s="2" t="s">
        <v>475</v>
      </c>
      <c r="D186" s="2" t="s">
        <v>191</v>
      </c>
      <c r="E186" s="2">
        <v>347</v>
      </c>
      <c r="G186" s="3">
        <f t="shared" si="13"/>
        <v>347</v>
      </c>
      <c r="H186" s="2">
        <v>140</v>
      </c>
      <c r="I186" s="12">
        <f t="shared" si="14"/>
        <v>2361</v>
      </c>
      <c r="J186" s="12">
        <f t="shared" si="15"/>
        <v>15902</v>
      </c>
      <c r="K186" s="12">
        <f t="shared" si="16"/>
        <v>18263</v>
      </c>
    </row>
    <row r="187" spans="1:11" ht="11.25">
      <c r="A187" s="3">
        <v>5</v>
      </c>
      <c r="B187" s="3">
        <v>6150</v>
      </c>
      <c r="C187" s="2" t="s">
        <v>476</v>
      </c>
      <c r="D187" s="2" t="s">
        <v>19</v>
      </c>
      <c r="E187" s="2">
        <v>923</v>
      </c>
      <c r="G187" s="3">
        <f t="shared" si="13"/>
        <v>923</v>
      </c>
      <c r="H187" s="2">
        <v>170</v>
      </c>
      <c r="I187" s="12">
        <f t="shared" si="14"/>
        <v>6281</v>
      </c>
      <c r="J187" s="12">
        <f t="shared" si="15"/>
        <v>19309</v>
      </c>
      <c r="K187" s="12">
        <f t="shared" si="16"/>
        <v>25590</v>
      </c>
    </row>
    <row r="188" spans="1:11" ht="11.25">
      <c r="A188" s="3">
        <v>5</v>
      </c>
      <c r="B188" s="3">
        <v>14490</v>
      </c>
      <c r="C188" s="2" t="s">
        <v>477</v>
      </c>
      <c r="D188" s="2" t="s">
        <v>192</v>
      </c>
      <c r="E188" s="2">
        <v>1078</v>
      </c>
      <c r="G188" s="3">
        <f t="shared" si="13"/>
        <v>1078</v>
      </c>
      <c r="H188" s="2">
        <v>302</v>
      </c>
      <c r="I188" s="12">
        <f t="shared" si="14"/>
        <v>7335</v>
      </c>
      <c r="J188" s="12">
        <f t="shared" si="15"/>
        <v>34303</v>
      </c>
      <c r="K188" s="12">
        <f t="shared" si="16"/>
        <v>41638</v>
      </c>
    </row>
    <row r="189" spans="1:11" ht="11.25">
      <c r="A189" s="3">
        <v>5</v>
      </c>
      <c r="B189" s="3">
        <v>9410</v>
      </c>
      <c r="C189" s="2" t="s">
        <v>478</v>
      </c>
      <c r="D189" s="2" t="s">
        <v>193</v>
      </c>
      <c r="E189" s="2">
        <v>306</v>
      </c>
      <c r="G189" s="3">
        <f t="shared" si="13"/>
        <v>306</v>
      </c>
      <c r="H189" s="2">
        <v>165</v>
      </c>
      <c r="I189" s="12">
        <f t="shared" si="14"/>
        <v>2082</v>
      </c>
      <c r="J189" s="12">
        <f t="shared" si="15"/>
        <v>18741</v>
      </c>
      <c r="K189" s="12">
        <f t="shared" si="16"/>
        <v>20823</v>
      </c>
    </row>
    <row r="190" spans="1:11" ht="11.25">
      <c r="A190" s="3">
        <v>5</v>
      </c>
      <c r="B190" s="3">
        <v>3570</v>
      </c>
      <c r="C190" s="2" t="s">
        <v>479</v>
      </c>
      <c r="D190" s="2" t="s">
        <v>194</v>
      </c>
      <c r="E190" s="2">
        <v>192</v>
      </c>
      <c r="G190" s="3">
        <f t="shared" si="13"/>
        <v>192</v>
      </c>
      <c r="H190" s="2">
        <v>115</v>
      </c>
      <c r="I190" s="12">
        <f t="shared" si="14"/>
        <v>1306</v>
      </c>
      <c r="J190" s="12">
        <f t="shared" si="15"/>
        <v>13062</v>
      </c>
      <c r="K190" s="12">
        <f t="shared" si="16"/>
        <v>14368</v>
      </c>
    </row>
    <row r="191" spans="1:11" ht="11.25">
      <c r="A191" s="3">
        <v>5</v>
      </c>
      <c r="B191" s="3">
        <v>4110</v>
      </c>
      <c r="C191" s="2" t="s">
        <v>480</v>
      </c>
      <c r="D191" s="2" t="s">
        <v>195</v>
      </c>
      <c r="E191" s="2">
        <v>956</v>
      </c>
      <c r="G191" s="3">
        <f t="shared" si="13"/>
        <v>956</v>
      </c>
      <c r="H191" s="2">
        <v>74</v>
      </c>
      <c r="I191" s="12">
        <f t="shared" si="14"/>
        <v>6505</v>
      </c>
      <c r="J191" s="12">
        <f t="shared" si="15"/>
        <v>8405</v>
      </c>
      <c r="K191" s="12">
        <f t="shared" si="16"/>
        <v>14910</v>
      </c>
    </row>
    <row r="192" spans="1:11" ht="11.25">
      <c r="A192" s="3">
        <v>5</v>
      </c>
      <c r="B192" s="3">
        <v>6360</v>
      </c>
      <c r="C192" s="2" t="s">
        <v>481</v>
      </c>
      <c r="D192" s="2" t="s">
        <v>196</v>
      </c>
      <c r="E192" s="2">
        <v>852</v>
      </c>
      <c r="G192" s="3">
        <f t="shared" si="13"/>
        <v>852</v>
      </c>
      <c r="H192" s="2">
        <v>165</v>
      </c>
      <c r="I192" s="12">
        <f t="shared" si="14"/>
        <v>5797</v>
      </c>
      <c r="J192" s="12">
        <f t="shared" si="15"/>
        <v>18741</v>
      </c>
      <c r="K192" s="12">
        <f t="shared" si="16"/>
        <v>24538</v>
      </c>
    </row>
    <row r="193" spans="1:11" ht="11.25">
      <c r="A193" s="3">
        <v>5</v>
      </c>
      <c r="B193" s="3">
        <v>13110</v>
      </c>
      <c r="C193" s="2" t="s">
        <v>482</v>
      </c>
      <c r="D193" s="2" t="s">
        <v>197</v>
      </c>
      <c r="E193" s="2">
        <v>4596</v>
      </c>
      <c r="G193" s="3">
        <f t="shared" si="13"/>
        <v>4596</v>
      </c>
      <c r="H193" s="2">
        <v>1843</v>
      </c>
      <c r="I193" s="12">
        <f t="shared" si="14"/>
        <v>31273</v>
      </c>
      <c r="J193" s="12">
        <f t="shared" si="15"/>
        <v>209337</v>
      </c>
      <c r="K193" s="12">
        <f t="shared" si="16"/>
        <v>240610</v>
      </c>
    </row>
    <row r="194" spans="1:11" ht="11.25">
      <c r="A194" s="3">
        <v>5</v>
      </c>
      <c r="B194" s="3">
        <v>2550</v>
      </c>
      <c r="C194" s="2" t="s">
        <v>483</v>
      </c>
      <c r="D194" s="2" t="s">
        <v>198</v>
      </c>
      <c r="E194" s="2">
        <v>470</v>
      </c>
      <c r="G194" s="3">
        <f t="shared" si="13"/>
        <v>470</v>
      </c>
      <c r="H194" s="2">
        <v>45</v>
      </c>
      <c r="I194" s="12">
        <f t="shared" si="14"/>
        <v>3198</v>
      </c>
      <c r="J194" s="12">
        <f t="shared" si="15"/>
        <v>5111</v>
      </c>
      <c r="K194" s="12">
        <f t="shared" si="16"/>
        <v>8309</v>
      </c>
    </row>
    <row r="195" spans="1:11" ht="11.25">
      <c r="A195" s="3">
        <v>5</v>
      </c>
      <c r="B195" s="3">
        <v>3320</v>
      </c>
      <c r="C195" s="2" t="s">
        <v>484</v>
      </c>
      <c r="D195" s="2" t="s">
        <v>199</v>
      </c>
      <c r="E195" s="2">
        <v>3676</v>
      </c>
      <c r="F195" s="2">
        <v>151</v>
      </c>
      <c r="G195" s="3">
        <f t="shared" si="13"/>
        <v>3827</v>
      </c>
      <c r="H195" s="2">
        <v>1307</v>
      </c>
      <c r="I195" s="12">
        <f t="shared" si="14"/>
        <v>26041</v>
      </c>
      <c r="J195" s="12">
        <f t="shared" si="15"/>
        <v>148455</v>
      </c>
      <c r="K195" s="12">
        <f t="shared" si="16"/>
        <v>174496</v>
      </c>
    </row>
    <row r="196" spans="1:11" ht="11.25">
      <c r="A196" s="3">
        <v>5</v>
      </c>
      <c r="B196" s="3">
        <v>45</v>
      </c>
      <c r="C196" s="2" t="s">
        <v>485</v>
      </c>
      <c r="D196" s="2" t="s">
        <v>200</v>
      </c>
      <c r="E196" s="2">
        <v>1539</v>
      </c>
      <c r="G196" s="3">
        <f t="shared" si="13"/>
        <v>1539</v>
      </c>
      <c r="H196" s="2">
        <v>528</v>
      </c>
      <c r="I196" s="12">
        <f t="shared" si="14"/>
        <v>10472</v>
      </c>
      <c r="J196" s="12">
        <f t="shared" si="15"/>
        <v>59973</v>
      </c>
      <c r="K196" s="12">
        <f t="shared" si="16"/>
        <v>70445</v>
      </c>
    </row>
    <row r="197" spans="1:11" ht="11.25">
      <c r="A197" s="3">
        <v>5</v>
      </c>
      <c r="B197" s="3">
        <v>29</v>
      </c>
      <c r="C197" s="2" t="s">
        <v>486</v>
      </c>
      <c r="D197" s="2" t="s">
        <v>201</v>
      </c>
      <c r="E197" s="2">
        <v>1333</v>
      </c>
      <c r="F197" s="2">
        <v>113</v>
      </c>
      <c r="G197" s="3">
        <f t="shared" si="13"/>
        <v>1446</v>
      </c>
      <c r="H197" s="2">
        <v>232</v>
      </c>
      <c r="I197" s="12">
        <f t="shared" si="14"/>
        <v>9839</v>
      </c>
      <c r="J197" s="12">
        <f t="shared" si="15"/>
        <v>26352</v>
      </c>
      <c r="K197" s="12">
        <f t="shared" si="16"/>
        <v>36191</v>
      </c>
    </row>
    <row r="198" spans="1:11" ht="11.25">
      <c r="A198" s="3">
        <v>5</v>
      </c>
      <c r="B198" s="3">
        <v>46</v>
      </c>
      <c r="C198" s="2" t="s">
        <v>487</v>
      </c>
      <c r="D198" s="2" t="s">
        <v>202</v>
      </c>
      <c r="E198" s="2">
        <v>1007</v>
      </c>
      <c r="G198" s="3">
        <f t="shared" si="13"/>
        <v>1007</v>
      </c>
      <c r="H198" s="2">
        <v>210</v>
      </c>
      <c r="I198" s="12">
        <f t="shared" si="14"/>
        <v>6852</v>
      </c>
      <c r="J198" s="12">
        <f t="shared" si="15"/>
        <v>23853</v>
      </c>
      <c r="K198" s="12">
        <f t="shared" si="16"/>
        <v>30705</v>
      </c>
    </row>
    <row r="199" spans="1:11" ht="11.25">
      <c r="A199" s="3">
        <v>5</v>
      </c>
      <c r="B199" s="3">
        <v>10950</v>
      </c>
      <c r="C199" s="2" t="s">
        <v>488</v>
      </c>
      <c r="D199" s="2" t="s">
        <v>31</v>
      </c>
      <c r="E199" s="2">
        <v>1823</v>
      </c>
      <c r="G199" s="3">
        <f t="shared" si="13"/>
        <v>1823</v>
      </c>
      <c r="H199" s="2">
        <v>930</v>
      </c>
      <c r="I199" s="12">
        <f t="shared" si="14"/>
        <v>12405</v>
      </c>
      <c r="J199" s="12">
        <f t="shared" si="15"/>
        <v>105634</v>
      </c>
      <c r="K199" s="12">
        <f t="shared" si="16"/>
        <v>118039</v>
      </c>
    </row>
    <row r="200" spans="1:11" ht="11.25">
      <c r="A200" s="3">
        <v>5</v>
      </c>
      <c r="B200" s="3">
        <v>3630</v>
      </c>
      <c r="C200" s="2" t="s">
        <v>489</v>
      </c>
      <c r="D200" s="2" t="s">
        <v>203</v>
      </c>
      <c r="E200" s="2">
        <v>1085</v>
      </c>
      <c r="G200" s="3">
        <f t="shared" si="13"/>
        <v>1085</v>
      </c>
      <c r="H200" s="2">
        <v>546</v>
      </c>
      <c r="I200" s="12">
        <f t="shared" si="14"/>
        <v>7383</v>
      </c>
      <c r="J200" s="12">
        <f t="shared" si="15"/>
        <v>62017</v>
      </c>
      <c r="K200" s="12">
        <f t="shared" si="16"/>
        <v>69400</v>
      </c>
    </row>
    <row r="201" spans="1:11" ht="11.25">
      <c r="A201" s="3">
        <v>5</v>
      </c>
      <c r="B201" s="3">
        <v>4350</v>
      </c>
      <c r="C201" s="2" t="s">
        <v>490</v>
      </c>
      <c r="D201" s="2" t="s">
        <v>204</v>
      </c>
      <c r="E201" s="2">
        <v>551</v>
      </c>
      <c r="G201" s="3">
        <f t="shared" si="13"/>
        <v>551</v>
      </c>
      <c r="H201" s="2">
        <v>179</v>
      </c>
      <c r="I201" s="12">
        <f t="shared" si="14"/>
        <v>3749</v>
      </c>
      <c r="J201" s="12">
        <f t="shared" si="15"/>
        <v>20332</v>
      </c>
      <c r="K201" s="12">
        <f t="shared" si="16"/>
        <v>24081</v>
      </c>
    </row>
    <row r="202" spans="1:11" ht="11.25">
      <c r="A202" s="3">
        <v>5</v>
      </c>
      <c r="B202" s="3">
        <v>7800</v>
      </c>
      <c r="C202" s="2" t="s">
        <v>491</v>
      </c>
      <c r="D202" s="2" t="s">
        <v>205</v>
      </c>
      <c r="E202" s="2">
        <v>291</v>
      </c>
      <c r="G202" s="3">
        <f t="shared" si="13"/>
        <v>291</v>
      </c>
      <c r="H202" s="2">
        <v>142</v>
      </c>
      <c r="I202" s="12">
        <f t="shared" si="14"/>
        <v>1980</v>
      </c>
      <c r="J202" s="12">
        <f t="shared" si="15"/>
        <v>16129</v>
      </c>
      <c r="K202" s="12">
        <f t="shared" si="16"/>
        <v>18109</v>
      </c>
    </row>
    <row r="203" spans="1:11" ht="11.25">
      <c r="A203" s="3">
        <v>5</v>
      </c>
      <c r="B203" s="3">
        <v>3770</v>
      </c>
      <c r="C203" s="2" t="s">
        <v>492</v>
      </c>
      <c r="D203" s="2" t="s">
        <v>38</v>
      </c>
      <c r="E203" s="2">
        <v>582</v>
      </c>
      <c r="G203" s="3">
        <f t="shared" si="13"/>
        <v>582</v>
      </c>
      <c r="H203" s="2">
        <v>190</v>
      </c>
      <c r="I203" s="12">
        <f t="shared" si="14"/>
        <v>3960</v>
      </c>
      <c r="J203" s="12">
        <f t="shared" si="15"/>
        <v>21581</v>
      </c>
      <c r="K203" s="12">
        <f t="shared" si="16"/>
        <v>25541</v>
      </c>
    </row>
    <row r="204" spans="1:11" ht="11.25">
      <c r="A204" s="3">
        <v>5</v>
      </c>
      <c r="B204" s="3">
        <v>9990</v>
      </c>
      <c r="C204" s="2" t="s">
        <v>493</v>
      </c>
      <c r="D204" s="2" t="s">
        <v>206</v>
      </c>
      <c r="E204" s="2">
        <v>565</v>
      </c>
      <c r="G204" s="3">
        <f t="shared" si="13"/>
        <v>565</v>
      </c>
      <c r="H204" s="2">
        <v>192</v>
      </c>
      <c r="I204" s="12">
        <f t="shared" si="14"/>
        <v>3845</v>
      </c>
      <c r="J204" s="12">
        <f t="shared" si="15"/>
        <v>21808</v>
      </c>
      <c r="K204" s="12">
        <f t="shared" si="16"/>
        <v>25653</v>
      </c>
    </row>
    <row r="205" spans="1:11" ht="11.25">
      <c r="A205" s="3">
        <v>5</v>
      </c>
      <c r="B205" s="3">
        <v>10800</v>
      </c>
      <c r="C205" s="2" t="s">
        <v>494</v>
      </c>
      <c r="D205" s="2" t="s">
        <v>207</v>
      </c>
      <c r="E205" s="2">
        <v>233</v>
      </c>
      <c r="G205" s="3">
        <f t="shared" si="13"/>
        <v>233</v>
      </c>
      <c r="H205" s="2">
        <v>83</v>
      </c>
      <c r="I205" s="12">
        <f t="shared" si="14"/>
        <v>1585</v>
      </c>
      <c r="J205" s="12">
        <f t="shared" si="15"/>
        <v>9428</v>
      </c>
      <c r="K205" s="12">
        <f t="shared" si="16"/>
        <v>11013</v>
      </c>
    </row>
    <row r="206" spans="1:11" ht="11.25">
      <c r="A206" s="3">
        <v>5</v>
      </c>
      <c r="B206" s="3">
        <v>5820</v>
      </c>
      <c r="C206" s="2" t="s">
        <v>495</v>
      </c>
      <c r="D206" s="2" t="s">
        <v>208</v>
      </c>
      <c r="E206" s="2">
        <v>300</v>
      </c>
      <c r="G206" s="3">
        <f aca="true" t="shared" si="17" ref="G206:G237">+E206+F206</f>
        <v>300</v>
      </c>
      <c r="H206" s="2">
        <v>44</v>
      </c>
      <c r="I206" s="12">
        <f aca="true" t="shared" si="18" ref="I206:I269">ROUND(($D$7)*(G206),0)</f>
        <v>2041</v>
      </c>
      <c r="J206" s="12">
        <f aca="true" t="shared" si="19" ref="J206:J246">ROUND(($D$6)*(H206),0)</f>
        <v>4998</v>
      </c>
      <c r="K206" s="12">
        <f aca="true" t="shared" si="20" ref="K206:K237">+I206+J206</f>
        <v>7039</v>
      </c>
    </row>
    <row r="207" spans="1:11" ht="11.25">
      <c r="A207" s="3">
        <v>5</v>
      </c>
      <c r="B207" s="3">
        <v>11820</v>
      </c>
      <c r="C207" s="2" t="s">
        <v>496</v>
      </c>
      <c r="D207" s="2" t="s">
        <v>209</v>
      </c>
      <c r="E207" s="2">
        <v>1109</v>
      </c>
      <c r="G207" s="3">
        <f t="shared" si="17"/>
        <v>1109</v>
      </c>
      <c r="H207" s="2">
        <v>322</v>
      </c>
      <c r="I207" s="12">
        <f t="shared" si="18"/>
        <v>7546</v>
      </c>
      <c r="J207" s="12">
        <f t="shared" si="19"/>
        <v>36574</v>
      </c>
      <c r="K207" s="12">
        <f t="shared" si="20"/>
        <v>44120</v>
      </c>
    </row>
    <row r="208" spans="1:11" ht="11.25">
      <c r="A208" s="3">
        <v>5</v>
      </c>
      <c r="B208" s="3">
        <v>30</v>
      </c>
      <c r="C208" s="2" t="s">
        <v>497</v>
      </c>
      <c r="D208" s="2" t="s">
        <v>210</v>
      </c>
      <c r="E208" s="2">
        <v>519</v>
      </c>
      <c r="G208" s="3">
        <f t="shared" si="17"/>
        <v>519</v>
      </c>
      <c r="H208" s="2">
        <v>153</v>
      </c>
      <c r="I208" s="12">
        <f t="shared" si="18"/>
        <v>3532</v>
      </c>
      <c r="J208" s="12">
        <f t="shared" si="19"/>
        <v>17378</v>
      </c>
      <c r="K208" s="12">
        <f t="shared" si="20"/>
        <v>20910</v>
      </c>
    </row>
    <row r="209" spans="1:11" ht="11.25">
      <c r="A209" s="3">
        <v>5</v>
      </c>
      <c r="B209" s="3">
        <v>5010</v>
      </c>
      <c r="C209" s="2" t="s">
        <v>498</v>
      </c>
      <c r="D209" s="2" t="s">
        <v>211</v>
      </c>
      <c r="E209" s="2">
        <v>255</v>
      </c>
      <c r="G209" s="3">
        <f t="shared" si="17"/>
        <v>255</v>
      </c>
      <c r="H209" s="2">
        <v>146</v>
      </c>
      <c r="I209" s="12">
        <f t="shared" si="18"/>
        <v>1735</v>
      </c>
      <c r="J209" s="12">
        <f t="shared" si="19"/>
        <v>16583</v>
      </c>
      <c r="K209" s="12">
        <f t="shared" si="20"/>
        <v>18318</v>
      </c>
    </row>
    <row r="210" spans="1:11" ht="11.25">
      <c r="A210" s="3">
        <v>5</v>
      </c>
      <c r="B210" s="3">
        <v>8240</v>
      </c>
      <c r="C210" s="2" t="s">
        <v>499</v>
      </c>
      <c r="D210" s="2" t="s">
        <v>25</v>
      </c>
      <c r="E210" s="2">
        <v>569</v>
      </c>
      <c r="G210" s="3">
        <f t="shared" si="17"/>
        <v>569</v>
      </c>
      <c r="H210" s="2">
        <v>167</v>
      </c>
      <c r="I210" s="12">
        <f t="shared" si="18"/>
        <v>3872</v>
      </c>
      <c r="J210" s="12">
        <f t="shared" si="19"/>
        <v>18969</v>
      </c>
      <c r="K210" s="12">
        <f t="shared" si="20"/>
        <v>22841</v>
      </c>
    </row>
    <row r="211" spans="1:11" ht="11.25">
      <c r="A211" s="3">
        <v>5</v>
      </c>
      <c r="B211" s="3">
        <v>10020</v>
      </c>
      <c r="C211" s="2" t="s">
        <v>500</v>
      </c>
      <c r="D211" s="2" t="s">
        <v>212</v>
      </c>
      <c r="E211" s="2">
        <v>240</v>
      </c>
      <c r="G211" s="3">
        <f t="shared" si="17"/>
        <v>240</v>
      </c>
      <c r="H211" s="2">
        <v>88</v>
      </c>
      <c r="I211" s="12">
        <f t="shared" si="18"/>
        <v>1633</v>
      </c>
      <c r="J211" s="12">
        <f t="shared" si="19"/>
        <v>9995</v>
      </c>
      <c r="K211" s="12">
        <f t="shared" si="20"/>
        <v>11628</v>
      </c>
    </row>
    <row r="212" spans="1:11" ht="11.25">
      <c r="A212" s="3">
        <v>5</v>
      </c>
      <c r="B212" s="3">
        <v>14070</v>
      </c>
      <c r="C212" s="2" t="s">
        <v>501</v>
      </c>
      <c r="D212" s="2" t="s">
        <v>213</v>
      </c>
      <c r="E212" s="2">
        <v>281</v>
      </c>
      <c r="G212" s="3">
        <f t="shared" si="17"/>
        <v>281</v>
      </c>
      <c r="H212" s="2">
        <v>89</v>
      </c>
      <c r="I212" s="12">
        <f t="shared" si="18"/>
        <v>1912</v>
      </c>
      <c r="J212" s="12">
        <f t="shared" si="19"/>
        <v>10109</v>
      </c>
      <c r="K212" s="12">
        <f t="shared" si="20"/>
        <v>12021</v>
      </c>
    </row>
    <row r="213" spans="1:11" ht="11.25">
      <c r="A213" s="3">
        <v>5</v>
      </c>
      <c r="B213" s="3">
        <v>32</v>
      </c>
      <c r="C213" s="2" t="s">
        <v>502</v>
      </c>
      <c r="D213" s="2" t="s">
        <v>214</v>
      </c>
      <c r="E213" s="2">
        <v>739</v>
      </c>
      <c r="G213" s="3">
        <f t="shared" si="17"/>
        <v>739</v>
      </c>
      <c r="H213" s="2">
        <v>160</v>
      </c>
      <c r="I213" s="12">
        <f t="shared" si="18"/>
        <v>5029</v>
      </c>
      <c r="J213" s="12">
        <f t="shared" si="19"/>
        <v>18174</v>
      </c>
      <c r="K213" s="12">
        <f t="shared" si="20"/>
        <v>23203</v>
      </c>
    </row>
    <row r="214" spans="1:11" ht="11.25">
      <c r="A214" s="3">
        <v>5</v>
      </c>
      <c r="B214" s="3">
        <v>6060</v>
      </c>
      <c r="C214" s="2" t="s">
        <v>503</v>
      </c>
      <c r="D214" s="2" t="s">
        <v>215</v>
      </c>
      <c r="E214" s="2">
        <v>3419</v>
      </c>
      <c r="G214" s="3">
        <f t="shared" si="17"/>
        <v>3419</v>
      </c>
      <c r="H214" s="2">
        <v>1061</v>
      </c>
      <c r="I214" s="12">
        <f t="shared" si="18"/>
        <v>23265</v>
      </c>
      <c r="J214" s="12">
        <f t="shared" si="19"/>
        <v>120513</v>
      </c>
      <c r="K214" s="12">
        <f t="shared" si="20"/>
        <v>143778</v>
      </c>
    </row>
    <row r="215" spans="1:11" ht="11.25">
      <c r="A215" s="3">
        <v>5</v>
      </c>
      <c r="B215" s="3">
        <v>7290</v>
      </c>
      <c r="C215" s="2" t="s">
        <v>504</v>
      </c>
      <c r="D215" s="2" t="s">
        <v>617</v>
      </c>
      <c r="E215" s="2">
        <v>829</v>
      </c>
      <c r="G215" s="3">
        <f t="shared" si="17"/>
        <v>829</v>
      </c>
      <c r="H215" s="2">
        <v>105</v>
      </c>
      <c r="I215" s="12">
        <f t="shared" si="18"/>
        <v>5641</v>
      </c>
      <c r="J215" s="12">
        <f t="shared" si="19"/>
        <v>11926</v>
      </c>
      <c r="K215" s="12">
        <f t="shared" si="20"/>
        <v>17567</v>
      </c>
    </row>
    <row r="216" spans="1:11" ht="11.25">
      <c r="A216" s="3">
        <v>5</v>
      </c>
      <c r="B216" s="3">
        <v>12870</v>
      </c>
      <c r="C216" s="2" t="s">
        <v>505</v>
      </c>
      <c r="D216" s="2" t="s">
        <v>216</v>
      </c>
      <c r="E216" s="2">
        <v>386</v>
      </c>
      <c r="G216" s="3">
        <f t="shared" si="17"/>
        <v>386</v>
      </c>
      <c r="H216" s="2">
        <v>160</v>
      </c>
      <c r="I216" s="12">
        <f t="shared" si="18"/>
        <v>2627</v>
      </c>
      <c r="J216" s="12">
        <f t="shared" si="19"/>
        <v>18174</v>
      </c>
      <c r="K216" s="12">
        <f t="shared" si="20"/>
        <v>20801</v>
      </c>
    </row>
    <row r="217" spans="1:11" ht="11.25">
      <c r="A217" s="3">
        <v>5</v>
      </c>
      <c r="B217" s="3">
        <v>5580</v>
      </c>
      <c r="C217" s="2" t="s">
        <v>506</v>
      </c>
      <c r="D217" s="2" t="s">
        <v>217</v>
      </c>
      <c r="E217" s="2">
        <v>730</v>
      </c>
      <c r="G217" s="3">
        <f t="shared" si="17"/>
        <v>730</v>
      </c>
      <c r="H217" s="2">
        <v>130</v>
      </c>
      <c r="I217" s="12">
        <f t="shared" si="18"/>
        <v>4967</v>
      </c>
      <c r="J217" s="12">
        <f t="shared" si="19"/>
        <v>14766</v>
      </c>
      <c r="K217" s="12">
        <f t="shared" si="20"/>
        <v>19733</v>
      </c>
    </row>
    <row r="218" spans="1:11" ht="11.25">
      <c r="A218" s="3">
        <v>5</v>
      </c>
      <c r="B218" s="3">
        <v>11310</v>
      </c>
      <c r="C218" s="2" t="s">
        <v>507</v>
      </c>
      <c r="D218" s="2" t="s">
        <v>218</v>
      </c>
      <c r="E218" s="2">
        <v>165</v>
      </c>
      <c r="G218" s="3">
        <f t="shared" si="17"/>
        <v>165</v>
      </c>
      <c r="H218" s="2">
        <v>54</v>
      </c>
      <c r="I218" s="12">
        <f t="shared" si="18"/>
        <v>1123</v>
      </c>
      <c r="J218" s="12">
        <f t="shared" si="19"/>
        <v>6134</v>
      </c>
      <c r="K218" s="12">
        <f t="shared" si="20"/>
        <v>7257</v>
      </c>
    </row>
    <row r="219" spans="1:11" ht="11.25">
      <c r="A219" s="3">
        <v>5</v>
      </c>
      <c r="B219" s="3">
        <v>11340</v>
      </c>
      <c r="C219" s="2" t="s">
        <v>508</v>
      </c>
      <c r="D219" s="2" t="s">
        <v>219</v>
      </c>
      <c r="E219" s="2">
        <v>949</v>
      </c>
      <c r="G219" s="3">
        <f t="shared" si="17"/>
        <v>949</v>
      </c>
      <c r="H219" s="2">
        <v>200</v>
      </c>
      <c r="I219" s="12">
        <f t="shared" si="18"/>
        <v>6457</v>
      </c>
      <c r="J219" s="12">
        <f t="shared" si="19"/>
        <v>22717</v>
      </c>
      <c r="K219" s="12">
        <f t="shared" si="20"/>
        <v>29174</v>
      </c>
    </row>
    <row r="220" spans="1:11" ht="11.25">
      <c r="A220" s="3">
        <v>5</v>
      </c>
      <c r="B220" s="3">
        <v>2730</v>
      </c>
      <c r="C220" s="2" t="s">
        <v>509</v>
      </c>
      <c r="D220" s="2" t="s">
        <v>3</v>
      </c>
      <c r="E220" s="2">
        <v>757</v>
      </c>
      <c r="G220" s="3">
        <f t="shared" si="17"/>
        <v>757</v>
      </c>
      <c r="H220" s="2">
        <v>144</v>
      </c>
      <c r="I220" s="12">
        <f t="shared" si="18"/>
        <v>5151</v>
      </c>
      <c r="J220" s="12">
        <f t="shared" si="19"/>
        <v>16356</v>
      </c>
      <c r="K220" s="12">
        <f t="shared" si="20"/>
        <v>21507</v>
      </c>
    </row>
    <row r="221" spans="1:11" ht="11.25">
      <c r="A221" s="3">
        <v>5</v>
      </c>
      <c r="B221" s="3">
        <v>5740</v>
      </c>
      <c r="C221" s="2" t="s">
        <v>510</v>
      </c>
      <c r="D221" s="2" t="s">
        <v>16</v>
      </c>
      <c r="E221" s="2">
        <v>454</v>
      </c>
      <c r="G221" s="3">
        <f t="shared" si="17"/>
        <v>454</v>
      </c>
      <c r="H221" s="2">
        <v>323</v>
      </c>
      <c r="I221" s="12">
        <f t="shared" si="18"/>
        <v>3089</v>
      </c>
      <c r="J221" s="12">
        <f t="shared" si="19"/>
        <v>36688</v>
      </c>
      <c r="K221" s="12">
        <f t="shared" si="20"/>
        <v>39777</v>
      </c>
    </row>
    <row r="222" spans="1:11" ht="11.25">
      <c r="A222" s="3">
        <v>5</v>
      </c>
      <c r="B222" s="3">
        <v>7680</v>
      </c>
      <c r="C222" s="2" t="s">
        <v>511</v>
      </c>
      <c r="D222" s="2" t="s">
        <v>220</v>
      </c>
      <c r="E222" s="2">
        <v>3675</v>
      </c>
      <c r="G222" s="3">
        <f t="shared" si="17"/>
        <v>3675</v>
      </c>
      <c r="H222" s="2">
        <v>2008</v>
      </c>
      <c r="I222" s="12">
        <f t="shared" si="18"/>
        <v>25006</v>
      </c>
      <c r="J222" s="12">
        <f t="shared" si="19"/>
        <v>228078</v>
      </c>
      <c r="K222" s="12">
        <f t="shared" si="20"/>
        <v>253084</v>
      </c>
    </row>
    <row r="223" spans="1:11" ht="11.25">
      <c r="A223" s="3">
        <v>5</v>
      </c>
      <c r="B223" s="3">
        <v>9510</v>
      </c>
      <c r="C223" s="2" t="s">
        <v>512</v>
      </c>
      <c r="D223" s="2" t="s">
        <v>221</v>
      </c>
      <c r="E223" s="2">
        <v>712</v>
      </c>
      <c r="G223" s="3">
        <f t="shared" si="17"/>
        <v>712</v>
      </c>
      <c r="H223" s="2">
        <v>418</v>
      </c>
      <c r="I223" s="12">
        <f t="shared" si="18"/>
        <v>4845</v>
      </c>
      <c r="J223" s="12">
        <f t="shared" si="19"/>
        <v>47478</v>
      </c>
      <c r="K223" s="12">
        <f t="shared" si="20"/>
        <v>52323</v>
      </c>
    </row>
    <row r="224" spans="1:11" ht="11.25">
      <c r="A224" s="3">
        <v>5</v>
      </c>
      <c r="B224" s="3">
        <v>7650</v>
      </c>
      <c r="C224" s="2" t="s">
        <v>513</v>
      </c>
      <c r="D224" s="2" t="s">
        <v>222</v>
      </c>
      <c r="E224" s="2">
        <v>187</v>
      </c>
      <c r="G224" s="3">
        <f t="shared" si="17"/>
        <v>187</v>
      </c>
      <c r="H224" s="2">
        <v>98</v>
      </c>
      <c r="I224" s="12">
        <f t="shared" si="18"/>
        <v>1272</v>
      </c>
      <c r="J224" s="12">
        <f t="shared" si="19"/>
        <v>11131</v>
      </c>
      <c r="K224" s="12">
        <f t="shared" si="20"/>
        <v>12403</v>
      </c>
    </row>
    <row r="225" spans="1:11" ht="11.25">
      <c r="A225" s="3">
        <v>5</v>
      </c>
      <c r="B225" s="3">
        <v>5070</v>
      </c>
      <c r="C225" s="2" t="s">
        <v>514</v>
      </c>
      <c r="D225" s="2" t="s">
        <v>223</v>
      </c>
      <c r="E225" s="2">
        <v>369</v>
      </c>
      <c r="G225" s="3">
        <f t="shared" si="17"/>
        <v>369</v>
      </c>
      <c r="H225" s="2">
        <v>79</v>
      </c>
      <c r="I225" s="12">
        <f t="shared" si="18"/>
        <v>2511</v>
      </c>
      <c r="J225" s="12">
        <f t="shared" si="19"/>
        <v>8973</v>
      </c>
      <c r="K225" s="12">
        <f t="shared" si="20"/>
        <v>11484</v>
      </c>
    </row>
    <row r="226" spans="1:11" ht="11.25">
      <c r="A226" s="3">
        <v>5</v>
      </c>
      <c r="B226" s="3">
        <v>6690</v>
      </c>
      <c r="C226" s="2" t="s">
        <v>515</v>
      </c>
      <c r="D226" s="2" t="s">
        <v>224</v>
      </c>
      <c r="E226" s="2">
        <v>972</v>
      </c>
      <c r="G226" s="3">
        <f t="shared" si="17"/>
        <v>972</v>
      </c>
      <c r="H226" s="2">
        <v>210</v>
      </c>
      <c r="I226" s="12">
        <f t="shared" si="18"/>
        <v>6614</v>
      </c>
      <c r="J226" s="12">
        <f t="shared" si="19"/>
        <v>23853</v>
      </c>
      <c r="K226" s="12">
        <f t="shared" si="20"/>
        <v>30467</v>
      </c>
    </row>
    <row r="227" spans="1:11" ht="11.25">
      <c r="A227" s="3">
        <v>5</v>
      </c>
      <c r="B227" s="3">
        <v>8490</v>
      </c>
      <c r="C227" s="2" t="s">
        <v>516</v>
      </c>
      <c r="D227" s="2" t="s">
        <v>225</v>
      </c>
      <c r="E227" s="2">
        <v>406</v>
      </c>
      <c r="G227" s="3">
        <f t="shared" si="17"/>
        <v>406</v>
      </c>
      <c r="H227" s="2">
        <v>144</v>
      </c>
      <c r="I227" s="12">
        <f t="shared" si="18"/>
        <v>2763</v>
      </c>
      <c r="J227" s="12">
        <f t="shared" si="19"/>
        <v>16356</v>
      </c>
      <c r="K227" s="12">
        <f t="shared" si="20"/>
        <v>19119</v>
      </c>
    </row>
    <row r="228" spans="1:11" ht="11.25">
      <c r="A228" s="3">
        <v>5</v>
      </c>
      <c r="B228" s="3">
        <v>10320</v>
      </c>
      <c r="C228" s="2" t="s">
        <v>517</v>
      </c>
      <c r="D228" s="2" t="s">
        <v>226</v>
      </c>
      <c r="E228" s="2">
        <v>552</v>
      </c>
      <c r="G228" s="3">
        <f t="shared" si="17"/>
        <v>552</v>
      </c>
      <c r="H228" s="2">
        <v>127</v>
      </c>
      <c r="I228" s="12">
        <f t="shared" si="18"/>
        <v>3756</v>
      </c>
      <c r="J228" s="12">
        <f t="shared" si="19"/>
        <v>14425</v>
      </c>
      <c r="K228" s="12">
        <f t="shared" si="20"/>
        <v>18181</v>
      </c>
    </row>
    <row r="229" spans="1:11" ht="11.25">
      <c r="A229" s="3">
        <v>5</v>
      </c>
      <c r="B229" s="3">
        <v>7350</v>
      </c>
      <c r="C229" s="2" t="s">
        <v>518</v>
      </c>
      <c r="D229" s="2" t="s">
        <v>22</v>
      </c>
      <c r="E229" s="2">
        <v>1076</v>
      </c>
      <c r="G229" s="3">
        <f t="shared" si="17"/>
        <v>1076</v>
      </c>
      <c r="H229" s="2">
        <v>236</v>
      </c>
      <c r="I229" s="12">
        <f t="shared" si="18"/>
        <v>7322</v>
      </c>
      <c r="J229" s="12">
        <f t="shared" si="19"/>
        <v>26806</v>
      </c>
      <c r="K229" s="12">
        <f t="shared" si="20"/>
        <v>34128</v>
      </c>
    </row>
    <row r="230" spans="1:11" ht="11.25">
      <c r="A230" s="3">
        <v>5</v>
      </c>
      <c r="B230" s="3">
        <v>9420</v>
      </c>
      <c r="C230" s="2" t="s">
        <v>519</v>
      </c>
      <c r="D230" s="2" t="s">
        <v>227</v>
      </c>
      <c r="E230" s="2">
        <v>725</v>
      </c>
      <c r="G230" s="3">
        <f t="shared" si="17"/>
        <v>725</v>
      </c>
      <c r="H230" s="2">
        <v>385</v>
      </c>
      <c r="I230" s="12">
        <f t="shared" si="18"/>
        <v>4933</v>
      </c>
      <c r="J230" s="12">
        <f t="shared" si="19"/>
        <v>43730</v>
      </c>
      <c r="K230" s="12">
        <f t="shared" si="20"/>
        <v>48663</v>
      </c>
    </row>
    <row r="231" spans="1:11" ht="11.25">
      <c r="A231" s="3">
        <v>5</v>
      </c>
      <c r="B231" s="3">
        <v>47</v>
      </c>
      <c r="C231" s="2" t="s">
        <v>520</v>
      </c>
      <c r="D231" s="2" t="s">
        <v>228</v>
      </c>
      <c r="E231" s="2">
        <v>1744</v>
      </c>
      <c r="G231" s="3">
        <f t="shared" si="17"/>
        <v>1744</v>
      </c>
      <c r="H231" s="2">
        <v>390</v>
      </c>
      <c r="I231" s="12">
        <f t="shared" si="18"/>
        <v>11867</v>
      </c>
      <c r="J231" s="12">
        <f t="shared" si="19"/>
        <v>44298</v>
      </c>
      <c r="K231" s="12">
        <f t="shared" si="20"/>
        <v>56165</v>
      </c>
    </row>
    <row r="232" spans="1:11" ht="11.25">
      <c r="A232" s="3">
        <v>5</v>
      </c>
      <c r="B232" s="3">
        <v>13950</v>
      </c>
      <c r="C232" s="2" t="s">
        <v>521</v>
      </c>
      <c r="D232" s="2" t="s">
        <v>229</v>
      </c>
      <c r="E232" s="2">
        <v>408</v>
      </c>
      <c r="G232" s="3">
        <f t="shared" si="17"/>
        <v>408</v>
      </c>
      <c r="H232" s="2">
        <v>67</v>
      </c>
      <c r="I232" s="12">
        <f t="shared" si="18"/>
        <v>2776</v>
      </c>
      <c r="J232" s="12">
        <f t="shared" si="19"/>
        <v>7610</v>
      </c>
      <c r="K232" s="12">
        <f t="shared" si="20"/>
        <v>10386</v>
      </c>
    </row>
    <row r="233" spans="1:11" ht="11.25">
      <c r="A233" s="3">
        <v>5</v>
      </c>
      <c r="B233" s="3">
        <v>48</v>
      </c>
      <c r="C233" s="2" t="s">
        <v>522</v>
      </c>
      <c r="D233" s="2" t="s">
        <v>230</v>
      </c>
      <c r="E233" s="2">
        <v>830</v>
      </c>
      <c r="G233" s="3">
        <f t="shared" si="17"/>
        <v>830</v>
      </c>
      <c r="H233" s="2">
        <v>294</v>
      </c>
      <c r="I233" s="12">
        <f t="shared" si="18"/>
        <v>5648</v>
      </c>
      <c r="J233" s="12">
        <f t="shared" si="19"/>
        <v>33394</v>
      </c>
      <c r="K233" s="12">
        <f t="shared" si="20"/>
        <v>39042</v>
      </c>
    </row>
    <row r="234" spans="1:11" ht="11.25">
      <c r="A234" s="3">
        <v>5</v>
      </c>
      <c r="B234" s="3">
        <v>2220</v>
      </c>
      <c r="C234" s="2" t="s">
        <v>523</v>
      </c>
      <c r="D234" s="2" t="s">
        <v>231</v>
      </c>
      <c r="E234" s="2">
        <v>450</v>
      </c>
      <c r="G234" s="3">
        <f t="shared" si="17"/>
        <v>450</v>
      </c>
      <c r="H234" s="2">
        <v>143</v>
      </c>
      <c r="I234" s="12">
        <f t="shared" si="18"/>
        <v>3062</v>
      </c>
      <c r="J234" s="12">
        <f t="shared" si="19"/>
        <v>16243</v>
      </c>
      <c r="K234" s="12">
        <f t="shared" si="20"/>
        <v>19305</v>
      </c>
    </row>
    <row r="235" spans="1:11" ht="11.25">
      <c r="A235" s="3">
        <v>5</v>
      </c>
      <c r="B235" s="3">
        <v>7470</v>
      </c>
      <c r="C235" s="2" t="s">
        <v>524</v>
      </c>
      <c r="D235" s="2" t="s">
        <v>232</v>
      </c>
      <c r="E235" s="2">
        <v>319</v>
      </c>
      <c r="G235" s="3">
        <f t="shared" si="17"/>
        <v>319</v>
      </c>
      <c r="H235" s="2">
        <v>88</v>
      </c>
      <c r="I235" s="12">
        <f t="shared" si="18"/>
        <v>2171</v>
      </c>
      <c r="J235" s="12">
        <f t="shared" si="19"/>
        <v>9995</v>
      </c>
      <c r="K235" s="12">
        <f t="shared" si="20"/>
        <v>12166</v>
      </c>
    </row>
    <row r="236" spans="1:11" ht="11.25">
      <c r="A236" s="3">
        <v>5</v>
      </c>
      <c r="B236" s="3">
        <v>9750</v>
      </c>
      <c r="C236" s="2" t="s">
        <v>525</v>
      </c>
      <c r="D236" s="2" t="s">
        <v>233</v>
      </c>
      <c r="E236" s="2">
        <v>1845</v>
      </c>
      <c r="G236" s="3">
        <f t="shared" si="17"/>
        <v>1845</v>
      </c>
      <c r="H236" s="2">
        <v>585</v>
      </c>
      <c r="I236" s="12">
        <f t="shared" si="18"/>
        <v>12554</v>
      </c>
      <c r="J236" s="12">
        <f t="shared" si="19"/>
        <v>66447</v>
      </c>
      <c r="K236" s="12">
        <f t="shared" si="20"/>
        <v>79001</v>
      </c>
    </row>
    <row r="237" spans="1:11" ht="11.25">
      <c r="A237" s="3">
        <v>5</v>
      </c>
      <c r="B237" s="3">
        <v>13440</v>
      </c>
      <c r="C237" s="2" t="s">
        <v>526</v>
      </c>
      <c r="D237" s="2" t="s">
        <v>234</v>
      </c>
      <c r="E237" s="2">
        <v>429</v>
      </c>
      <c r="G237" s="3">
        <f t="shared" si="17"/>
        <v>429</v>
      </c>
      <c r="H237" s="2">
        <v>105</v>
      </c>
      <c r="I237" s="12">
        <f t="shared" si="18"/>
        <v>2919</v>
      </c>
      <c r="J237" s="12">
        <f t="shared" si="19"/>
        <v>11926</v>
      </c>
      <c r="K237" s="12">
        <f t="shared" si="20"/>
        <v>14845</v>
      </c>
    </row>
    <row r="238" spans="1:11" ht="11.25">
      <c r="A238" s="3">
        <v>5</v>
      </c>
      <c r="B238" s="3">
        <v>14160</v>
      </c>
      <c r="C238" s="2" t="s">
        <v>527</v>
      </c>
      <c r="D238" s="2" t="s">
        <v>235</v>
      </c>
      <c r="E238" s="2">
        <v>563</v>
      </c>
      <c r="G238" s="3">
        <f aca="true" t="shared" si="21" ref="G238:G269">+E238+F238</f>
        <v>563</v>
      </c>
      <c r="H238" s="2">
        <v>143</v>
      </c>
      <c r="I238" s="12">
        <f t="shared" si="18"/>
        <v>3831</v>
      </c>
      <c r="J238" s="12">
        <f t="shared" si="19"/>
        <v>16243</v>
      </c>
      <c r="K238" s="12">
        <f aca="true" t="shared" si="22" ref="K238:K269">+I238+J238</f>
        <v>20074</v>
      </c>
    </row>
    <row r="239" spans="1:11" ht="11.25">
      <c r="A239" s="3">
        <v>5</v>
      </c>
      <c r="B239" s="3">
        <v>2610</v>
      </c>
      <c r="C239" s="2" t="s">
        <v>528</v>
      </c>
      <c r="D239" s="2" t="s">
        <v>236</v>
      </c>
      <c r="E239" s="2">
        <v>1181</v>
      </c>
      <c r="G239" s="3">
        <f t="shared" si="21"/>
        <v>1181</v>
      </c>
      <c r="H239" s="2">
        <v>317</v>
      </c>
      <c r="I239" s="12">
        <f t="shared" si="18"/>
        <v>8036</v>
      </c>
      <c r="J239" s="12">
        <f t="shared" si="19"/>
        <v>36006</v>
      </c>
      <c r="K239" s="12">
        <f t="shared" si="22"/>
        <v>44042</v>
      </c>
    </row>
    <row r="240" spans="1:11" ht="11.25">
      <c r="A240" s="3">
        <v>5</v>
      </c>
      <c r="B240" s="3">
        <v>5430</v>
      </c>
      <c r="C240" s="2" t="s">
        <v>529</v>
      </c>
      <c r="D240" s="2" t="s">
        <v>237</v>
      </c>
      <c r="E240" s="2">
        <v>1379</v>
      </c>
      <c r="G240" s="3">
        <f t="shared" si="21"/>
        <v>1379</v>
      </c>
      <c r="H240" s="2">
        <v>326</v>
      </c>
      <c r="I240" s="12">
        <f t="shared" si="18"/>
        <v>9383</v>
      </c>
      <c r="J240" s="12">
        <f t="shared" si="19"/>
        <v>37029</v>
      </c>
      <c r="K240" s="12">
        <f t="shared" si="22"/>
        <v>46412</v>
      </c>
    </row>
    <row r="241" spans="1:11" ht="11.25">
      <c r="A241" s="3">
        <v>5</v>
      </c>
      <c r="B241" s="3">
        <v>7620</v>
      </c>
      <c r="C241" s="2" t="s">
        <v>530</v>
      </c>
      <c r="D241" s="2" t="s">
        <v>238</v>
      </c>
      <c r="E241" s="2">
        <v>723</v>
      </c>
      <c r="G241" s="3">
        <f t="shared" si="21"/>
        <v>723</v>
      </c>
      <c r="H241" s="2">
        <v>213</v>
      </c>
      <c r="I241" s="12">
        <f t="shared" si="18"/>
        <v>4920</v>
      </c>
      <c r="J241" s="12">
        <f t="shared" si="19"/>
        <v>24194</v>
      </c>
      <c r="K241" s="12">
        <f t="shared" si="22"/>
        <v>29114</v>
      </c>
    </row>
    <row r="242" spans="1:11" ht="11.25">
      <c r="A242" s="3">
        <v>5</v>
      </c>
      <c r="B242" s="3">
        <v>11700</v>
      </c>
      <c r="C242" s="2" t="s">
        <v>531</v>
      </c>
      <c r="D242" s="2" t="s">
        <v>239</v>
      </c>
      <c r="E242" s="2">
        <v>1040</v>
      </c>
      <c r="G242" s="3">
        <f t="shared" si="21"/>
        <v>1040</v>
      </c>
      <c r="H242" s="2">
        <v>72</v>
      </c>
      <c r="I242" s="12">
        <f t="shared" si="18"/>
        <v>7077</v>
      </c>
      <c r="J242" s="12">
        <f t="shared" si="19"/>
        <v>8178</v>
      </c>
      <c r="K242" s="12">
        <f t="shared" si="22"/>
        <v>15255</v>
      </c>
    </row>
    <row r="243" spans="1:11" ht="11.25">
      <c r="A243" s="3">
        <v>5</v>
      </c>
      <c r="B243" s="3">
        <v>12060</v>
      </c>
      <c r="C243" s="2" t="s">
        <v>532</v>
      </c>
      <c r="D243" s="2" t="s">
        <v>240</v>
      </c>
      <c r="E243" s="2">
        <v>5248</v>
      </c>
      <c r="F243" s="2">
        <v>110</v>
      </c>
      <c r="G243" s="3">
        <f t="shared" si="21"/>
        <v>5358</v>
      </c>
      <c r="H243" s="2">
        <v>1006</v>
      </c>
      <c r="I243" s="12">
        <f t="shared" si="18"/>
        <v>36458</v>
      </c>
      <c r="J243" s="12">
        <f t="shared" si="19"/>
        <v>114266</v>
      </c>
      <c r="K243" s="12">
        <f t="shared" si="22"/>
        <v>150724</v>
      </c>
    </row>
    <row r="244" spans="1:11" ht="11.25">
      <c r="A244" s="3">
        <v>5</v>
      </c>
      <c r="B244" s="3">
        <v>5190</v>
      </c>
      <c r="C244" s="2" t="s">
        <v>533</v>
      </c>
      <c r="D244" s="2" t="s">
        <v>241</v>
      </c>
      <c r="E244" s="2">
        <v>684</v>
      </c>
      <c r="G244" s="3">
        <f t="shared" si="21"/>
        <v>684</v>
      </c>
      <c r="H244" s="2">
        <v>208</v>
      </c>
      <c r="I244" s="12">
        <f t="shared" si="18"/>
        <v>4654</v>
      </c>
      <c r="J244" s="12">
        <f t="shared" si="19"/>
        <v>23626</v>
      </c>
      <c r="K244" s="12">
        <f t="shared" si="22"/>
        <v>28280</v>
      </c>
    </row>
    <row r="245" spans="1:11" ht="11.25">
      <c r="A245" s="3">
        <v>5</v>
      </c>
      <c r="B245" s="3">
        <v>5310</v>
      </c>
      <c r="C245" s="2" t="s">
        <v>534</v>
      </c>
      <c r="D245" s="2" t="s">
        <v>242</v>
      </c>
      <c r="E245" s="2">
        <v>446</v>
      </c>
      <c r="G245" s="3">
        <f t="shared" si="21"/>
        <v>446</v>
      </c>
      <c r="H245" s="2">
        <v>135</v>
      </c>
      <c r="I245" s="12">
        <f t="shared" si="18"/>
        <v>3035</v>
      </c>
      <c r="J245" s="12">
        <f t="shared" si="19"/>
        <v>15334</v>
      </c>
      <c r="K245" s="12">
        <f t="shared" si="22"/>
        <v>18369</v>
      </c>
    </row>
    <row r="246" spans="1:11" ht="11.25">
      <c r="A246" s="3">
        <v>5</v>
      </c>
      <c r="B246" s="3">
        <v>7530</v>
      </c>
      <c r="C246" s="2" t="s">
        <v>535</v>
      </c>
      <c r="D246" s="2" t="s">
        <v>243</v>
      </c>
      <c r="E246" s="2">
        <v>428</v>
      </c>
      <c r="G246" s="3">
        <f t="shared" si="21"/>
        <v>428</v>
      </c>
      <c r="H246" s="2">
        <v>86</v>
      </c>
      <c r="I246" s="12">
        <f t="shared" si="18"/>
        <v>2912</v>
      </c>
      <c r="J246" s="12">
        <f t="shared" si="19"/>
        <v>9768</v>
      </c>
      <c r="K246" s="12">
        <f t="shared" si="22"/>
        <v>12680</v>
      </c>
    </row>
    <row r="247" spans="1:11" ht="11.25">
      <c r="A247" s="3">
        <v>5</v>
      </c>
      <c r="B247" s="3">
        <v>9000</v>
      </c>
      <c r="C247" s="2" t="s">
        <v>536</v>
      </c>
      <c r="D247" s="2" t="s">
        <v>244</v>
      </c>
      <c r="E247" s="2">
        <v>24462</v>
      </c>
      <c r="F247" s="2">
        <v>3900</v>
      </c>
      <c r="G247" s="3">
        <f t="shared" si="21"/>
        <v>28362</v>
      </c>
      <c r="H247" s="2">
        <v>5728</v>
      </c>
      <c r="I247" s="12">
        <f t="shared" si="18"/>
        <v>192989</v>
      </c>
      <c r="J247" s="12">
        <f>ROUND(($D$6)*(H247),0)-1</f>
        <v>650612</v>
      </c>
      <c r="K247" s="12">
        <f t="shared" si="22"/>
        <v>843601</v>
      </c>
    </row>
    <row r="248" spans="1:11" ht="11.25">
      <c r="A248" s="3">
        <v>5</v>
      </c>
      <c r="B248" s="3">
        <v>10680</v>
      </c>
      <c r="C248" s="2" t="s">
        <v>537</v>
      </c>
      <c r="D248" s="2" t="s">
        <v>245</v>
      </c>
      <c r="E248" s="2">
        <v>8672</v>
      </c>
      <c r="F248" s="2">
        <v>803</v>
      </c>
      <c r="G248" s="3">
        <f t="shared" si="21"/>
        <v>9475</v>
      </c>
      <c r="H248" s="2">
        <v>2834</v>
      </c>
      <c r="I248" s="12">
        <f t="shared" si="18"/>
        <v>64472</v>
      </c>
      <c r="J248" s="12">
        <f>ROUND(($D$6)*(H248),0)</f>
        <v>321899</v>
      </c>
      <c r="K248" s="12">
        <f t="shared" si="22"/>
        <v>386371</v>
      </c>
    </row>
    <row r="249" spans="1:11" ht="11.25">
      <c r="A249" s="3">
        <v>5</v>
      </c>
      <c r="B249" s="3">
        <v>11850</v>
      </c>
      <c r="C249" s="2" t="s">
        <v>538</v>
      </c>
      <c r="D249" s="2" t="s">
        <v>246</v>
      </c>
      <c r="E249" s="2">
        <v>18403</v>
      </c>
      <c r="F249" s="2">
        <v>417</v>
      </c>
      <c r="G249" s="3">
        <f t="shared" si="21"/>
        <v>18820</v>
      </c>
      <c r="H249" s="2">
        <v>3854</v>
      </c>
      <c r="I249" s="12">
        <f t="shared" si="18"/>
        <v>128060</v>
      </c>
      <c r="J249" s="12">
        <f>ROUND(($D$6)*(H249),0)-1</f>
        <v>437754</v>
      </c>
      <c r="K249" s="12">
        <f t="shared" si="22"/>
        <v>565814</v>
      </c>
    </row>
    <row r="250" spans="1:11" ht="11.25">
      <c r="A250" s="3">
        <v>5</v>
      </c>
      <c r="B250" s="3"/>
      <c r="C250" s="3" t="s">
        <v>643</v>
      </c>
      <c r="D250" s="4" t="s">
        <v>614</v>
      </c>
      <c r="E250" s="2">
        <v>88</v>
      </c>
      <c r="G250" s="3">
        <f t="shared" si="21"/>
        <v>88</v>
      </c>
      <c r="H250" s="2">
        <v>68</v>
      </c>
      <c r="I250" s="12">
        <f t="shared" si="18"/>
        <v>599</v>
      </c>
      <c r="J250" s="12">
        <f aca="true" t="shared" si="23" ref="J250:J269">ROUND(($D$6)*(H250),0)</f>
        <v>7724</v>
      </c>
      <c r="K250" s="12">
        <f t="shared" si="22"/>
        <v>8323</v>
      </c>
    </row>
    <row r="251" spans="1:11" ht="11.25">
      <c r="A251" s="3">
        <v>5</v>
      </c>
      <c r="B251" s="3"/>
      <c r="C251" s="3" t="s">
        <v>644</v>
      </c>
      <c r="D251" s="4" t="s">
        <v>615</v>
      </c>
      <c r="E251" s="2">
        <v>157</v>
      </c>
      <c r="G251" s="3">
        <f t="shared" si="21"/>
        <v>157</v>
      </c>
      <c r="H251" s="2">
        <v>104</v>
      </c>
      <c r="I251" s="12">
        <f t="shared" si="18"/>
        <v>1068</v>
      </c>
      <c r="J251" s="12">
        <f t="shared" si="23"/>
        <v>11813</v>
      </c>
      <c r="K251" s="12">
        <f t="shared" si="22"/>
        <v>12881</v>
      </c>
    </row>
    <row r="252" spans="1:11" ht="11.25">
      <c r="A252" s="3">
        <v>5</v>
      </c>
      <c r="B252" s="3">
        <v>3210</v>
      </c>
      <c r="C252" s="2" t="s">
        <v>539</v>
      </c>
      <c r="D252" s="2" t="s">
        <v>5</v>
      </c>
      <c r="E252" s="2">
        <v>223</v>
      </c>
      <c r="G252" s="3">
        <f t="shared" si="21"/>
        <v>223</v>
      </c>
      <c r="H252" s="2">
        <v>65</v>
      </c>
      <c r="I252" s="12">
        <f t="shared" si="18"/>
        <v>1517</v>
      </c>
      <c r="J252" s="12">
        <f t="shared" si="23"/>
        <v>7383</v>
      </c>
      <c r="K252" s="12">
        <f t="shared" si="22"/>
        <v>8900</v>
      </c>
    </row>
    <row r="253" spans="1:11" ht="11.25">
      <c r="A253" s="3">
        <v>5</v>
      </c>
      <c r="B253" s="3">
        <v>9570</v>
      </c>
      <c r="C253" s="2" t="s">
        <v>540</v>
      </c>
      <c r="D253" s="2" t="s">
        <v>247</v>
      </c>
      <c r="E253" s="2">
        <v>552</v>
      </c>
      <c r="G253" s="3">
        <f t="shared" si="21"/>
        <v>552</v>
      </c>
      <c r="H253" s="2">
        <v>157</v>
      </c>
      <c r="I253" s="12">
        <f t="shared" si="18"/>
        <v>3756</v>
      </c>
      <c r="J253" s="12">
        <f t="shared" si="23"/>
        <v>17833</v>
      </c>
      <c r="K253" s="12">
        <f t="shared" si="22"/>
        <v>21589</v>
      </c>
    </row>
    <row r="254" spans="1:11" ht="11.25">
      <c r="A254" s="3">
        <v>5</v>
      </c>
      <c r="B254" s="3">
        <v>11610</v>
      </c>
      <c r="C254" s="2" t="s">
        <v>541</v>
      </c>
      <c r="D254" s="2" t="s">
        <v>248</v>
      </c>
      <c r="E254" s="2">
        <v>1834</v>
      </c>
      <c r="F254" s="2">
        <v>124</v>
      </c>
      <c r="G254" s="3">
        <f t="shared" si="21"/>
        <v>1958</v>
      </c>
      <c r="H254" s="2">
        <v>526</v>
      </c>
      <c r="I254" s="12">
        <f t="shared" si="18"/>
        <v>13323</v>
      </c>
      <c r="J254" s="12">
        <f t="shared" si="23"/>
        <v>59746</v>
      </c>
      <c r="K254" s="12">
        <f t="shared" si="22"/>
        <v>73069</v>
      </c>
    </row>
    <row r="255" spans="1:11" ht="11.25">
      <c r="A255" s="3">
        <v>5</v>
      </c>
      <c r="B255" s="3">
        <v>11640</v>
      </c>
      <c r="C255" s="2" t="s">
        <v>542</v>
      </c>
      <c r="D255" s="2" t="s">
        <v>249</v>
      </c>
      <c r="E255" s="2">
        <v>284</v>
      </c>
      <c r="G255" s="3">
        <f t="shared" si="21"/>
        <v>284</v>
      </c>
      <c r="H255" s="2">
        <v>90</v>
      </c>
      <c r="I255" s="12">
        <f t="shared" si="18"/>
        <v>1932</v>
      </c>
      <c r="J255" s="12">
        <f t="shared" si="23"/>
        <v>10223</v>
      </c>
      <c r="K255" s="12">
        <f t="shared" si="22"/>
        <v>12155</v>
      </c>
    </row>
    <row r="256" spans="1:11" ht="11.25">
      <c r="A256" s="3">
        <v>5</v>
      </c>
      <c r="B256" s="3">
        <v>6270</v>
      </c>
      <c r="C256" s="2" t="s">
        <v>543</v>
      </c>
      <c r="D256" s="2" t="s">
        <v>44</v>
      </c>
      <c r="E256" s="2">
        <v>3465</v>
      </c>
      <c r="G256" s="3">
        <f t="shared" si="21"/>
        <v>3465</v>
      </c>
      <c r="H256" s="2">
        <v>1964</v>
      </c>
      <c r="I256" s="12">
        <f t="shared" si="18"/>
        <v>23578</v>
      </c>
      <c r="J256" s="12">
        <f t="shared" si="23"/>
        <v>223080</v>
      </c>
      <c r="K256" s="12">
        <f t="shared" si="22"/>
        <v>246658</v>
      </c>
    </row>
    <row r="257" spans="1:11" ht="11.25">
      <c r="A257" s="3">
        <v>5</v>
      </c>
      <c r="B257" s="3">
        <v>8010</v>
      </c>
      <c r="C257" s="2" t="s">
        <v>544</v>
      </c>
      <c r="D257" s="2" t="s">
        <v>250</v>
      </c>
      <c r="E257" s="2">
        <v>845</v>
      </c>
      <c r="G257" s="3">
        <f t="shared" si="21"/>
        <v>845</v>
      </c>
      <c r="H257" s="2">
        <v>436</v>
      </c>
      <c r="I257" s="12">
        <f t="shared" si="18"/>
        <v>5750</v>
      </c>
      <c r="J257" s="12">
        <f t="shared" si="23"/>
        <v>49523</v>
      </c>
      <c r="K257" s="12">
        <f t="shared" si="22"/>
        <v>55273</v>
      </c>
    </row>
    <row r="258" spans="1:11" ht="11.25">
      <c r="A258" s="3">
        <v>5</v>
      </c>
      <c r="B258" s="3">
        <v>51</v>
      </c>
      <c r="C258" s="2" t="s">
        <v>545</v>
      </c>
      <c r="D258" s="2" t="s">
        <v>251</v>
      </c>
      <c r="E258" s="2">
        <v>708</v>
      </c>
      <c r="G258" s="3">
        <f t="shared" si="21"/>
        <v>708</v>
      </c>
      <c r="H258" s="2">
        <v>123</v>
      </c>
      <c r="I258" s="12">
        <f t="shared" si="18"/>
        <v>4818</v>
      </c>
      <c r="J258" s="12">
        <f t="shared" si="23"/>
        <v>13971</v>
      </c>
      <c r="K258" s="12">
        <f t="shared" si="22"/>
        <v>18789</v>
      </c>
    </row>
    <row r="259" spans="1:11" ht="11.25">
      <c r="A259" s="3">
        <v>5</v>
      </c>
      <c r="B259" s="3">
        <v>2790</v>
      </c>
      <c r="C259" s="2" t="s">
        <v>546</v>
      </c>
      <c r="D259" s="2" t="s">
        <v>252</v>
      </c>
      <c r="E259" s="2">
        <v>960</v>
      </c>
      <c r="G259" s="3">
        <f t="shared" si="21"/>
        <v>960</v>
      </c>
      <c r="H259" s="2">
        <v>87</v>
      </c>
      <c r="I259" s="12">
        <f t="shared" si="18"/>
        <v>6532</v>
      </c>
      <c r="J259" s="12">
        <f t="shared" si="23"/>
        <v>9882</v>
      </c>
      <c r="K259" s="12">
        <f t="shared" si="22"/>
        <v>16414</v>
      </c>
    </row>
    <row r="260" spans="1:11" ht="11.25">
      <c r="A260" s="3">
        <v>5</v>
      </c>
      <c r="B260" s="3">
        <v>2960</v>
      </c>
      <c r="C260" s="2" t="s">
        <v>547</v>
      </c>
      <c r="D260" s="2" t="s">
        <v>253</v>
      </c>
      <c r="E260" s="2">
        <v>4235</v>
      </c>
      <c r="F260" s="2">
        <v>130</v>
      </c>
      <c r="G260" s="3">
        <f t="shared" si="21"/>
        <v>4365</v>
      </c>
      <c r="H260" s="2">
        <v>869</v>
      </c>
      <c r="I260" s="12">
        <f t="shared" si="18"/>
        <v>29702</v>
      </c>
      <c r="J260" s="12">
        <f t="shared" si="23"/>
        <v>98705</v>
      </c>
      <c r="K260" s="12">
        <f t="shared" si="22"/>
        <v>128407</v>
      </c>
    </row>
    <row r="261" spans="1:11" ht="11.25">
      <c r="A261" s="3">
        <v>5</v>
      </c>
      <c r="B261" s="3">
        <v>3690</v>
      </c>
      <c r="C261" s="2" t="s">
        <v>548</v>
      </c>
      <c r="D261" s="2" t="s">
        <v>254</v>
      </c>
      <c r="E261" s="2">
        <v>5949</v>
      </c>
      <c r="G261" s="3">
        <f t="shared" si="21"/>
        <v>5949</v>
      </c>
      <c r="H261" s="2">
        <v>628</v>
      </c>
      <c r="I261" s="12">
        <f t="shared" si="18"/>
        <v>40480</v>
      </c>
      <c r="J261" s="12">
        <f t="shared" si="23"/>
        <v>71331</v>
      </c>
      <c r="K261" s="12">
        <f t="shared" si="22"/>
        <v>111811</v>
      </c>
    </row>
    <row r="262" spans="1:11" ht="11.25">
      <c r="A262" s="3">
        <v>5</v>
      </c>
      <c r="B262" s="3">
        <v>7320</v>
      </c>
      <c r="C262" s="2" t="s">
        <v>549</v>
      </c>
      <c r="D262" s="2" t="s">
        <v>618</v>
      </c>
      <c r="E262" s="2">
        <v>797</v>
      </c>
      <c r="G262" s="3">
        <f t="shared" si="21"/>
        <v>797</v>
      </c>
      <c r="H262" s="2">
        <v>97</v>
      </c>
      <c r="I262" s="12">
        <f t="shared" si="18"/>
        <v>5423</v>
      </c>
      <c r="J262" s="12">
        <f t="shared" si="23"/>
        <v>11018</v>
      </c>
      <c r="K262" s="12">
        <f t="shared" si="22"/>
        <v>16441</v>
      </c>
    </row>
    <row r="263" spans="1:11" ht="11.25">
      <c r="A263" s="3">
        <v>5</v>
      </c>
      <c r="B263" s="3">
        <v>3000</v>
      </c>
      <c r="C263" s="2" t="s">
        <v>550</v>
      </c>
      <c r="D263" s="2" t="s">
        <v>255</v>
      </c>
      <c r="E263" s="2">
        <v>260</v>
      </c>
      <c r="G263" s="3">
        <f t="shared" si="21"/>
        <v>260</v>
      </c>
      <c r="H263" s="2">
        <v>35</v>
      </c>
      <c r="I263" s="12">
        <f t="shared" si="18"/>
        <v>1769</v>
      </c>
      <c r="J263" s="12">
        <f t="shared" si="23"/>
        <v>3975</v>
      </c>
      <c r="K263" s="12">
        <f t="shared" si="22"/>
        <v>5744</v>
      </c>
    </row>
    <row r="264" spans="1:11" ht="11.25">
      <c r="A264" s="3">
        <v>5</v>
      </c>
      <c r="B264" s="3">
        <v>13680</v>
      </c>
      <c r="C264" s="2" t="s">
        <v>551</v>
      </c>
      <c r="D264" s="2" t="s">
        <v>256</v>
      </c>
      <c r="E264" s="2">
        <v>1665</v>
      </c>
      <c r="G264" s="3">
        <f t="shared" si="21"/>
        <v>1665</v>
      </c>
      <c r="H264" s="2">
        <v>504</v>
      </c>
      <c r="I264" s="12">
        <f t="shared" si="18"/>
        <v>11329</v>
      </c>
      <c r="J264" s="12">
        <f t="shared" si="23"/>
        <v>57247</v>
      </c>
      <c r="K264" s="12">
        <f t="shared" si="22"/>
        <v>68576</v>
      </c>
    </row>
    <row r="265" spans="1:11" ht="11.25">
      <c r="A265" s="3">
        <v>5</v>
      </c>
      <c r="B265" s="3">
        <v>8880</v>
      </c>
      <c r="C265" s="2" t="s">
        <v>552</v>
      </c>
      <c r="D265" s="2" t="s">
        <v>257</v>
      </c>
      <c r="E265" s="2">
        <v>266</v>
      </c>
      <c r="G265" s="3">
        <f t="shared" si="21"/>
        <v>266</v>
      </c>
      <c r="H265" s="2">
        <v>121</v>
      </c>
      <c r="I265" s="12">
        <f t="shared" si="18"/>
        <v>1810</v>
      </c>
      <c r="J265" s="12">
        <f t="shared" si="23"/>
        <v>13744</v>
      </c>
      <c r="K265" s="12">
        <f t="shared" si="22"/>
        <v>15554</v>
      </c>
    </row>
    <row r="266" spans="1:11" ht="11.25">
      <c r="A266" s="3">
        <v>5</v>
      </c>
      <c r="B266" s="3">
        <v>9480</v>
      </c>
      <c r="C266" s="2" t="s">
        <v>553</v>
      </c>
      <c r="D266" s="2" t="s">
        <v>258</v>
      </c>
      <c r="E266" s="2">
        <v>727</v>
      </c>
      <c r="G266" s="3">
        <f t="shared" si="21"/>
        <v>727</v>
      </c>
      <c r="H266" s="2">
        <v>237</v>
      </c>
      <c r="I266" s="12">
        <f t="shared" si="18"/>
        <v>4947</v>
      </c>
      <c r="J266" s="12">
        <f t="shared" si="23"/>
        <v>26920</v>
      </c>
      <c r="K266" s="12">
        <f t="shared" si="22"/>
        <v>31867</v>
      </c>
    </row>
    <row r="267" spans="1:11" ht="11.25">
      <c r="A267" s="3">
        <v>5</v>
      </c>
      <c r="B267" s="3">
        <v>12720</v>
      </c>
      <c r="C267" s="2" t="s">
        <v>554</v>
      </c>
      <c r="D267" s="2" t="s">
        <v>259</v>
      </c>
      <c r="E267" s="2">
        <v>255</v>
      </c>
      <c r="G267" s="3">
        <f t="shared" si="21"/>
        <v>255</v>
      </c>
      <c r="H267" s="2">
        <v>64</v>
      </c>
      <c r="I267" s="12">
        <f t="shared" si="18"/>
        <v>1735</v>
      </c>
      <c r="J267" s="12">
        <f t="shared" si="23"/>
        <v>7269</v>
      </c>
      <c r="K267" s="12">
        <f t="shared" si="22"/>
        <v>9004</v>
      </c>
    </row>
    <row r="268" spans="1:11" ht="11.25">
      <c r="A268" s="3">
        <v>5</v>
      </c>
      <c r="B268" s="3">
        <v>12240</v>
      </c>
      <c r="C268" s="2" t="s">
        <v>555</v>
      </c>
      <c r="D268" s="2" t="s">
        <v>57</v>
      </c>
      <c r="E268" s="2">
        <v>70</v>
      </c>
      <c r="G268" s="3">
        <f t="shared" si="21"/>
        <v>70</v>
      </c>
      <c r="H268" s="2">
        <v>86</v>
      </c>
      <c r="I268" s="12">
        <f>ROUND(($D$7)*(G268),0)+1</f>
        <v>477</v>
      </c>
      <c r="J268" s="12">
        <f t="shared" si="23"/>
        <v>9768</v>
      </c>
      <c r="K268" s="12">
        <f t="shared" si="22"/>
        <v>10245</v>
      </c>
    </row>
    <row r="269" spans="1:11" ht="11.25">
      <c r="A269" s="3">
        <v>5</v>
      </c>
      <c r="B269" s="3">
        <v>6330</v>
      </c>
      <c r="C269" s="2" t="s">
        <v>556</v>
      </c>
      <c r="D269" s="2" t="s">
        <v>260</v>
      </c>
      <c r="E269" s="2">
        <v>12637</v>
      </c>
      <c r="F269" s="2">
        <v>1499</v>
      </c>
      <c r="G269" s="3">
        <f t="shared" si="21"/>
        <v>14136</v>
      </c>
      <c r="H269" s="2">
        <v>2792</v>
      </c>
      <c r="I269" s="12">
        <f t="shared" si="18"/>
        <v>96188</v>
      </c>
      <c r="J269" s="12">
        <f t="shared" si="23"/>
        <v>317128</v>
      </c>
      <c r="K269" s="12">
        <f t="shared" si="22"/>
        <v>413316</v>
      </c>
    </row>
    <row r="270" spans="1:11" ht="11.25">
      <c r="A270" s="3">
        <v>5</v>
      </c>
      <c r="B270" s="3">
        <v>6990</v>
      </c>
      <c r="C270" s="2" t="s">
        <v>557</v>
      </c>
      <c r="D270" s="2" t="s">
        <v>261</v>
      </c>
      <c r="E270" s="2">
        <v>3166</v>
      </c>
      <c r="G270" s="3">
        <f aca="true" t="shared" si="24" ref="G270:G325">+E270+F270</f>
        <v>3166</v>
      </c>
      <c r="H270" s="2">
        <v>439</v>
      </c>
      <c r="I270" s="12">
        <f aca="true" t="shared" si="25" ref="I270:I301">ROUND(($D$7)*(G270),0)</f>
        <v>21543</v>
      </c>
      <c r="J270" s="12">
        <f aca="true" t="shared" si="26" ref="J270:J325">ROUND(($D$6)*(H270),0)</f>
        <v>49864</v>
      </c>
      <c r="K270" s="12">
        <f aca="true" t="shared" si="27" ref="K270:K325">+I270+J270</f>
        <v>71407</v>
      </c>
    </row>
    <row r="271" spans="1:11" ht="11.25">
      <c r="A271" s="3">
        <v>5</v>
      </c>
      <c r="B271" s="3">
        <v>7170</v>
      </c>
      <c r="C271" s="2" t="s">
        <v>558</v>
      </c>
      <c r="D271" s="2" t="s">
        <v>262</v>
      </c>
      <c r="E271" s="2">
        <v>572</v>
      </c>
      <c r="G271" s="3">
        <f t="shared" si="24"/>
        <v>572</v>
      </c>
      <c r="H271" s="2">
        <v>61</v>
      </c>
      <c r="I271" s="12">
        <f t="shared" si="25"/>
        <v>3892</v>
      </c>
      <c r="J271" s="12">
        <f t="shared" si="26"/>
        <v>6929</v>
      </c>
      <c r="K271" s="12">
        <f t="shared" si="27"/>
        <v>10821</v>
      </c>
    </row>
    <row r="272" spans="1:11" ht="11.25">
      <c r="A272" s="3">
        <v>5</v>
      </c>
      <c r="B272" s="3">
        <v>7410</v>
      </c>
      <c r="C272" s="2" t="s">
        <v>559</v>
      </c>
      <c r="D272" s="2" t="s">
        <v>263</v>
      </c>
      <c r="E272" s="2">
        <v>491</v>
      </c>
      <c r="G272" s="3">
        <f t="shared" si="24"/>
        <v>491</v>
      </c>
      <c r="H272" s="2">
        <v>112</v>
      </c>
      <c r="I272" s="12">
        <f t="shared" si="25"/>
        <v>3341</v>
      </c>
      <c r="J272" s="12">
        <f t="shared" si="26"/>
        <v>12721</v>
      </c>
      <c r="K272" s="12">
        <f t="shared" si="27"/>
        <v>16062</v>
      </c>
    </row>
    <row r="273" spans="1:11" ht="11.25">
      <c r="A273" s="3">
        <v>5</v>
      </c>
      <c r="B273" s="3">
        <v>8730</v>
      </c>
      <c r="C273" s="2" t="s">
        <v>560</v>
      </c>
      <c r="D273" s="2" t="s">
        <v>264</v>
      </c>
      <c r="E273" s="2">
        <v>838</v>
      </c>
      <c r="G273" s="3">
        <f t="shared" si="24"/>
        <v>838</v>
      </c>
      <c r="H273" s="2">
        <v>173</v>
      </c>
      <c r="I273" s="12">
        <f t="shared" si="25"/>
        <v>5702</v>
      </c>
      <c r="J273" s="12">
        <f t="shared" si="26"/>
        <v>19650</v>
      </c>
      <c r="K273" s="12">
        <f t="shared" si="27"/>
        <v>25352</v>
      </c>
    </row>
    <row r="274" spans="1:11" ht="11.25">
      <c r="A274" s="3">
        <v>5</v>
      </c>
      <c r="B274" s="3">
        <v>9330</v>
      </c>
      <c r="C274" s="2" t="s">
        <v>561</v>
      </c>
      <c r="D274" s="2" t="s">
        <v>265</v>
      </c>
      <c r="E274" s="2">
        <v>1043</v>
      </c>
      <c r="G274" s="3">
        <f t="shared" si="24"/>
        <v>1043</v>
      </c>
      <c r="H274" s="2">
        <v>223</v>
      </c>
      <c r="I274" s="12">
        <f t="shared" si="25"/>
        <v>7097</v>
      </c>
      <c r="J274" s="12">
        <f t="shared" si="26"/>
        <v>25329</v>
      </c>
      <c r="K274" s="12">
        <f t="shared" si="27"/>
        <v>32426</v>
      </c>
    </row>
    <row r="275" spans="1:11" ht="11.25">
      <c r="A275" s="3">
        <v>5</v>
      </c>
      <c r="B275" s="3">
        <v>49</v>
      </c>
      <c r="C275" s="2" t="s">
        <v>562</v>
      </c>
      <c r="D275" s="2" t="s">
        <v>266</v>
      </c>
      <c r="E275" s="2">
        <v>1812</v>
      </c>
      <c r="G275" s="3">
        <f t="shared" si="24"/>
        <v>1812</v>
      </c>
      <c r="H275" s="2">
        <v>422</v>
      </c>
      <c r="I275" s="12">
        <f t="shared" si="25"/>
        <v>12330</v>
      </c>
      <c r="J275" s="12">
        <f t="shared" si="26"/>
        <v>47933</v>
      </c>
      <c r="K275" s="12">
        <f t="shared" si="27"/>
        <v>60263</v>
      </c>
    </row>
    <row r="276" spans="1:11" ht="11.25">
      <c r="A276" s="3">
        <v>5</v>
      </c>
      <c r="B276" s="3">
        <v>7860</v>
      </c>
      <c r="C276" s="2" t="s">
        <v>563</v>
      </c>
      <c r="D276" s="2" t="s">
        <v>267</v>
      </c>
      <c r="E276" s="2">
        <v>814</v>
      </c>
      <c r="G276" s="3">
        <f t="shared" si="24"/>
        <v>814</v>
      </c>
      <c r="H276" s="2">
        <v>189</v>
      </c>
      <c r="I276" s="12">
        <f t="shared" si="25"/>
        <v>5539</v>
      </c>
      <c r="J276" s="12">
        <f t="shared" si="26"/>
        <v>21468</v>
      </c>
      <c r="K276" s="12">
        <f t="shared" si="27"/>
        <v>27007</v>
      </c>
    </row>
    <row r="277" spans="1:11" ht="11.25">
      <c r="A277" s="3">
        <v>5</v>
      </c>
      <c r="B277" s="3">
        <v>9030</v>
      </c>
      <c r="C277" s="2" t="s">
        <v>564</v>
      </c>
      <c r="D277" s="2" t="s">
        <v>29</v>
      </c>
      <c r="E277" s="2">
        <v>412</v>
      </c>
      <c r="G277" s="3">
        <f t="shared" si="24"/>
        <v>412</v>
      </c>
      <c r="H277" s="2">
        <v>108</v>
      </c>
      <c r="I277" s="12">
        <f t="shared" si="25"/>
        <v>2803</v>
      </c>
      <c r="J277" s="12">
        <f t="shared" si="26"/>
        <v>12267</v>
      </c>
      <c r="K277" s="12">
        <f t="shared" si="27"/>
        <v>15070</v>
      </c>
    </row>
    <row r="278" spans="1:11" ht="11.25">
      <c r="A278" s="3">
        <v>5</v>
      </c>
      <c r="B278" s="3">
        <v>4050</v>
      </c>
      <c r="C278" s="2" t="s">
        <v>565</v>
      </c>
      <c r="D278" s="2" t="s">
        <v>39</v>
      </c>
      <c r="E278" s="2">
        <v>1039</v>
      </c>
      <c r="G278" s="3">
        <f t="shared" si="24"/>
        <v>1039</v>
      </c>
      <c r="H278" s="2">
        <v>326</v>
      </c>
      <c r="I278" s="12">
        <f t="shared" si="25"/>
        <v>7070</v>
      </c>
      <c r="J278" s="12">
        <f t="shared" si="26"/>
        <v>37029</v>
      </c>
      <c r="K278" s="12">
        <f t="shared" si="27"/>
        <v>44099</v>
      </c>
    </row>
    <row r="279" spans="1:11" ht="11.25">
      <c r="A279" s="3">
        <v>5</v>
      </c>
      <c r="B279" s="3">
        <v>6000</v>
      </c>
      <c r="C279" s="2" t="s">
        <v>566</v>
      </c>
      <c r="D279" s="2" t="s">
        <v>268</v>
      </c>
      <c r="E279" s="2">
        <v>312</v>
      </c>
      <c r="G279" s="3">
        <f t="shared" si="24"/>
        <v>312</v>
      </c>
      <c r="H279" s="2">
        <v>53</v>
      </c>
      <c r="I279" s="12">
        <f t="shared" si="25"/>
        <v>2123</v>
      </c>
      <c r="J279" s="12">
        <f t="shared" si="26"/>
        <v>6020</v>
      </c>
      <c r="K279" s="12">
        <f t="shared" si="27"/>
        <v>8143</v>
      </c>
    </row>
    <row r="280" spans="1:11" ht="11.25">
      <c r="A280" s="3">
        <v>5</v>
      </c>
      <c r="B280" s="3">
        <v>7770</v>
      </c>
      <c r="C280" s="2" t="s">
        <v>567</v>
      </c>
      <c r="D280" s="2" t="s">
        <v>269</v>
      </c>
      <c r="E280" s="2">
        <v>1479</v>
      </c>
      <c r="G280" s="3">
        <f t="shared" si="24"/>
        <v>1479</v>
      </c>
      <c r="H280" s="2">
        <v>548</v>
      </c>
      <c r="I280" s="12">
        <f t="shared" si="25"/>
        <v>10064</v>
      </c>
      <c r="J280" s="12">
        <f t="shared" si="26"/>
        <v>62244</v>
      </c>
      <c r="K280" s="12">
        <f t="shared" si="27"/>
        <v>72308</v>
      </c>
    </row>
    <row r="281" spans="1:11" ht="11.25">
      <c r="A281" s="3">
        <v>5</v>
      </c>
      <c r="B281" s="3">
        <v>14190</v>
      </c>
      <c r="C281" s="2" t="s">
        <v>568</v>
      </c>
      <c r="D281" s="2" t="s">
        <v>36</v>
      </c>
      <c r="E281" s="2">
        <v>251</v>
      </c>
      <c r="G281" s="3">
        <f t="shared" si="24"/>
        <v>251</v>
      </c>
      <c r="H281" s="2">
        <v>145</v>
      </c>
      <c r="I281" s="12">
        <f t="shared" si="25"/>
        <v>1708</v>
      </c>
      <c r="J281" s="12">
        <f t="shared" si="26"/>
        <v>16470</v>
      </c>
      <c r="K281" s="12">
        <f t="shared" si="27"/>
        <v>18178</v>
      </c>
    </row>
    <row r="282" spans="1:11" ht="11.25">
      <c r="A282" s="3">
        <v>5</v>
      </c>
      <c r="B282" s="3">
        <v>10200</v>
      </c>
      <c r="C282" s="2" t="s">
        <v>569</v>
      </c>
      <c r="D282" s="2" t="s">
        <v>270</v>
      </c>
      <c r="E282" s="2">
        <v>1221</v>
      </c>
      <c r="G282" s="3">
        <f t="shared" si="24"/>
        <v>1221</v>
      </c>
      <c r="H282" s="2">
        <v>467</v>
      </c>
      <c r="I282" s="12">
        <f t="shared" si="25"/>
        <v>8308</v>
      </c>
      <c r="J282" s="12">
        <f t="shared" si="26"/>
        <v>53044</v>
      </c>
      <c r="K282" s="12">
        <f t="shared" si="27"/>
        <v>61352</v>
      </c>
    </row>
    <row r="283" spans="1:11" ht="11.25">
      <c r="A283" s="3">
        <v>5</v>
      </c>
      <c r="B283" s="3">
        <v>13265</v>
      </c>
      <c r="C283" s="2" t="s">
        <v>570</v>
      </c>
      <c r="D283" s="2" t="s">
        <v>54</v>
      </c>
      <c r="E283" s="2">
        <v>251</v>
      </c>
      <c r="G283" s="3">
        <f t="shared" si="24"/>
        <v>251</v>
      </c>
      <c r="H283" s="2">
        <v>61</v>
      </c>
      <c r="I283" s="12">
        <f t="shared" si="25"/>
        <v>1708</v>
      </c>
      <c r="J283" s="12">
        <f t="shared" si="26"/>
        <v>6929</v>
      </c>
      <c r="K283" s="12">
        <f t="shared" si="27"/>
        <v>8637</v>
      </c>
    </row>
    <row r="284" spans="1:11" ht="11.25">
      <c r="A284" s="3">
        <v>5</v>
      </c>
      <c r="B284" s="3">
        <v>12035</v>
      </c>
      <c r="C284" s="2" t="s">
        <v>571</v>
      </c>
      <c r="D284" s="2" t="s">
        <v>53</v>
      </c>
      <c r="E284" s="2">
        <v>230</v>
      </c>
      <c r="G284" s="3">
        <f t="shared" si="24"/>
        <v>230</v>
      </c>
      <c r="H284" s="2">
        <v>83</v>
      </c>
      <c r="I284" s="12">
        <f t="shared" si="25"/>
        <v>1565</v>
      </c>
      <c r="J284" s="12">
        <f t="shared" si="26"/>
        <v>9428</v>
      </c>
      <c r="K284" s="12">
        <f t="shared" si="27"/>
        <v>10993</v>
      </c>
    </row>
    <row r="285" spans="1:11" ht="11.25">
      <c r="A285" s="3">
        <v>5</v>
      </c>
      <c r="B285" s="3">
        <v>5680</v>
      </c>
      <c r="C285" s="2" t="s">
        <v>572</v>
      </c>
      <c r="D285" s="2" t="s">
        <v>271</v>
      </c>
      <c r="E285" s="2">
        <v>4534</v>
      </c>
      <c r="F285" s="2">
        <v>109</v>
      </c>
      <c r="G285" s="3">
        <f t="shared" si="24"/>
        <v>4643</v>
      </c>
      <c r="H285" s="2">
        <v>1373</v>
      </c>
      <c r="I285" s="12">
        <f t="shared" si="25"/>
        <v>31593</v>
      </c>
      <c r="J285" s="12">
        <f t="shared" si="26"/>
        <v>155952</v>
      </c>
      <c r="K285" s="12">
        <f t="shared" si="27"/>
        <v>187545</v>
      </c>
    </row>
    <row r="286" spans="1:11" ht="11.25">
      <c r="A286" s="3">
        <v>5</v>
      </c>
      <c r="B286" s="3">
        <v>8160</v>
      </c>
      <c r="C286" s="2" t="s">
        <v>573</v>
      </c>
      <c r="D286" s="2" t="s">
        <v>272</v>
      </c>
      <c r="E286" s="2">
        <v>246</v>
      </c>
      <c r="G286" s="3">
        <f t="shared" si="24"/>
        <v>246</v>
      </c>
      <c r="H286" s="2">
        <v>69</v>
      </c>
      <c r="I286" s="12">
        <f t="shared" si="25"/>
        <v>1674</v>
      </c>
      <c r="J286" s="12">
        <f t="shared" si="26"/>
        <v>7837</v>
      </c>
      <c r="K286" s="12">
        <f t="shared" si="27"/>
        <v>9511</v>
      </c>
    </row>
    <row r="287" spans="1:11" ht="11.25">
      <c r="A287" s="3">
        <v>5</v>
      </c>
      <c r="B287" s="3">
        <v>8340</v>
      </c>
      <c r="C287" s="2" t="s">
        <v>574</v>
      </c>
      <c r="D287" s="2" t="s">
        <v>273</v>
      </c>
      <c r="E287" s="2">
        <v>619</v>
      </c>
      <c r="G287" s="3">
        <f t="shared" si="24"/>
        <v>619</v>
      </c>
      <c r="H287" s="2">
        <v>184</v>
      </c>
      <c r="I287" s="12">
        <f t="shared" si="25"/>
        <v>4212</v>
      </c>
      <c r="J287" s="12">
        <f t="shared" si="26"/>
        <v>20900</v>
      </c>
      <c r="K287" s="12">
        <f t="shared" si="27"/>
        <v>25112</v>
      </c>
    </row>
    <row r="288" spans="1:11" ht="11.25">
      <c r="A288" s="3">
        <v>5</v>
      </c>
      <c r="B288" s="3">
        <v>9960</v>
      </c>
      <c r="C288" s="2" t="s">
        <v>575</v>
      </c>
      <c r="D288" s="2" t="s">
        <v>274</v>
      </c>
      <c r="E288" s="2">
        <v>180</v>
      </c>
      <c r="G288" s="3">
        <f t="shared" si="24"/>
        <v>180</v>
      </c>
      <c r="H288" s="2">
        <v>51</v>
      </c>
      <c r="I288" s="12">
        <f t="shared" si="25"/>
        <v>1225</v>
      </c>
      <c r="J288" s="12">
        <f t="shared" si="26"/>
        <v>5793</v>
      </c>
      <c r="K288" s="12">
        <f t="shared" si="27"/>
        <v>7018</v>
      </c>
    </row>
    <row r="289" spans="1:11" ht="11.25">
      <c r="A289" s="3">
        <v>5</v>
      </c>
      <c r="B289" s="3">
        <v>10620</v>
      </c>
      <c r="C289" s="2" t="s">
        <v>576</v>
      </c>
      <c r="D289" s="2" t="s">
        <v>275</v>
      </c>
      <c r="E289" s="2">
        <v>574</v>
      </c>
      <c r="G289" s="3">
        <f t="shared" si="24"/>
        <v>574</v>
      </c>
      <c r="H289" s="2">
        <v>84</v>
      </c>
      <c r="I289" s="12">
        <f t="shared" si="25"/>
        <v>3906</v>
      </c>
      <c r="J289" s="12">
        <f t="shared" si="26"/>
        <v>9541</v>
      </c>
      <c r="K289" s="12">
        <f t="shared" si="27"/>
        <v>13447</v>
      </c>
    </row>
    <row r="290" spans="1:11" ht="11.25">
      <c r="A290" s="3">
        <v>5</v>
      </c>
      <c r="B290" s="3">
        <v>11220</v>
      </c>
      <c r="C290" s="2" t="s">
        <v>577</v>
      </c>
      <c r="D290" s="2" t="s">
        <v>276</v>
      </c>
      <c r="E290" s="2">
        <v>663</v>
      </c>
      <c r="G290" s="3">
        <f t="shared" si="24"/>
        <v>663</v>
      </c>
      <c r="H290" s="2">
        <v>51</v>
      </c>
      <c r="I290" s="12">
        <f t="shared" si="25"/>
        <v>4511</v>
      </c>
      <c r="J290" s="12">
        <f t="shared" si="26"/>
        <v>5793</v>
      </c>
      <c r="K290" s="12">
        <f t="shared" si="27"/>
        <v>10304</v>
      </c>
    </row>
    <row r="291" spans="1:11" ht="11.25">
      <c r="A291" s="3">
        <v>5</v>
      </c>
      <c r="B291" s="3">
        <v>12510</v>
      </c>
      <c r="C291" s="2" t="s">
        <v>578</v>
      </c>
      <c r="D291" s="2" t="s">
        <v>277</v>
      </c>
      <c r="E291" s="2">
        <v>713</v>
      </c>
      <c r="G291" s="3">
        <f t="shared" si="24"/>
        <v>713</v>
      </c>
      <c r="H291" s="2">
        <v>173</v>
      </c>
      <c r="I291" s="12">
        <f t="shared" si="25"/>
        <v>4852</v>
      </c>
      <c r="J291" s="12">
        <f t="shared" si="26"/>
        <v>19650</v>
      </c>
      <c r="K291" s="12">
        <f t="shared" si="27"/>
        <v>24502</v>
      </c>
    </row>
    <row r="292" spans="1:11" ht="11.25">
      <c r="A292" s="3">
        <v>5</v>
      </c>
      <c r="B292" s="3">
        <v>12930</v>
      </c>
      <c r="C292" s="2" t="s">
        <v>579</v>
      </c>
      <c r="D292" s="2" t="s">
        <v>278</v>
      </c>
      <c r="E292" s="2">
        <v>533</v>
      </c>
      <c r="G292" s="3">
        <f t="shared" si="24"/>
        <v>533</v>
      </c>
      <c r="H292" s="2">
        <v>140</v>
      </c>
      <c r="I292" s="12">
        <f t="shared" si="25"/>
        <v>3627</v>
      </c>
      <c r="J292" s="12">
        <f t="shared" si="26"/>
        <v>15902</v>
      </c>
      <c r="K292" s="12">
        <f t="shared" si="27"/>
        <v>19529</v>
      </c>
    </row>
    <row r="293" spans="1:11" ht="11.25">
      <c r="A293" s="3">
        <v>5</v>
      </c>
      <c r="B293" s="3">
        <v>5670</v>
      </c>
      <c r="C293" s="2" t="s">
        <v>580</v>
      </c>
      <c r="D293" s="2" t="s">
        <v>279</v>
      </c>
      <c r="E293" s="2">
        <v>307</v>
      </c>
      <c r="G293" s="3">
        <f t="shared" si="24"/>
        <v>307</v>
      </c>
      <c r="H293" s="2">
        <v>60</v>
      </c>
      <c r="I293" s="12">
        <f t="shared" si="25"/>
        <v>2089</v>
      </c>
      <c r="J293" s="12">
        <f t="shared" si="26"/>
        <v>6815</v>
      </c>
      <c r="K293" s="12">
        <f t="shared" si="27"/>
        <v>8904</v>
      </c>
    </row>
    <row r="294" spans="1:11" ht="11.25">
      <c r="A294" s="3">
        <v>5</v>
      </c>
      <c r="B294" s="3">
        <v>2310</v>
      </c>
      <c r="C294" s="2" t="s">
        <v>581</v>
      </c>
      <c r="D294" s="2" t="s">
        <v>625</v>
      </c>
      <c r="E294" s="2">
        <v>94</v>
      </c>
      <c r="G294" s="3">
        <f t="shared" si="24"/>
        <v>94</v>
      </c>
      <c r="H294" s="2">
        <v>35</v>
      </c>
      <c r="I294" s="12">
        <f t="shared" si="25"/>
        <v>640</v>
      </c>
      <c r="J294" s="12">
        <f t="shared" si="26"/>
        <v>3975</v>
      </c>
      <c r="K294" s="12">
        <f t="shared" si="27"/>
        <v>4615</v>
      </c>
    </row>
    <row r="295" spans="1:11" ht="11.25">
      <c r="A295" s="3">
        <v>5</v>
      </c>
      <c r="B295" s="3">
        <v>4410</v>
      </c>
      <c r="C295" s="2" t="s">
        <v>582</v>
      </c>
      <c r="D295" s="2" t="s">
        <v>280</v>
      </c>
      <c r="E295" s="2">
        <v>1237</v>
      </c>
      <c r="G295" s="3">
        <f t="shared" si="24"/>
        <v>1237</v>
      </c>
      <c r="H295" s="2">
        <v>348</v>
      </c>
      <c r="I295" s="12">
        <f t="shared" si="25"/>
        <v>8417</v>
      </c>
      <c r="J295" s="12">
        <f t="shared" si="26"/>
        <v>39527</v>
      </c>
      <c r="K295" s="12">
        <f t="shared" si="27"/>
        <v>47944</v>
      </c>
    </row>
    <row r="296" spans="1:11" ht="11.25">
      <c r="A296" s="3">
        <v>5</v>
      </c>
      <c r="B296" s="3">
        <v>12150</v>
      </c>
      <c r="C296" s="2" t="s">
        <v>583</v>
      </c>
      <c r="D296" s="2" t="s">
        <v>281</v>
      </c>
      <c r="E296" s="2">
        <v>126</v>
      </c>
      <c r="G296" s="3">
        <f t="shared" si="24"/>
        <v>126</v>
      </c>
      <c r="H296" s="2">
        <v>38</v>
      </c>
      <c r="I296" s="12">
        <f t="shared" si="25"/>
        <v>857</v>
      </c>
      <c r="J296" s="12">
        <f t="shared" si="26"/>
        <v>4316</v>
      </c>
      <c r="K296" s="12">
        <f t="shared" si="27"/>
        <v>5173</v>
      </c>
    </row>
    <row r="297" spans="1:11" ht="11.25">
      <c r="A297" s="3">
        <v>5</v>
      </c>
      <c r="B297" s="3">
        <v>12420</v>
      </c>
      <c r="C297" s="2" t="s">
        <v>584</v>
      </c>
      <c r="D297" s="2" t="s">
        <v>282</v>
      </c>
      <c r="E297" s="2">
        <v>500</v>
      </c>
      <c r="G297" s="3">
        <f t="shared" si="24"/>
        <v>500</v>
      </c>
      <c r="H297" s="2">
        <v>208</v>
      </c>
      <c r="I297" s="12">
        <f t="shared" si="25"/>
        <v>3402</v>
      </c>
      <c r="J297" s="12">
        <f t="shared" si="26"/>
        <v>23626</v>
      </c>
      <c r="K297" s="12">
        <f t="shared" si="27"/>
        <v>27028</v>
      </c>
    </row>
    <row r="298" spans="1:11" ht="11.25">
      <c r="A298" s="3">
        <v>5</v>
      </c>
      <c r="B298" s="3">
        <v>12570</v>
      </c>
      <c r="C298" s="2" t="s">
        <v>585</v>
      </c>
      <c r="D298" s="2" t="s">
        <v>283</v>
      </c>
      <c r="E298" s="2">
        <v>503</v>
      </c>
      <c r="G298" s="3">
        <f t="shared" si="24"/>
        <v>503</v>
      </c>
      <c r="H298" s="2">
        <v>107</v>
      </c>
      <c r="I298" s="12">
        <f t="shared" si="25"/>
        <v>3423</v>
      </c>
      <c r="J298" s="12">
        <f t="shared" si="26"/>
        <v>12154</v>
      </c>
      <c r="K298" s="12">
        <f t="shared" si="27"/>
        <v>15577</v>
      </c>
    </row>
    <row r="299" spans="1:11" ht="11.25">
      <c r="A299" s="3">
        <v>5</v>
      </c>
      <c r="B299" s="3">
        <v>5760</v>
      </c>
      <c r="C299" s="2" t="s">
        <v>586</v>
      </c>
      <c r="D299" s="2" t="s">
        <v>284</v>
      </c>
      <c r="E299" s="2">
        <v>953</v>
      </c>
      <c r="G299" s="3">
        <f t="shared" si="24"/>
        <v>953</v>
      </c>
      <c r="H299" s="2">
        <v>146</v>
      </c>
      <c r="I299" s="12">
        <f t="shared" si="25"/>
        <v>6485</v>
      </c>
      <c r="J299" s="12">
        <f t="shared" si="26"/>
        <v>16583</v>
      </c>
      <c r="K299" s="12">
        <f t="shared" si="27"/>
        <v>23068</v>
      </c>
    </row>
    <row r="300" spans="1:11" ht="11.25">
      <c r="A300" s="3">
        <v>5</v>
      </c>
      <c r="B300" s="3">
        <v>6090</v>
      </c>
      <c r="C300" s="2" t="s">
        <v>587</v>
      </c>
      <c r="D300" s="2" t="s">
        <v>17</v>
      </c>
      <c r="E300" s="2">
        <v>1617</v>
      </c>
      <c r="G300" s="3">
        <f t="shared" si="24"/>
        <v>1617</v>
      </c>
      <c r="H300" s="2">
        <v>154</v>
      </c>
      <c r="I300" s="12">
        <f t="shared" si="25"/>
        <v>11003</v>
      </c>
      <c r="J300" s="12">
        <f t="shared" si="26"/>
        <v>17492</v>
      </c>
      <c r="K300" s="12">
        <f t="shared" si="27"/>
        <v>28495</v>
      </c>
    </row>
    <row r="301" spans="1:11" ht="11.25">
      <c r="A301" s="3">
        <v>5</v>
      </c>
      <c r="B301" s="3">
        <v>6120</v>
      </c>
      <c r="C301" s="2" t="s">
        <v>588</v>
      </c>
      <c r="D301" s="2" t="s">
        <v>18</v>
      </c>
      <c r="E301" s="2">
        <v>7957</v>
      </c>
      <c r="F301" s="2">
        <v>262</v>
      </c>
      <c r="G301" s="3">
        <f t="shared" si="24"/>
        <v>8219</v>
      </c>
      <c r="H301" s="2">
        <v>1597</v>
      </c>
      <c r="I301" s="12">
        <f t="shared" si="25"/>
        <v>55926</v>
      </c>
      <c r="J301" s="12">
        <f t="shared" si="26"/>
        <v>181395</v>
      </c>
      <c r="K301" s="12">
        <f t="shared" si="27"/>
        <v>237321</v>
      </c>
    </row>
    <row r="302" spans="1:11" ht="11.25">
      <c r="A302" s="3">
        <v>5</v>
      </c>
      <c r="B302" s="3">
        <v>6930</v>
      </c>
      <c r="C302" s="2" t="s">
        <v>589</v>
      </c>
      <c r="D302" s="2" t="s">
        <v>285</v>
      </c>
      <c r="E302" s="2">
        <v>886</v>
      </c>
      <c r="G302" s="3">
        <f t="shared" si="24"/>
        <v>886</v>
      </c>
      <c r="H302" s="2">
        <v>222</v>
      </c>
      <c r="I302" s="12">
        <f aca="true" t="shared" si="28" ref="I302:I325">ROUND(($D$7)*(G302),0)</f>
        <v>6029</v>
      </c>
      <c r="J302" s="12">
        <f t="shared" si="26"/>
        <v>25216</v>
      </c>
      <c r="K302" s="12">
        <f t="shared" si="27"/>
        <v>31245</v>
      </c>
    </row>
    <row r="303" spans="1:11" ht="11.25">
      <c r="A303" s="3">
        <v>5</v>
      </c>
      <c r="B303" s="3">
        <v>8940</v>
      </c>
      <c r="C303" s="2" t="s">
        <v>590</v>
      </c>
      <c r="D303" s="2" t="s">
        <v>28</v>
      </c>
      <c r="E303" s="2">
        <v>1012</v>
      </c>
      <c r="G303" s="3">
        <f t="shared" si="24"/>
        <v>1012</v>
      </c>
      <c r="H303" s="2">
        <v>377</v>
      </c>
      <c r="I303" s="12">
        <f t="shared" si="28"/>
        <v>6886</v>
      </c>
      <c r="J303" s="12">
        <f t="shared" si="26"/>
        <v>42821</v>
      </c>
      <c r="K303" s="12">
        <f t="shared" si="27"/>
        <v>49707</v>
      </c>
    </row>
    <row r="304" spans="1:11" ht="11.25">
      <c r="A304" s="3">
        <v>5</v>
      </c>
      <c r="B304" s="3">
        <v>11760</v>
      </c>
      <c r="C304" s="2" t="s">
        <v>591</v>
      </c>
      <c r="D304" s="2" t="s">
        <v>52</v>
      </c>
      <c r="E304" s="2">
        <v>1308</v>
      </c>
      <c r="G304" s="3">
        <f t="shared" si="24"/>
        <v>1308</v>
      </c>
      <c r="H304" s="2">
        <v>260</v>
      </c>
      <c r="I304" s="12">
        <f t="shared" si="28"/>
        <v>8900</v>
      </c>
      <c r="J304" s="12">
        <f t="shared" si="26"/>
        <v>29532</v>
      </c>
      <c r="K304" s="12">
        <f t="shared" si="27"/>
        <v>38432</v>
      </c>
    </row>
    <row r="305" spans="1:11" ht="11.25">
      <c r="A305" s="3">
        <v>5</v>
      </c>
      <c r="B305" s="3">
        <v>12660</v>
      </c>
      <c r="C305" s="2" t="s">
        <v>592</v>
      </c>
      <c r="D305" s="2" t="s">
        <v>35</v>
      </c>
      <c r="E305" s="2">
        <v>11422</v>
      </c>
      <c r="F305" s="2">
        <v>30</v>
      </c>
      <c r="G305" s="3">
        <f t="shared" si="24"/>
        <v>11452</v>
      </c>
      <c r="H305" s="2">
        <v>1533</v>
      </c>
      <c r="I305" s="12">
        <f t="shared" si="28"/>
        <v>77925</v>
      </c>
      <c r="J305" s="12">
        <f t="shared" si="26"/>
        <v>174125</v>
      </c>
      <c r="K305" s="12">
        <f t="shared" si="27"/>
        <v>252050</v>
      </c>
    </row>
    <row r="306" spans="1:11" ht="11.25">
      <c r="A306" s="3">
        <v>5</v>
      </c>
      <c r="B306" s="3">
        <v>14010</v>
      </c>
      <c r="C306" s="2" t="s">
        <v>593</v>
      </c>
      <c r="D306" s="2" t="s">
        <v>286</v>
      </c>
      <c r="E306" s="2">
        <v>1066</v>
      </c>
      <c r="G306" s="3">
        <f t="shared" si="24"/>
        <v>1066</v>
      </c>
      <c r="H306" s="2">
        <v>182</v>
      </c>
      <c r="I306" s="12">
        <f t="shared" si="28"/>
        <v>7254</v>
      </c>
      <c r="J306" s="12">
        <f t="shared" si="26"/>
        <v>20672</v>
      </c>
      <c r="K306" s="12">
        <f t="shared" si="27"/>
        <v>27926</v>
      </c>
    </row>
    <row r="307" spans="1:11" ht="11.25">
      <c r="A307" s="3">
        <v>5</v>
      </c>
      <c r="B307" s="3">
        <v>13860</v>
      </c>
      <c r="C307" s="2" t="s">
        <v>594</v>
      </c>
      <c r="D307" s="2" t="s">
        <v>37</v>
      </c>
      <c r="E307" s="2">
        <v>318</v>
      </c>
      <c r="G307" s="3">
        <f t="shared" si="24"/>
        <v>318</v>
      </c>
      <c r="H307" s="2">
        <v>84</v>
      </c>
      <c r="I307" s="12">
        <f t="shared" si="28"/>
        <v>2164</v>
      </c>
      <c r="J307" s="12">
        <f t="shared" si="26"/>
        <v>9541</v>
      </c>
      <c r="K307" s="12">
        <f t="shared" si="27"/>
        <v>11705</v>
      </c>
    </row>
    <row r="308" spans="1:11" ht="11.25">
      <c r="A308" s="3">
        <v>5</v>
      </c>
      <c r="B308" s="3">
        <v>2700</v>
      </c>
      <c r="C308" s="2" t="s">
        <v>595</v>
      </c>
      <c r="D308" s="2" t="s">
        <v>287</v>
      </c>
      <c r="E308" s="2">
        <v>1322</v>
      </c>
      <c r="G308" s="3">
        <f t="shared" si="24"/>
        <v>1322</v>
      </c>
      <c r="H308" s="2">
        <v>489</v>
      </c>
      <c r="I308" s="12">
        <f t="shared" si="28"/>
        <v>8996</v>
      </c>
      <c r="J308" s="12">
        <f t="shared" si="26"/>
        <v>55543</v>
      </c>
      <c r="K308" s="12">
        <f t="shared" si="27"/>
        <v>64539</v>
      </c>
    </row>
    <row r="309" spans="1:11" ht="11.25">
      <c r="A309" s="3">
        <v>5</v>
      </c>
      <c r="B309" s="3">
        <v>2880</v>
      </c>
      <c r="C309" s="2" t="s">
        <v>596</v>
      </c>
      <c r="D309" s="2" t="s">
        <v>288</v>
      </c>
      <c r="E309" s="2">
        <v>2182</v>
      </c>
      <c r="G309" s="3">
        <f t="shared" si="24"/>
        <v>2182</v>
      </c>
      <c r="H309" s="2">
        <v>394</v>
      </c>
      <c r="I309" s="12">
        <f t="shared" si="28"/>
        <v>14847</v>
      </c>
      <c r="J309" s="12">
        <f t="shared" si="26"/>
        <v>44752</v>
      </c>
      <c r="K309" s="12">
        <f t="shared" si="27"/>
        <v>59599</v>
      </c>
    </row>
    <row r="310" spans="1:11" ht="11.25">
      <c r="A310" s="3">
        <v>5</v>
      </c>
      <c r="B310" s="3">
        <v>3480</v>
      </c>
      <c r="C310" s="2" t="s">
        <v>597</v>
      </c>
      <c r="D310" s="2" t="s">
        <v>6</v>
      </c>
      <c r="E310" s="2">
        <v>565</v>
      </c>
      <c r="G310" s="3">
        <f t="shared" si="24"/>
        <v>565</v>
      </c>
      <c r="H310" s="2">
        <v>149</v>
      </c>
      <c r="I310" s="12">
        <f t="shared" si="28"/>
        <v>3845</v>
      </c>
      <c r="J310" s="12">
        <f t="shared" si="26"/>
        <v>16924</v>
      </c>
      <c r="K310" s="12">
        <f t="shared" si="27"/>
        <v>20769</v>
      </c>
    </row>
    <row r="311" spans="1:11" ht="11.25">
      <c r="A311" s="3">
        <v>5</v>
      </c>
      <c r="B311" s="3">
        <v>4170</v>
      </c>
      <c r="C311" s="2" t="s">
        <v>598</v>
      </c>
      <c r="D311" s="2" t="s">
        <v>289</v>
      </c>
      <c r="E311" s="2">
        <v>602</v>
      </c>
      <c r="G311" s="3">
        <f t="shared" si="24"/>
        <v>602</v>
      </c>
      <c r="H311" s="2">
        <v>116</v>
      </c>
      <c r="I311" s="12">
        <f t="shared" si="28"/>
        <v>4096</v>
      </c>
      <c r="J311" s="12">
        <f t="shared" si="26"/>
        <v>13176</v>
      </c>
      <c r="K311" s="12">
        <f t="shared" si="27"/>
        <v>17272</v>
      </c>
    </row>
    <row r="312" spans="1:11" ht="10.5" customHeight="1">
      <c r="A312" s="3">
        <v>5</v>
      </c>
      <c r="B312" s="3">
        <v>8400</v>
      </c>
      <c r="C312" s="2" t="s">
        <v>599</v>
      </c>
      <c r="D312" s="2" t="s">
        <v>290</v>
      </c>
      <c r="E312" s="2">
        <v>1223</v>
      </c>
      <c r="G312" s="3">
        <f t="shared" si="24"/>
        <v>1223</v>
      </c>
      <c r="H312" s="2">
        <v>421</v>
      </c>
      <c r="I312" s="12">
        <f t="shared" si="28"/>
        <v>8322</v>
      </c>
      <c r="J312" s="12">
        <f t="shared" si="26"/>
        <v>47819</v>
      </c>
      <c r="K312" s="12">
        <f t="shared" si="27"/>
        <v>56141</v>
      </c>
    </row>
    <row r="313" spans="1:11" ht="11.25">
      <c r="A313" s="3">
        <v>5</v>
      </c>
      <c r="B313" s="3">
        <v>9690</v>
      </c>
      <c r="C313" s="2" t="s">
        <v>600</v>
      </c>
      <c r="D313" s="2" t="s">
        <v>291</v>
      </c>
      <c r="E313" s="2">
        <v>388</v>
      </c>
      <c r="G313" s="3">
        <f t="shared" si="24"/>
        <v>388</v>
      </c>
      <c r="H313" s="2">
        <v>135</v>
      </c>
      <c r="I313" s="12">
        <f t="shared" si="28"/>
        <v>2640</v>
      </c>
      <c r="J313" s="12">
        <f t="shared" si="26"/>
        <v>15334</v>
      </c>
      <c r="K313" s="12">
        <f t="shared" si="27"/>
        <v>17974</v>
      </c>
    </row>
    <row r="314" spans="1:11" ht="11.25">
      <c r="A314" s="3">
        <v>5</v>
      </c>
      <c r="B314" s="3">
        <v>11070</v>
      </c>
      <c r="C314" s="2" t="s">
        <v>601</v>
      </c>
      <c r="D314" s="2" t="s">
        <v>292</v>
      </c>
      <c r="E314" s="2">
        <v>790</v>
      </c>
      <c r="G314" s="3">
        <f t="shared" si="24"/>
        <v>790</v>
      </c>
      <c r="H314" s="2">
        <v>142</v>
      </c>
      <c r="I314" s="12">
        <f t="shared" si="28"/>
        <v>5376</v>
      </c>
      <c r="J314" s="12">
        <f t="shared" si="26"/>
        <v>16129</v>
      </c>
      <c r="K314" s="12">
        <f t="shared" si="27"/>
        <v>21505</v>
      </c>
    </row>
    <row r="315" spans="1:11" ht="11.25">
      <c r="A315" s="3">
        <v>5</v>
      </c>
      <c r="B315" s="3">
        <v>12000</v>
      </c>
      <c r="C315" s="2" t="s">
        <v>602</v>
      </c>
      <c r="D315" s="2" t="s">
        <v>293</v>
      </c>
      <c r="E315" s="2">
        <v>809</v>
      </c>
      <c r="G315" s="3">
        <f t="shared" si="24"/>
        <v>809</v>
      </c>
      <c r="H315" s="2">
        <v>157</v>
      </c>
      <c r="I315" s="12">
        <f t="shared" si="28"/>
        <v>5505</v>
      </c>
      <c r="J315" s="12">
        <f t="shared" si="26"/>
        <v>17833</v>
      </c>
      <c r="K315" s="12">
        <f t="shared" si="27"/>
        <v>23338</v>
      </c>
    </row>
    <row r="316" spans="1:11" ht="11.25">
      <c r="A316" s="3">
        <v>5</v>
      </c>
      <c r="B316" s="3">
        <v>12210</v>
      </c>
      <c r="C316" s="2" t="s">
        <v>603</v>
      </c>
      <c r="D316" s="2" t="s">
        <v>294</v>
      </c>
      <c r="E316" s="2">
        <v>3714</v>
      </c>
      <c r="F316" s="2">
        <v>375</v>
      </c>
      <c r="G316" s="3">
        <f t="shared" si="24"/>
        <v>4089</v>
      </c>
      <c r="H316" s="2">
        <v>666</v>
      </c>
      <c r="I316" s="12">
        <f t="shared" si="28"/>
        <v>27824</v>
      </c>
      <c r="J316" s="12">
        <f t="shared" si="26"/>
        <v>75647</v>
      </c>
      <c r="K316" s="12">
        <f t="shared" si="27"/>
        <v>103471</v>
      </c>
    </row>
    <row r="317" spans="1:11" ht="11.25">
      <c r="A317" s="3">
        <v>5</v>
      </c>
      <c r="B317" s="3">
        <v>2670</v>
      </c>
      <c r="C317" s="2" t="s">
        <v>604</v>
      </c>
      <c r="D317" s="2" t="s">
        <v>295</v>
      </c>
      <c r="E317" s="2">
        <v>598</v>
      </c>
      <c r="G317" s="3">
        <f t="shared" si="24"/>
        <v>598</v>
      </c>
      <c r="H317" s="2">
        <v>334</v>
      </c>
      <c r="I317" s="12">
        <f t="shared" si="28"/>
        <v>4069</v>
      </c>
      <c r="J317" s="12">
        <f t="shared" si="26"/>
        <v>37937</v>
      </c>
      <c r="K317" s="12">
        <f t="shared" si="27"/>
        <v>42006</v>
      </c>
    </row>
    <row r="318" spans="1:11" ht="11.25">
      <c r="A318" s="3">
        <v>5</v>
      </c>
      <c r="B318" s="3">
        <v>4710</v>
      </c>
      <c r="C318" s="2" t="s">
        <v>605</v>
      </c>
      <c r="D318" s="2" t="s">
        <v>40</v>
      </c>
      <c r="E318" s="2">
        <v>237</v>
      </c>
      <c r="G318" s="3">
        <f t="shared" si="24"/>
        <v>237</v>
      </c>
      <c r="H318" s="2">
        <v>173</v>
      </c>
      <c r="I318" s="12">
        <f t="shared" si="28"/>
        <v>1613</v>
      </c>
      <c r="J318" s="12">
        <f t="shared" si="26"/>
        <v>19650</v>
      </c>
      <c r="K318" s="12">
        <f t="shared" si="27"/>
        <v>21263</v>
      </c>
    </row>
    <row r="319" spans="1:11" ht="11.25">
      <c r="A319" s="3">
        <v>5</v>
      </c>
      <c r="B319" s="3">
        <v>9600</v>
      </c>
      <c r="C319" s="2" t="s">
        <v>606</v>
      </c>
      <c r="D319" s="2" t="s">
        <v>296</v>
      </c>
      <c r="E319" s="2">
        <v>700</v>
      </c>
      <c r="G319" s="3">
        <f t="shared" si="24"/>
        <v>700</v>
      </c>
      <c r="H319" s="2">
        <v>207</v>
      </c>
      <c r="I319" s="12">
        <f t="shared" si="28"/>
        <v>4763</v>
      </c>
      <c r="J319" s="12">
        <f t="shared" si="26"/>
        <v>23512</v>
      </c>
      <c r="K319" s="12">
        <f t="shared" si="27"/>
        <v>28275</v>
      </c>
    </row>
    <row r="320" spans="1:11" ht="11.25">
      <c r="A320" s="3">
        <v>5</v>
      </c>
      <c r="B320" s="3">
        <v>4890</v>
      </c>
      <c r="C320" s="2" t="s">
        <v>607</v>
      </c>
      <c r="D320" s="2" t="s">
        <v>297</v>
      </c>
      <c r="E320" s="2">
        <v>733</v>
      </c>
      <c r="G320" s="3">
        <f t="shared" si="24"/>
        <v>733</v>
      </c>
      <c r="H320" s="2">
        <v>98</v>
      </c>
      <c r="I320" s="12">
        <f t="shared" si="28"/>
        <v>4988</v>
      </c>
      <c r="J320" s="12">
        <f t="shared" si="26"/>
        <v>11131</v>
      </c>
      <c r="K320" s="12">
        <f t="shared" si="27"/>
        <v>16119</v>
      </c>
    </row>
    <row r="321" spans="1:11" ht="11.25">
      <c r="A321" s="3">
        <v>5</v>
      </c>
      <c r="B321" s="3">
        <v>4930</v>
      </c>
      <c r="C321" s="2" t="s">
        <v>608</v>
      </c>
      <c r="D321" s="2" t="s">
        <v>298</v>
      </c>
      <c r="E321" s="2">
        <v>1781</v>
      </c>
      <c r="G321" s="3">
        <f t="shared" si="24"/>
        <v>1781</v>
      </c>
      <c r="H321" s="2">
        <v>359</v>
      </c>
      <c r="I321" s="12">
        <f t="shared" si="28"/>
        <v>12119</v>
      </c>
      <c r="J321" s="12">
        <f t="shared" si="26"/>
        <v>40777</v>
      </c>
      <c r="K321" s="12">
        <f t="shared" si="27"/>
        <v>52896</v>
      </c>
    </row>
    <row r="322" spans="1:11" ht="11.25">
      <c r="A322" s="3">
        <v>5</v>
      </c>
      <c r="B322" s="3">
        <v>6450</v>
      </c>
      <c r="C322" s="2" t="s">
        <v>609</v>
      </c>
      <c r="D322" s="2" t="s">
        <v>299</v>
      </c>
      <c r="E322" s="2">
        <v>162</v>
      </c>
      <c r="G322" s="3">
        <f t="shared" si="24"/>
        <v>162</v>
      </c>
      <c r="H322" s="2">
        <v>28</v>
      </c>
      <c r="I322" s="12">
        <f t="shared" si="28"/>
        <v>1102</v>
      </c>
      <c r="J322" s="12">
        <f t="shared" si="26"/>
        <v>3180</v>
      </c>
      <c r="K322" s="12">
        <f t="shared" si="27"/>
        <v>4282</v>
      </c>
    </row>
    <row r="323" spans="1:11" ht="11.25">
      <c r="A323" s="3">
        <v>5</v>
      </c>
      <c r="B323" s="3">
        <v>10890</v>
      </c>
      <c r="C323" s="2" t="s">
        <v>610</v>
      </c>
      <c r="D323" s="2" t="s">
        <v>300</v>
      </c>
      <c r="E323" s="2">
        <v>557</v>
      </c>
      <c r="G323" s="3">
        <f t="shared" si="24"/>
        <v>557</v>
      </c>
      <c r="H323" s="2">
        <v>165</v>
      </c>
      <c r="I323" s="12">
        <f t="shared" si="28"/>
        <v>3790</v>
      </c>
      <c r="J323" s="12">
        <f t="shared" si="26"/>
        <v>18741</v>
      </c>
      <c r="K323" s="12">
        <f t="shared" si="27"/>
        <v>22531</v>
      </c>
    </row>
    <row r="324" spans="1:11" ht="11.25">
      <c r="A324" s="3">
        <v>5</v>
      </c>
      <c r="B324" s="3">
        <v>11460</v>
      </c>
      <c r="C324" s="2" t="s">
        <v>611</v>
      </c>
      <c r="D324" s="2" t="s">
        <v>301</v>
      </c>
      <c r="E324" s="2">
        <v>326</v>
      </c>
      <c r="G324" s="3">
        <f t="shared" si="24"/>
        <v>326</v>
      </c>
      <c r="H324" s="2">
        <v>83</v>
      </c>
      <c r="I324" s="12">
        <f t="shared" si="28"/>
        <v>2218</v>
      </c>
      <c r="J324" s="12">
        <f t="shared" si="26"/>
        <v>9428</v>
      </c>
      <c r="K324" s="12">
        <f t="shared" si="27"/>
        <v>11646</v>
      </c>
    </row>
    <row r="325" spans="1:11" ht="11.25">
      <c r="A325" s="3">
        <v>5</v>
      </c>
      <c r="B325" s="3">
        <v>41</v>
      </c>
      <c r="C325" s="2" t="s">
        <v>612</v>
      </c>
      <c r="D325" s="2" t="s">
        <v>302</v>
      </c>
      <c r="E325" s="2">
        <v>454</v>
      </c>
      <c r="G325" s="3">
        <f t="shared" si="24"/>
        <v>454</v>
      </c>
      <c r="H325" s="2">
        <v>90</v>
      </c>
      <c r="I325" s="12">
        <f t="shared" si="28"/>
        <v>3089</v>
      </c>
      <c r="J325" s="12">
        <f t="shared" si="26"/>
        <v>10223</v>
      </c>
      <c r="K325" s="12">
        <f t="shared" si="27"/>
        <v>13312</v>
      </c>
    </row>
    <row r="326" spans="4:11" ht="11.25">
      <c r="D326" s="8" t="s">
        <v>646</v>
      </c>
      <c r="E326" s="9">
        <f aca="true" t="shared" si="29" ref="E326:K326">SUM(E13:E325)</f>
        <v>450468</v>
      </c>
      <c r="F326" s="9">
        <f t="shared" si="29"/>
        <v>11655</v>
      </c>
      <c r="G326" s="9">
        <f t="shared" si="29"/>
        <v>462123</v>
      </c>
      <c r="H326" s="9">
        <f t="shared" si="29"/>
        <v>110737</v>
      </c>
      <c r="I326" s="13">
        <f t="shared" si="29"/>
        <v>3144506</v>
      </c>
      <c r="J326" s="13">
        <f t="shared" si="29"/>
        <v>12578026</v>
      </c>
      <c r="K326" s="13">
        <f t="shared" si="29"/>
        <v>15722532</v>
      </c>
    </row>
    <row r="328" ht="11.25">
      <c r="G328" s="1"/>
    </row>
  </sheetData>
  <sheetProtection sheet="1" objects="1" scenarios="1"/>
  <mergeCells count="2">
    <mergeCell ref="A8:K8"/>
    <mergeCell ref="A9:K9"/>
  </mergeCells>
  <printOptions gridLines="1"/>
  <pageMargins left="2.2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employee</cp:lastModifiedBy>
  <cp:lastPrinted>2001-05-07T19:00:57Z</cp:lastPrinted>
  <dcterms:created xsi:type="dcterms:W3CDTF">1999-04-27T14:06:16Z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