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firstSheet="2" activeTab="4"/>
  </bookViews>
  <sheets>
    <sheet name="Title I" sheetId="1" r:id="rId1"/>
    <sheet name="Title II-A - Teacher Quality" sheetId="2" r:id="rId2"/>
    <sheet name="Title II-D - Technology" sheetId="3" r:id="rId3"/>
    <sheet name="Title IV-A (Safe and Drug Free)" sheetId="4" r:id="rId4"/>
    <sheet name="Title VI - High Poverty Only" sheetId="5" r:id="rId5"/>
    <sheet name="Title V" sheetId="6" r:id="rId6"/>
  </sheets>
  <definedNames>
    <definedName name="_xlnm.Print_Titles" localSheetId="1">'Title II-A - Teacher Quality'!$4:$5</definedName>
    <definedName name="_xlnm.Print_Titles" localSheetId="2">'Title II-D - Technology'!$5:$10</definedName>
    <definedName name="_xlnm.Print_Titles" localSheetId="3">'Title IV-A (Safe and Drug Free)'!$5:$9</definedName>
    <definedName name="_xlnm.Print_Titles" localSheetId="5">'Title V'!$6:$7</definedName>
    <definedName name="_xlnm.Print_Titles" localSheetId="4">'Title VI - High Poverty Only'!$4:$4</definedName>
  </definedNames>
  <calcPr fullCalcOnLoad="1"/>
</workbook>
</file>

<file path=xl/sharedStrings.xml><?xml version="1.0" encoding="utf-8"?>
<sst xmlns="http://schemas.openxmlformats.org/spreadsheetml/2006/main" count="3406" uniqueCount="1480">
  <si>
    <t>ACORN SCHOOL DISTRICT</t>
  </si>
  <si>
    <t>ALMA SCHOOL DISTRICT</t>
  </si>
  <si>
    <t>ALPENA SCHOOL DISTRICT</t>
  </si>
  <si>
    <t>ALREAD SCHOOL DISTRICT</t>
  </si>
  <si>
    <t>ARMOREL SCHOOL DISTRICT</t>
  </si>
  <si>
    <t>ASHDOWN SCHOOL DISTRICT</t>
  </si>
  <si>
    <t>AUGUSTA SCHOOL DISTRICT</t>
  </si>
  <si>
    <t>BAUXITE SCHOOL DISTRICT</t>
  </si>
  <si>
    <t>BAY SCHOOL DISTRICT</t>
  </si>
  <si>
    <t>BEARDEN SCHOOL DISTRICT</t>
  </si>
  <si>
    <t>BEEBE SCHOOL DISTRICT</t>
  </si>
  <si>
    <t>BENTON SCHOOL DISTRICT</t>
  </si>
  <si>
    <t>BERGMAN SCHOOL DISTRICT</t>
  </si>
  <si>
    <t>BLEVINS SCHOOL DISTRICT</t>
  </si>
  <si>
    <t>BRADLEY SCHOOL DISTRICT</t>
  </si>
  <si>
    <t>CLINTON SCHOOL DISTRICT</t>
  </si>
  <si>
    <t>COTTER SCHOOL DISTRICT</t>
  </si>
  <si>
    <t>CUSHMAN SCHOOL DISTRICT</t>
  </si>
  <si>
    <t>DECATUR SCHOOL DISTRICT</t>
  </si>
  <si>
    <t>DELIGHT SCHOOL DISTRICT</t>
  </si>
  <si>
    <t>DERMOTT SCHOOL DISTRICT</t>
  </si>
  <si>
    <t>DEWITT SCHOOL DISTRICT</t>
  </si>
  <si>
    <t>DIERKS SCHOOL DISTRICT</t>
  </si>
  <si>
    <t>DOVER SCHOOL DISTRICT</t>
  </si>
  <si>
    <t>EARLE SCHOOL DISTRICT</t>
  </si>
  <si>
    <t>ELAINE SCHOOL DISTRICT</t>
  </si>
  <si>
    <t>EMERSON SCHOOL DISTRICT</t>
  </si>
  <si>
    <t>EMMET SCHOOL DISTRICT</t>
  </si>
  <si>
    <t>ENGLAND SCHOOL DISTRICT</t>
  </si>
  <si>
    <t>FLIPPIN SCHOOL DISTRICT</t>
  </si>
  <si>
    <t>FORDYCE SCHOOL DISTRICT</t>
  </si>
  <si>
    <t>FOREMAN SCHOOL DISTRICT</t>
  </si>
  <si>
    <t>FOUKE SCHOOL DISTRICT</t>
  </si>
  <si>
    <t>GILLETT SCHOOL DISTRICT</t>
  </si>
  <si>
    <t>GOSNELL SCHOOL DISTRICT</t>
  </si>
  <si>
    <t>GOULD SCHOOL DISTRICT</t>
  </si>
  <si>
    <t>GRADY SCHOOL DISTRICT</t>
  </si>
  <si>
    <t>GURDON SCHOOL DISTRICT</t>
  </si>
  <si>
    <t>HAMBURG SCHOOL DISTRICT</t>
  </si>
  <si>
    <t>HAMPTON SCHOOL DISTRICT</t>
  </si>
  <si>
    <t>HAZEN SCHOOL DISTRICT</t>
  </si>
  <si>
    <t>HOPE SCHOOL DISTRICT</t>
  </si>
  <si>
    <t>HORATIO SCHOOL DISTRICT</t>
  </si>
  <si>
    <t>HUGHES SCHOOL DISTRICT</t>
  </si>
  <si>
    <t>HUTTIG SCHOOL DISTRICT</t>
  </si>
  <si>
    <t>JASPER SCHOOL DISTRICT</t>
  </si>
  <si>
    <t>KIRBY SCHOOL DISTRICT</t>
  </si>
  <si>
    <t>LAMAR SCHOOL DISTRICT</t>
  </si>
  <si>
    <t>LESLIE SCHOOL DISTRICT</t>
  </si>
  <si>
    <t>LINCOLN SCHOOL DISTRICT</t>
  </si>
  <si>
    <t>LONOKE SCHOOL DISTRICT</t>
  </si>
  <si>
    <t>MANILA SCHOOL DISTRICT</t>
  </si>
  <si>
    <t>MARION SCHOOL DISTRICT</t>
  </si>
  <si>
    <t>MARVELL SCHOOL DISTRICT</t>
  </si>
  <si>
    <t>MAYNARD SCHOOL DISTRICT</t>
  </si>
  <si>
    <t>MCCRORY SCHOOL DISTRICT</t>
  </si>
  <si>
    <t>MCGEHEE SCHOOL DISTRICT</t>
  </si>
  <si>
    <t>MCNEIL SCHOOL DISTRICT</t>
  </si>
  <si>
    <t>MCRAE SCHOOL DISTRICT</t>
  </si>
  <si>
    <t>MIDLAND SCHOOL DISTRICT</t>
  </si>
  <si>
    <t>NEVADA SCHOOL DISTRICT</t>
  </si>
  <si>
    <t>NEWARK SCHOOL DISTRICT</t>
  </si>
  <si>
    <t>NEWPORT SCHOOL DISTRICT</t>
  </si>
  <si>
    <t>OARK SCHOOL DISTRICT</t>
  </si>
  <si>
    <t>ODEN SCHOOL DISTRICT</t>
  </si>
  <si>
    <t>OMAHA SCHOOL DISTRICT</t>
  </si>
  <si>
    <t>OSCEOLA SCHOOL DISTRICT</t>
  </si>
  <si>
    <t>OZARK SCHOOL DISTRICT</t>
  </si>
  <si>
    <t>PARIS SCHOOL DISTRICT</t>
  </si>
  <si>
    <t>PARKIN SCHOOL DISTRICT</t>
  </si>
  <si>
    <t>POYEN SCHOOL DISTRICT</t>
  </si>
  <si>
    <t>QUITMAN SCHOOL DISTRICT</t>
  </si>
  <si>
    <t>RISON SCHOOL DISTRICT</t>
  </si>
  <si>
    <t>SALEM SCHOOL DISTRICT</t>
  </si>
  <si>
    <t>SEARCY SCHOOL DISTRICT</t>
  </si>
  <si>
    <t>SHIRLEY SCHOOL DISTRICT</t>
  </si>
  <si>
    <t>ST. JOE SCHOOL DISTRICT</t>
  </si>
  <si>
    <t>STRONG SCHOOL DISTRICT</t>
  </si>
  <si>
    <t>SWIFTON SCHOOL DISTRICT</t>
  </si>
  <si>
    <t>TAYLOR SCHOOL DISTRICT</t>
  </si>
  <si>
    <t>TURRELL SCHOOL DISTRICT</t>
  </si>
  <si>
    <t>UMPIRE SCHOOL DISTRICT</t>
  </si>
  <si>
    <t>UNION SCHOOL DISTRICT</t>
  </si>
  <si>
    <t>VILONIA SCHOOL DISTRICT</t>
  </si>
  <si>
    <t>VIOLA SCHOOL DISTRICT</t>
  </si>
  <si>
    <t>WALDO SCHOOL DISTRICT</t>
  </si>
  <si>
    <t>WALDRON SCHOOL DISTRICT</t>
  </si>
  <si>
    <t>WALKER SCHOOL DISTRICT</t>
  </si>
  <si>
    <t>WARREN SCHOOL DISTRICT</t>
  </si>
  <si>
    <t>WEINER SCHOOL DISTRICT</t>
  </si>
  <si>
    <t>WICKES SCHOOL DISTRICT</t>
  </si>
  <si>
    <t>WINSLOW SCHOOL DISTRICT</t>
  </si>
  <si>
    <t>LOCAL EDUCATION AGENCY</t>
  </si>
  <si>
    <t>FORMULA</t>
  </si>
  <si>
    <t>LEAID</t>
  </si>
  <si>
    <t>(LEA)</t>
  </si>
  <si>
    <t>COUNT</t>
  </si>
  <si>
    <t>ALLOCATION</t>
  </si>
  <si>
    <t>2001-02</t>
  </si>
  <si>
    <t>EUDORA PUBLIC SCHOOLS</t>
  </si>
  <si>
    <t>CORNING PUBLIC SCHOOLS</t>
  </si>
  <si>
    <t>KINGSLAND SCHOOL DISTRICT</t>
  </si>
  <si>
    <t>RIVERSIDE SCHOOL DISTRICT</t>
  </si>
  <si>
    <t>SHERIDAN SCHOOL DISTRICT</t>
  </si>
  <si>
    <t>MARMADUKE SCHOOL DISTRICT</t>
  </si>
  <si>
    <t>PARAGOULD SCHOOL DISTRICT</t>
  </si>
  <si>
    <t>BATESVILLE SCHOOL DISTRICT</t>
  </si>
  <si>
    <t>IZARD CTY CONSOLIDATED SCHOOLS</t>
  </si>
  <si>
    <t>PINE BLUFF SCHOOL DISTRICT</t>
  </si>
  <si>
    <t>STAR CITY SCHOOL DISTRICT</t>
  </si>
  <si>
    <t>WESTERN YELL COUNTY SCHOOL DISTRICT</t>
  </si>
  <si>
    <t>MOUNTAIN HOME SCHOOL DISTRICT</t>
  </si>
  <si>
    <t>MAGNOLIA SCHOOL DISTRICT</t>
  </si>
  <si>
    <t>SO MISS COUNTY SCHOOL DISTRICT</t>
  </si>
  <si>
    <t>TRUMANN SCHOOLS</t>
  </si>
  <si>
    <t>EAST POINSETT COUNTY SCHOOL DISTRICT</t>
  </si>
  <si>
    <t>DE QUEEN SCHOOL DISTRICT</t>
  </si>
  <si>
    <t>PALESTINEWHEATLEY SCHOOL DISTRICT</t>
  </si>
  <si>
    <t>ALTHEIMER UNIFIED SCHOOL DISTRICT</t>
  </si>
  <si>
    <t>ALTUSDENNING SCHOOL DISTRICT</t>
  </si>
  <si>
    <t>ARKADELPHIA SCHOOLS</t>
  </si>
  <si>
    <t>ARKANSAS CITY SCHOOL DISTRICT</t>
  </si>
  <si>
    <t>ATKINS PUBLIC SCHOOLS</t>
  </si>
  <si>
    <t>BALD KNOB SCHOOL DISTRICT</t>
  </si>
  <si>
    <t>BARTONLEXA SCHOOL DISTRICT</t>
  </si>
  <si>
    <t>PARON SCHOOL DISTRICT 2</t>
  </si>
  <si>
    <t>PEA RIDGE SCHOOL DISTRICT</t>
  </si>
  <si>
    <t>BENTONVILLE PUBLIC SCHOOLS</t>
  </si>
  <si>
    <t>BERRYVILLE PUBLIC SCHOOLS</t>
  </si>
  <si>
    <t>BIGGERS REYNO SCHOOL DISTRICT</t>
  </si>
  <si>
    <t>BISMARCK PUBLIC SCHOOLS</t>
  </si>
  <si>
    <t>BLACK ROCK SCHOOL DISTRICT</t>
  </si>
  <si>
    <t>BLYTHEVILLE SCHOOL DISTRICT</t>
  </si>
  <si>
    <t>LEAD HILL SCHOOL DISTRICT</t>
  </si>
  <si>
    <t>BOONEVILLE SCHOOL DISTRICT</t>
  </si>
  <si>
    <t>BRADFORD SCHOOL DISTRICT</t>
  </si>
  <si>
    <t>BRIGHT STAR SCHOOL DISTRICT</t>
  </si>
  <si>
    <t>BRINKLEY SCHOOL DISTRICT</t>
  </si>
  <si>
    <t>BROOKLAND SCHOOL DISTRICT</t>
  </si>
  <si>
    <t>BRYANT PUBLIC SCHOOLS</t>
  </si>
  <si>
    <t>CABOT PUBLIC SCHOOLS</t>
  </si>
  <si>
    <t>CADDO HILLS SCHOOL DISTRICT</t>
  </si>
  <si>
    <t>CALICO ROCK SCHOOL DISTRICT</t>
  </si>
  <si>
    <t>CARLISLE SCHOOL DISTRICT</t>
  </si>
  <si>
    <t>CARTHAGE SCHOOL DISTRICT</t>
  </si>
  <si>
    <t>WESTSIDE SCHOOL DISTRICT</t>
  </si>
  <si>
    <t>CAVE CITY SCHOOL DISTRICT</t>
  </si>
  <si>
    <t>CEDARVILLE SCHOOL DISTRICT</t>
  </si>
  <si>
    <t>GENOA CENTRAL SCHOOL DISTRICT</t>
  </si>
  <si>
    <t>WHITE COUNTY CENTRAL</t>
  </si>
  <si>
    <t>CHARLESTON SCHOOL DISTRICT</t>
  </si>
  <si>
    <t>CLARENDON SCHOOL DISTRICT</t>
  </si>
  <si>
    <t>CLARKSVILLE SCHOOL DISTRICT</t>
  </si>
  <si>
    <t>CONCORD PUBLIC SCHOOLS</t>
  </si>
  <si>
    <t>CONWAY PUBLIC SCHOOLS</t>
  </si>
  <si>
    <t>CORDCHARLOTTE SCHOOL DISTRICT</t>
  </si>
  <si>
    <t>COTTON PLANT SCHOOL DISTRICT</t>
  </si>
  <si>
    <t>COUNTY LINE SCHOOL DISTRICT</t>
  </si>
  <si>
    <t>CRAWFORDSVILLE SCHOOL DISTRICT</t>
  </si>
  <si>
    <t>CROSSETT SCHOOL DISTRICT</t>
  </si>
  <si>
    <t>CUTTER MORNING STAR SCHOOL DISTRICT</t>
  </si>
  <si>
    <t>DANVILLE SCHOOL DISTRICT</t>
  </si>
  <si>
    <t>DARDANELLE PUBLIC SCHOOLS</t>
  </si>
  <si>
    <t>DEER PUBLIC SCHOOLS</t>
  </si>
  <si>
    <t>DELAPLAINE SCHOOL DISTRICT</t>
  </si>
  <si>
    <t>DELTA SPECIAL SCHOOL DISTRICT</t>
  </si>
  <si>
    <t>DES ARC PUBLIC SCHOOLS</t>
  </si>
  <si>
    <t>DE VALLS BLUFF SCHOOLS</t>
  </si>
  <si>
    <t>DOLLARWAY SCHOOL DISTRICT</t>
  </si>
  <si>
    <t>DREW CENTRAL SCHOOL DISTRICT</t>
  </si>
  <si>
    <t>DUMAS SCHOOL DISTRICT 06</t>
  </si>
  <si>
    <t>EAST END SCHOOL DISTRICT</t>
  </si>
  <si>
    <t>EL DORADO SCHOOL DISTRICT</t>
  </si>
  <si>
    <t>ELKINS SCHOOL DISTRICT 10</t>
  </si>
  <si>
    <t>EUREKA SPRINGS SCHOOL DISTRICT</t>
  </si>
  <si>
    <t>EVENING SHADE SCHOOL DISTRICT</t>
  </si>
  <si>
    <t>CAMDEN FAIRVIEW SCHOOL DISTRICT</t>
  </si>
  <si>
    <t>FARMINGTON SCHOOL DISTRICT</t>
  </si>
  <si>
    <t>FAYETTEVILLE SCHOOL DISTRICT</t>
  </si>
  <si>
    <t>FORREST CITY SCHOOL DISTRICT</t>
  </si>
  <si>
    <t>FORT SMITH PUBLIC SCHOOLS</t>
  </si>
  <si>
    <t>FOUNTAIN HILL SCHOOL DISTRICT</t>
  </si>
  <si>
    <t>FOUNTAIN LAKE SCHOOL DISTRICT</t>
  </si>
  <si>
    <t>FOURCHE VALLEY SCHOOLS</t>
  </si>
  <si>
    <t>GENTRY PUBLIC SCHOOLS</t>
  </si>
  <si>
    <t>GLEN ROSE SCHOOL DISTRICT</t>
  </si>
  <si>
    <t>CENTERPOINT SCHOOL DISTRICT</t>
  </si>
  <si>
    <t>GRAVETTE SCHOOL DISTRICT</t>
  </si>
  <si>
    <t>GREEN FOREST SCHOOL DISTRICT</t>
  </si>
  <si>
    <t>GREENBRIER SCHOOL DISTRICT</t>
  </si>
  <si>
    <t>GREENLAND PUBLIC SCHOOLS</t>
  </si>
  <si>
    <t>GREENWOOD SCHOOL DISTRICT</t>
  </si>
  <si>
    <t>GUYPERKINS SCHOOLS</t>
  </si>
  <si>
    <t>HACKETT PUBLIC SCHOOLS</t>
  </si>
  <si>
    <t>HARMONY GROVE SCHOOL DISTRICT</t>
  </si>
  <si>
    <t>HARMONY GROVE DISTRICT</t>
  </si>
  <si>
    <t>HARRISBURG SCHOOL DISTRICT</t>
  </si>
  <si>
    <t>HARRISON SCHOOL DISTRICT</t>
  </si>
  <si>
    <t>HARTFORD DISTRICT 94</t>
  </si>
  <si>
    <t>HATFIELD PUBLIC SCHOOLS</t>
  </si>
  <si>
    <t>HEBER SPRINGS SCHOOL DISTRICT</t>
  </si>
  <si>
    <t>WILBURN PUBLIC SCHOOL DISTRICT</t>
  </si>
  <si>
    <t>HECTOR PUBLIC SCHOOLS</t>
  </si>
  <si>
    <t>LAKEVIEW SCHOOL DISTRICT</t>
  </si>
  <si>
    <t>HELENAW. HELENA SCHOOLS</t>
  </si>
  <si>
    <t>HERMITAGE SCHOOL DISTRICT</t>
  </si>
  <si>
    <t>CROSS COUNTY SCHOOL DISTRICT</t>
  </si>
  <si>
    <t>HIGHLAND SCHOOL DISTRICT</t>
  </si>
  <si>
    <t>HOLLY GROVE SCHOOL DISTRICT</t>
  </si>
  <si>
    <t>HOT SPRINGS SCHOOL DISTRICT</t>
  </si>
  <si>
    <t>JESSIEVILLE SCHOOL DISTRICT</t>
  </si>
  <si>
    <t>HOXIE CONSOLIDATED 46</t>
  </si>
  <si>
    <t>WEST MEMPHIS SCHOOL DISTRICT</t>
  </si>
  <si>
    <t>HUMPHREY SCHOOL DISTRICT</t>
  </si>
  <si>
    <t>HUNTSVILLE SCHOOL DISTRICT</t>
  </si>
  <si>
    <t>JONESBORO PUBLIC SCHOOLS</t>
  </si>
  <si>
    <t>JUNCTION CITY SCHOOL DISTRICT</t>
  </si>
  <si>
    <t>RIVERVIEW SCHOOL DISTRICT</t>
  </si>
  <si>
    <t>KINGSTON SCHOOL DISTRICT</t>
  </si>
  <si>
    <t>LAKE HAMILTON SCHOOL DISTRICT</t>
  </si>
  <si>
    <t>LAKESIDE SCHOOL DISTRICT</t>
  </si>
  <si>
    <t>LAVACA PUBLIC SCHOOLS</t>
  </si>
  <si>
    <t>LEWISVILLE SCHOOL DISTRICT</t>
  </si>
  <si>
    <t>LITTLE ROCK SCHOOL DISTRICT</t>
  </si>
  <si>
    <t>LOCKESBURG SCHOOL DISTRICT</t>
  </si>
  <si>
    <t>LYNN PUBLIC SCHOOLS</t>
  </si>
  <si>
    <t>MAGAZINE SCHOOLS</t>
  </si>
  <si>
    <t>MAGNET COVE SCHOOL DISTRICT</t>
  </si>
  <si>
    <t>MALVERN SPECIAL SCHOOL</t>
  </si>
  <si>
    <t>MAMMOTH SPRING SCHOOLS</t>
  </si>
  <si>
    <t>MANSFIELD SCHOOL DISTRICT</t>
  </si>
  <si>
    <t>LEE COUNTY SCHOOL DISTRICT</t>
  </si>
  <si>
    <t>MARION COUNTY RURAL SCHOOLS</t>
  </si>
  <si>
    <t>MARKED TREE SCHOOL DISTRICT</t>
  </si>
  <si>
    <t>MARSHALL SCHOOL DISTRICT</t>
  </si>
  <si>
    <t>MAYFLOWER  SCHOOL DISTRICT</t>
  </si>
  <si>
    <t>MELBOURNE SCHOOL DISTRICT</t>
  </si>
  <si>
    <t>MENA PUBLIC SCHOOLS</t>
  </si>
  <si>
    <t>MINERAL SPRINGS SCHOOL DISTRICT</t>
  </si>
  <si>
    <t>MONTICELLO SCHOOL DISTRICT</t>
  </si>
  <si>
    <t>MOUNT HOLLY SCHOOL DISTRICT</t>
  </si>
  <si>
    <t>MOUNT IDA SCHOOL DISTRICT</t>
  </si>
  <si>
    <t>MT. JUDEA SCHOOL DISTRICT</t>
  </si>
  <si>
    <t>MOUNT PLEASANT SCHOOL DISTRICT</t>
  </si>
  <si>
    <t>MT.VERNONENOLA SCHOOL DISTRICT</t>
  </si>
  <si>
    <t>MOUNTAIN PINE SCHOOL DISTRICT</t>
  </si>
  <si>
    <t>MOUNTAIN VIEW SCHOOL DISTRICT</t>
  </si>
  <si>
    <t>MOUNTAINBURG SCHOOLS</t>
  </si>
  <si>
    <t>MULBERRY  SCHOOL DISTRICT</t>
  </si>
  <si>
    <t>MURFREESBORO SCHOOL DISTRICT</t>
  </si>
  <si>
    <t>NASHVILLE SCHOOL DISTRICT</t>
  </si>
  <si>
    <t>NEMO VISTA SCHOOL DISTRICT</t>
  </si>
  <si>
    <t>NETTLETON SCHOOL DISTRICT</t>
  </si>
  <si>
    <t>NORFORK SCHOOLS</t>
  </si>
  <si>
    <t>NORPHLET SCHOOL DISTRICT</t>
  </si>
  <si>
    <t>NORTH LITTLE ROCK SCHOOL DISTRICT</t>
  </si>
  <si>
    <t>OLA PUBLIC SCHOOLS</t>
  </si>
  <si>
    <t>OUACHITA SCHOOL DISTRICT</t>
  </si>
  <si>
    <t>PANGBURN  SCHOOL DISTRICT</t>
  </si>
  <si>
    <t>PARKERS CHAPEL SCHOOL DISTRICT</t>
  </si>
  <si>
    <t>PERRYCASA  SCHOOL DISTRICT</t>
  </si>
  <si>
    <t>PERRYVILLE SCHOOL DISTRICT</t>
  </si>
  <si>
    <t>PIGGOTT SCHOOLS SCHOOL DISTRICT</t>
  </si>
  <si>
    <t>PLAINVIEWROVER SCHOOL DISTRICT</t>
  </si>
  <si>
    <t>PLEASANT VIEW SCHOOL DISTRICT</t>
  </si>
  <si>
    <t>POCAHONTAS SCHOOL DISTRICT</t>
  </si>
  <si>
    <t>RANDOLPH COUNTY SCHOOL DISTRICT</t>
  </si>
  <si>
    <t>POTTSVILLE PUBLIC SCHOOLS</t>
  </si>
  <si>
    <t>PRAIRIE GROVE SCHOOL DISTRICT</t>
  </si>
  <si>
    <t>PRESCOTT SCHOOL DISTRICT</t>
  </si>
  <si>
    <t>PULASKI CO. SPEC. SCHOOL DISTRICT</t>
  </si>
  <si>
    <t>ROGERS PUBLIC SCHOOLS</t>
  </si>
  <si>
    <t>ROSE BUD SCHOOL DISTRICT</t>
  </si>
  <si>
    <t>RURAL SPECIAL SCHOOL DISTRICT</t>
  </si>
  <si>
    <t>RUSSELLVILLE SCHOOLS</t>
  </si>
  <si>
    <t>SARATOGA SCHOOL DISTRICT</t>
  </si>
  <si>
    <t>SCOTLAND SCHOOL DISTRICT</t>
  </si>
  <si>
    <t>SCRANTON SCHOOL DISTRICT</t>
  </si>
  <si>
    <t>WITTS SPRINGS SCHOOL DISTRICT</t>
  </si>
  <si>
    <t>SILOAM SPRINGS SCHOOLS</t>
  </si>
  <si>
    <t>SLOANHENDRIX SCHOOL DISTRICT</t>
  </si>
  <si>
    <t>SMACKOVER SCHOOL DISTRICT</t>
  </si>
  <si>
    <t>SOUTH CONWAY COUNTY SCHOOL DISTRICT</t>
  </si>
  <si>
    <t>SOUTHSIDE SCHOOL DISTRICT</t>
  </si>
  <si>
    <t>SOUTH SIDE BEE BRANCH SCHOOLS</t>
  </si>
  <si>
    <t>SPARKMAN SCHOOL DISTRICT</t>
  </si>
  <si>
    <t>SPRING HILL SCHOOL DISTRICT</t>
  </si>
  <si>
    <t>SPRINGDALE SCHOOL DISTRICT</t>
  </si>
  <si>
    <t>ST. PAUL SCHOOL DISTRICT</t>
  </si>
  <si>
    <t>STAMPS PUBLIC SCHOOLS</t>
  </si>
  <si>
    <t>STEPHENS SCHOOL DISTRICT</t>
  </si>
  <si>
    <t>RIVER VALLEY SCHOOLS</t>
  </si>
  <si>
    <t>STUTTGART SCHOOL DISTRICT</t>
  </si>
  <si>
    <t>SULPHUR ROCK SCHOOL DISTRICT</t>
  </si>
  <si>
    <t>GREENE COUNTY TECH SCHOOL DISTRICT</t>
  </si>
  <si>
    <t>TEXARKANA SCHOOL DISTRICT</t>
  </si>
  <si>
    <t>JACKSON COUNTY SCHOOL DISTRICT</t>
  </si>
  <si>
    <t>STONE COUNTY SCHOOL DISTRICT</t>
  </si>
  <si>
    <t>VALLEY SPRINGS SCHOOL DISTRICT</t>
  </si>
  <si>
    <t>VALLEY VIEW SCHOOL DISTRICT</t>
  </si>
  <si>
    <t>VAN BUREN SCHOOL DISTRICT</t>
  </si>
  <si>
    <t>VANCOVE PUBLIC SCHOOLS</t>
  </si>
  <si>
    <t>WALNUT RIDGE SCHOOL DISTRICT</t>
  </si>
  <si>
    <t>WATSON CHAPEL SCHOOL DISTRICT</t>
  </si>
  <si>
    <t>WEST FORK DISTRICT 141</t>
  </si>
  <si>
    <t>WESTSIDE S.D. 40 SCHOOL DISTRICT</t>
  </si>
  <si>
    <t>WEST SIDE 4 SCHOOL DISTRICT</t>
  </si>
  <si>
    <t>WESTERN GROVE SCHOOL</t>
  </si>
  <si>
    <t>WHITE HALL SCHOOL DISTRICT</t>
  </si>
  <si>
    <t>WILLIFORD SCHOOL DISTRICT</t>
  </si>
  <si>
    <t>WONDERVIEW SCHOOL DISTRICT</t>
  </si>
  <si>
    <t>WOODLAWN SCHOOL DISTRICT</t>
  </si>
  <si>
    <t>WYNNE PUBLIC SCHOOLS</t>
  </si>
  <si>
    <t>YELLVILLE SUMMIT 4 SCHOOL DISTRICT</t>
  </si>
  <si>
    <t>Undistributed</t>
  </si>
  <si>
    <t>PART D SUBPART 2</t>
  </si>
  <si>
    <t>2002-03</t>
  </si>
  <si>
    <t>TITLE I</t>
  </si>
  <si>
    <t>DIFFERENCE</t>
  </si>
  <si>
    <t xml:space="preserve">2001-02 </t>
  </si>
  <si>
    <t>2002-2003</t>
  </si>
  <si>
    <t>B</t>
  </si>
  <si>
    <t>D</t>
  </si>
  <si>
    <t>C</t>
  </si>
  <si>
    <t>E</t>
  </si>
  <si>
    <t>F</t>
  </si>
  <si>
    <t>2001-2002</t>
  </si>
  <si>
    <t>FINAL</t>
  </si>
  <si>
    <t>AND FINAL</t>
  </si>
  <si>
    <t>G</t>
  </si>
  <si>
    <t xml:space="preserve">FINAL 2002-2003 TITLE I, PART A ALLOCATIONS BY LOCAL EDUCATION AGENCIES </t>
  </si>
  <si>
    <t>ARKANSAS DEPARTMENT OF EDUCATION</t>
  </si>
  <si>
    <t>STATE LEA TOTALS</t>
  </si>
  <si>
    <t>CLAY CO. CENTRAL (RECTOR) SCHOOL DIST.</t>
  </si>
  <si>
    <t>BUFFALO ISLAND CENTRAL SCHOOL DIST.</t>
  </si>
  <si>
    <t>5-17</t>
  </si>
  <si>
    <t>PERCENT</t>
  </si>
  <si>
    <t>BASIC</t>
  </si>
  <si>
    <t>CONC.</t>
  </si>
  <si>
    <t>&amp; EFIG</t>
  </si>
  <si>
    <t>COUNTS</t>
  </si>
  <si>
    <t>POVERTY</t>
  </si>
  <si>
    <t>NEG</t>
  </si>
  <si>
    <t>DEL</t>
  </si>
  <si>
    <t>FOSTER</t>
  </si>
  <si>
    <t>TANF</t>
  </si>
  <si>
    <t>POP.</t>
  </si>
  <si>
    <t>ELIGIBLES</t>
  </si>
  <si>
    <t>TARGETED</t>
  </si>
  <si>
    <t>EFIG</t>
  </si>
  <si>
    <t>20% calc</t>
  </si>
  <si>
    <t>Title II</t>
  </si>
  <si>
    <t>BUFFALO ISLAND CENTRAL SCHOOL DISTRI</t>
  </si>
  <si>
    <t>CLAY COUNTY CENTRAL SCHOOL DISTRICT</t>
  </si>
  <si>
    <t>Sum E/CSR</t>
  </si>
  <si>
    <t>Final Allocation</t>
  </si>
  <si>
    <t xml:space="preserve">FINAL 2002-2003 TITLE II, PART D ALLOCATIONS BY LOCAL EDUCATION AGENCIES </t>
  </si>
  <si>
    <t>LEA</t>
  </si>
  <si>
    <t>Percent</t>
  </si>
  <si>
    <t>Eligible</t>
  </si>
  <si>
    <t>CODE</t>
  </si>
  <si>
    <t>of</t>
  </si>
  <si>
    <t>Formula</t>
  </si>
  <si>
    <t>NUMBER</t>
  </si>
  <si>
    <t>Total</t>
  </si>
  <si>
    <t>Funds</t>
  </si>
  <si>
    <t>A</t>
  </si>
  <si>
    <t>D*$2,759,422</t>
  </si>
  <si>
    <t>57-01</t>
  </si>
  <si>
    <t>17-01</t>
  </si>
  <si>
    <t>05-01</t>
  </si>
  <si>
    <t>71-01</t>
  </si>
  <si>
    <t>35-01</t>
  </si>
  <si>
    <t>24-01</t>
  </si>
  <si>
    <t>10-02</t>
  </si>
  <si>
    <t>21-01</t>
  </si>
  <si>
    <t>47-01</t>
  </si>
  <si>
    <t>41-01</t>
  </si>
  <si>
    <t>58-01</t>
  </si>
  <si>
    <t>74-01</t>
  </si>
  <si>
    <t>73-01</t>
  </si>
  <si>
    <t>54-01</t>
  </si>
  <si>
    <t>32-01</t>
  </si>
  <si>
    <t>63-01</t>
  </si>
  <si>
    <t>16-01</t>
  </si>
  <si>
    <t>52-01</t>
  </si>
  <si>
    <t>73-02</t>
  </si>
  <si>
    <t>63-02</t>
  </si>
  <si>
    <t>04-01</t>
  </si>
  <si>
    <t>05-02</t>
  </si>
  <si>
    <t>08-01</t>
  </si>
  <si>
    <t>61-01</t>
  </si>
  <si>
    <t>30-01</t>
  </si>
  <si>
    <t>38-01</t>
  </si>
  <si>
    <t>29-01</t>
  </si>
  <si>
    <t>47-02</t>
  </si>
  <si>
    <t>42-01</t>
  </si>
  <si>
    <t>73-03</t>
  </si>
  <si>
    <t>37-01</t>
  </si>
  <si>
    <t>46-01</t>
  </si>
  <si>
    <t>48-01</t>
  </si>
  <si>
    <t>16-03</t>
  </si>
  <si>
    <t>63-03</t>
  </si>
  <si>
    <t>16-05</t>
  </si>
  <si>
    <t>43-04</t>
  </si>
  <si>
    <t>49-01</t>
  </si>
  <si>
    <t>33-01</t>
  </si>
  <si>
    <t>52-04</t>
  </si>
  <si>
    <t>43-03</t>
  </si>
  <si>
    <t>20-01</t>
  </si>
  <si>
    <t>68-02</t>
  </si>
  <si>
    <t>17-02</t>
  </si>
  <si>
    <t>55-02</t>
  </si>
  <si>
    <t>24-02</t>
  </si>
  <si>
    <t>48-02</t>
  </si>
  <si>
    <t>36-01</t>
  </si>
  <si>
    <t>11-06</t>
  </si>
  <si>
    <t>71-02</t>
  </si>
  <si>
    <t>12-01</t>
  </si>
  <si>
    <t>23-01</t>
  </si>
  <si>
    <t>32-02</t>
  </si>
  <si>
    <t>11-01</t>
  </si>
  <si>
    <t>03-02</t>
  </si>
  <si>
    <t>74-02</t>
  </si>
  <si>
    <t>24-03</t>
  </si>
  <si>
    <t>18-01</t>
  </si>
  <si>
    <t>19-01</t>
  </si>
  <si>
    <t>02-01</t>
  </si>
  <si>
    <t>32-03</t>
  </si>
  <si>
    <t>26-01</t>
  </si>
  <si>
    <t>75-03</t>
  </si>
  <si>
    <t>75-04</t>
  </si>
  <si>
    <t>67-01</t>
  </si>
  <si>
    <t>59-02</t>
  </si>
  <si>
    <t>04-02</t>
  </si>
  <si>
    <t>51-01</t>
  </si>
  <si>
    <t>28-01</t>
  </si>
  <si>
    <t>55-01</t>
  </si>
  <si>
    <t>21-02</t>
  </si>
  <si>
    <t>09-01</t>
  </si>
  <si>
    <t>59-01</t>
  </si>
  <si>
    <t>01-01</t>
  </si>
  <si>
    <t>31-02</t>
  </si>
  <si>
    <t>35-02</t>
  </si>
  <si>
    <t>58-02</t>
  </si>
  <si>
    <t>22-02</t>
  </si>
  <si>
    <t>21-04</t>
  </si>
  <si>
    <t>18-02</t>
  </si>
  <si>
    <t>53-01</t>
  </si>
  <si>
    <t>56-08</t>
  </si>
  <si>
    <t>70-01</t>
  </si>
  <si>
    <t>54-02</t>
  </si>
  <si>
    <t>72-01</t>
  </si>
  <si>
    <t>14-01</t>
  </si>
  <si>
    <t>50-04</t>
  </si>
  <si>
    <t>43-02</t>
  </si>
  <si>
    <t>09-02</t>
  </si>
  <si>
    <t>08-02</t>
  </si>
  <si>
    <t>68-03</t>
  </si>
  <si>
    <t>72-02</t>
  </si>
  <si>
    <t>72-03</t>
  </si>
  <si>
    <t>45-01</t>
  </si>
  <si>
    <t>20-02</t>
  </si>
  <si>
    <t>41-02</t>
  </si>
  <si>
    <t>62-01</t>
  </si>
  <si>
    <t>66-01</t>
  </si>
  <si>
    <t>46-03</t>
  </si>
  <si>
    <t>02-02</t>
  </si>
  <si>
    <t>26-02</t>
  </si>
  <si>
    <t>75-05</t>
  </si>
  <si>
    <t>46-02</t>
  </si>
  <si>
    <t>04-03</t>
  </si>
  <si>
    <t>01-02</t>
  </si>
  <si>
    <t>30-02</t>
  </si>
  <si>
    <t>47-08</t>
  </si>
  <si>
    <t>40-01</t>
  </si>
  <si>
    <t>40-02</t>
  </si>
  <si>
    <t>04-04</t>
  </si>
  <si>
    <t>08-03</t>
  </si>
  <si>
    <t>23-03</t>
  </si>
  <si>
    <t>28-07</t>
  </si>
  <si>
    <t>72-04</t>
  </si>
  <si>
    <t>66-02</t>
  </si>
  <si>
    <t>10-03</t>
  </si>
  <si>
    <t>23-04</t>
  </si>
  <si>
    <t>66-03</t>
  </si>
  <si>
    <t>02-03</t>
  </si>
  <si>
    <t>07-01</t>
  </si>
  <si>
    <t>63-04</t>
  </si>
  <si>
    <t>52-05</t>
  </si>
  <si>
    <t>56-02</t>
  </si>
  <si>
    <t>05-03</t>
  </si>
  <si>
    <t>66-04</t>
  </si>
  <si>
    <t>57-02</t>
  </si>
  <si>
    <t>59-03</t>
  </si>
  <si>
    <t>12-02</t>
  </si>
  <si>
    <t>58-03</t>
  </si>
  <si>
    <t>54-03</t>
  </si>
  <si>
    <t>06-01</t>
  </si>
  <si>
    <t>68-04</t>
  </si>
  <si>
    <t>48-03</t>
  </si>
  <si>
    <t>29-03</t>
  </si>
  <si>
    <t>67-03</t>
  </si>
  <si>
    <t>26-03</t>
  </si>
  <si>
    <t>38-04</t>
  </si>
  <si>
    <t>62-02</t>
  </si>
  <si>
    <t>01-05</t>
  </si>
  <si>
    <t>44-01</t>
  </si>
  <si>
    <t>70-02</t>
  </si>
  <si>
    <t>33-06</t>
  </si>
  <si>
    <t>34-05</t>
  </si>
  <si>
    <t>51-02</t>
  </si>
  <si>
    <t>26-04</t>
  </si>
  <si>
    <t>16-08</t>
  </si>
  <si>
    <t>70-03</t>
  </si>
  <si>
    <t>13-01</t>
  </si>
  <si>
    <t>44-02</t>
  </si>
  <si>
    <t>55-03</t>
  </si>
  <si>
    <t>26-05</t>
  </si>
  <si>
    <t>09-03</t>
  </si>
  <si>
    <t>26-06</t>
  </si>
  <si>
    <t>54-05</t>
  </si>
  <si>
    <t>36-04</t>
  </si>
  <si>
    <t>66-05</t>
  </si>
  <si>
    <t>05-06</t>
  </si>
  <si>
    <t>39-04</t>
  </si>
  <si>
    <t>65-01</t>
  </si>
  <si>
    <t>37-02</t>
  </si>
  <si>
    <t>72-05</t>
  </si>
  <si>
    <t>60-01</t>
  </si>
  <si>
    <t>67-04</t>
  </si>
  <si>
    <t>43-01</t>
  </si>
  <si>
    <t>38-05</t>
  </si>
  <si>
    <t>42-02</t>
  </si>
  <si>
    <t>30-03</t>
  </si>
  <si>
    <t>14-02</t>
  </si>
  <si>
    <t>30-04</t>
  </si>
  <si>
    <t>25-01</t>
  </si>
  <si>
    <t>47-12</t>
  </si>
  <si>
    <t>66-06</t>
  </si>
  <si>
    <t>45-03</t>
  </si>
  <si>
    <t>18-04</t>
  </si>
  <si>
    <t>56-04</t>
  </si>
  <si>
    <t>28-03</t>
  </si>
  <si>
    <t>65-02</t>
  </si>
  <si>
    <t>54-04</t>
  </si>
  <si>
    <t>23-05</t>
  </si>
  <si>
    <t>61-02</t>
  </si>
  <si>
    <t>74-03</t>
  </si>
  <si>
    <t>21-05</t>
  </si>
  <si>
    <t>14-03</t>
  </si>
  <si>
    <t>73-08</t>
  </si>
  <si>
    <t>33-02</t>
  </si>
  <si>
    <t>57-03</t>
  </si>
  <si>
    <t>32-11</t>
  </si>
  <si>
    <t>31-04</t>
  </si>
  <si>
    <t>22-03</t>
  </si>
  <si>
    <t>70-05</t>
  </si>
  <si>
    <t>49-02</t>
  </si>
  <si>
    <t>33-03</t>
  </si>
  <si>
    <t>03-03</t>
  </si>
  <si>
    <t>26-07</t>
  </si>
  <si>
    <t>69-01</t>
  </si>
  <si>
    <t>17-03</t>
  </si>
  <si>
    <t>51-03</t>
  </si>
  <si>
    <t>23-06</t>
  </si>
  <si>
    <t>17-04</t>
  </si>
  <si>
    <t>55-04</t>
  </si>
  <si>
    <t>31-05</t>
  </si>
  <si>
    <t>15-03</t>
  </si>
  <si>
    <t>16-11</t>
  </si>
  <si>
    <t>50-08</t>
  </si>
  <si>
    <t>32-06</t>
  </si>
  <si>
    <t>34-03</t>
  </si>
  <si>
    <t>03-04</t>
  </si>
  <si>
    <t>70-06</t>
  </si>
  <si>
    <t>60-02</t>
  </si>
  <si>
    <t>36-05</t>
  </si>
  <si>
    <t>49-04</t>
  </si>
  <si>
    <t>75-07</t>
  </si>
  <si>
    <t>05-04</t>
  </si>
  <si>
    <t>47-13</t>
  </si>
  <si>
    <t>30-05</t>
  </si>
  <si>
    <t>24-04</t>
  </si>
  <si>
    <t>62-05</t>
  </si>
  <si>
    <t>73-09</t>
  </si>
  <si>
    <t>28-08</t>
  </si>
  <si>
    <t>42-03</t>
  </si>
  <si>
    <t>70-07</t>
  </si>
  <si>
    <t>19-03</t>
  </si>
  <si>
    <t>63-06</t>
  </si>
  <si>
    <t>04-07</t>
  </si>
  <si>
    <t>53-02</t>
  </si>
  <si>
    <t>53-03</t>
  </si>
  <si>
    <t>11-04</t>
  </si>
  <si>
    <t>35-05</t>
  </si>
  <si>
    <t>75-08</t>
  </si>
  <si>
    <t>24-05</t>
  </si>
  <si>
    <t>61-03</t>
  </si>
  <si>
    <t>58-04</t>
  </si>
  <si>
    <t>27-03</t>
  </si>
  <si>
    <t>72-06</t>
  </si>
  <si>
    <t>50-06</t>
  </si>
  <si>
    <t>60-03</t>
  </si>
  <si>
    <t>12-03</t>
  </si>
  <si>
    <t>61-04</t>
  </si>
  <si>
    <t>13-03</t>
  </si>
  <si>
    <t>38-07</t>
  </si>
  <si>
    <t>16-13</t>
  </si>
  <si>
    <t>73-07</t>
  </si>
  <si>
    <t>04-05</t>
  </si>
  <si>
    <t>73-10</t>
  </si>
  <si>
    <t>69-04</t>
  </si>
  <si>
    <t>58-05</t>
  </si>
  <si>
    <t>25-02</t>
  </si>
  <si>
    <t>29-05</t>
  </si>
  <si>
    <t>71-03</t>
  </si>
  <si>
    <t>42-04</t>
  </si>
  <si>
    <t>73-11</t>
  </si>
  <si>
    <t>27-05</t>
  </si>
  <si>
    <t>71-04</t>
  </si>
  <si>
    <t>04-06</t>
  </si>
  <si>
    <t>38-06</t>
  </si>
  <si>
    <t>70-08</t>
  </si>
  <si>
    <t>47-06</t>
  </si>
  <si>
    <t>15-07</t>
  </si>
  <si>
    <t>71-05</t>
  </si>
  <si>
    <t>32-09</t>
  </si>
  <si>
    <t>20-03</t>
  </si>
  <si>
    <t>29-06</t>
  </si>
  <si>
    <t>72-07</t>
  </si>
  <si>
    <t>65-03</t>
  </si>
  <si>
    <t>44-03</t>
  </si>
  <si>
    <t>37-03</t>
  </si>
  <si>
    <t>40-03</t>
  </si>
  <si>
    <t>52-06</t>
  </si>
  <si>
    <t>69-02</t>
  </si>
  <si>
    <t>70-09</t>
  </si>
  <si>
    <t>01-04</t>
  </si>
  <si>
    <t>32-10</t>
  </si>
  <si>
    <t>34-04</t>
  </si>
  <si>
    <t>14-04</t>
  </si>
  <si>
    <t>46-05</t>
  </si>
  <si>
    <t>56-05</t>
  </si>
  <si>
    <t>18-05</t>
  </si>
  <si>
    <t>31-06</t>
  </si>
  <si>
    <t>70-11</t>
  </si>
  <si>
    <t>05-05</t>
  </si>
  <si>
    <t>16-12</t>
  </si>
  <si>
    <t>17-05</t>
  </si>
  <si>
    <t>57-04</t>
  </si>
  <si>
    <t>23-07</t>
  </si>
  <si>
    <t>25-03</t>
  </si>
  <si>
    <t>14-06</t>
  </si>
  <si>
    <t>64-01</t>
  </si>
  <si>
    <t>14-07</t>
  </si>
  <si>
    <t>38-08</t>
  </si>
  <si>
    <t>06-02</t>
  </si>
  <si>
    <t>35-09</t>
  </si>
  <si>
    <t>56-07</t>
  </si>
  <si>
    <t>72-08</t>
  </si>
  <si>
    <t>18-03</t>
  </si>
  <si>
    <t>12-04</t>
  </si>
  <si>
    <t>51-04</t>
  </si>
  <si>
    <t>75-09</t>
  </si>
  <si>
    <t>16-02</t>
  </si>
  <si>
    <t>36-06</t>
  </si>
  <si>
    <t>73-04</t>
  </si>
  <si>
    <t>35-10</t>
  </si>
  <si>
    <t>57-05</t>
  </si>
  <si>
    <t>12-05</t>
  </si>
  <si>
    <t>68-05</t>
  </si>
  <si>
    <t>72-09</t>
  </si>
  <si>
    <t>65-04</t>
  </si>
  <si>
    <t>15-05</t>
  </si>
  <si>
    <t>13-04</t>
  </si>
  <si>
    <t>19-05</t>
  </si>
  <si>
    <t>45-02</t>
  </si>
  <si>
    <t>State  Totals</t>
  </si>
  <si>
    <t>Title II -A Teacher Quality</t>
  </si>
  <si>
    <t>TITLE V</t>
  </si>
  <si>
    <t>ALLOTMENT TABLE FOR 2002 - 2003 SCHOOL YEAR</t>
  </si>
  <si>
    <t>APSCN ENROLLMENT AS OF OCTOBER 01, 2001</t>
  </si>
  <si>
    <t xml:space="preserve"> </t>
  </si>
  <si>
    <t>Private</t>
  </si>
  <si>
    <t xml:space="preserve"> Number</t>
  </si>
  <si>
    <t>District Name</t>
  </si>
  <si>
    <t>Amount</t>
  </si>
  <si>
    <t>0101000</t>
  </si>
  <si>
    <t>DeWitt School District</t>
  </si>
  <si>
    <t>0102000</t>
  </si>
  <si>
    <t>Gillett School District</t>
  </si>
  <si>
    <t>0104000</t>
  </si>
  <si>
    <t>Stuttgart School District</t>
  </si>
  <si>
    <t>0105000</t>
  </si>
  <si>
    <t>Humphrey School District</t>
  </si>
  <si>
    <t>0201000</t>
  </si>
  <si>
    <t>Crossett School District</t>
  </si>
  <si>
    <t>0202000</t>
  </si>
  <si>
    <t>Fountain Hill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</si>
  <si>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</si>
  <si>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</si>
  <si>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</si>
  <si>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</si>
  <si>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</si>
  <si>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</si>
  <si>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</si>
  <si>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</si>
  <si>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</si>
  <si>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</si>
  <si>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</si>
  <si>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</si>
  <si>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</si>
  <si>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</si>
  <si>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</si>
  <si>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</si>
  <si>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</si>
  <si>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</si>
  <si>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</si>
  <si>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</si>
  <si>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</si>
  <si>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</si>
  <si>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</si>
  <si>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</si>
  <si>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</si>
  <si>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</si>
  <si>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</si>
  <si>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</si>
  <si>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</si>
  <si>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</si>
  <si>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</si>
  <si>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</si>
  <si>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</si>
  <si>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</si>
  <si>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</si>
  <si>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</si>
  <si>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</si>
  <si>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</si>
  <si>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</si>
  <si>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</si>
  <si>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</si>
  <si>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</si>
  <si>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</si>
  <si>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</si>
  <si>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</si>
  <si>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</si>
  <si>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</si>
  <si>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</si>
  <si>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</si>
  <si>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</si>
  <si>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</si>
  <si>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</si>
  <si>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</si>
  <si>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</si>
  <si>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</si>
  <si>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</si>
  <si>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</si>
  <si>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</si>
  <si>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</si>
  <si>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</si>
  <si>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</si>
  <si>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Clay Co. Cent.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</si>
  <si>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</si>
  <si>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</si>
  <si>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</si>
  <si>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</si>
  <si>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</si>
  <si>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</si>
  <si>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</si>
  <si>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</si>
  <si>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1205000</t>
  </si>
  <si>
    <t>Wilburn School District</t>
  </si>
  <si>
    <t>1301000</t>
  </si>
  <si>
    <t>Kingsland School District</t>
  </si>
  <si>
    <t>1303000</t>
  </si>
  <si>
    <t>Rison School District</t>
  </si>
  <si>
    <t>1304000</t>
  </si>
  <si>
    <t>Woodlawn School District</t>
  </si>
  <si>
    <t>1401000</t>
  </si>
  <si>
    <t>Emerson School District</t>
  </si>
  <si>
    <t>1402000</t>
  </si>
  <si>
    <t>Magnolia School District</t>
  </si>
  <si>
    <t>1403000</t>
  </si>
  <si>
    <t>McNeil School District</t>
  </si>
  <si>
    <t>1404000</t>
  </si>
  <si>
    <t>Taylor School District</t>
  </si>
  <si>
    <t>1406000</t>
  </si>
  <si>
    <t>Waldo School District</t>
  </si>
  <si>
    <t>1407000</t>
  </si>
  <si>
    <t>Walker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</si>
  <si>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</si>
  <si>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</si>
  <si>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</si>
  <si>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</si>
  <si>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</si>
  <si>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</si>
  <si>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</si>
  <si>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</si>
  <si>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</si>
  <si>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</si>
  <si>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</si>
  <si>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</si>
  <si>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</si>
  <si>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</si>
  <si>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</si>
  <si>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</si>
  <si>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</si>
  <si>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</si>
  <si>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</si>
  <si>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</si>
  <si>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</si>
  <si>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</si>
  <si>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</si>
  <si>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</si>
  <si>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</si>
  <si>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</si>
  <si>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</si>
  <si>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</si>
  <si>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</si>
  <si>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</si>
  <si>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</si>
  <si>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</si>
  <si>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1801000</t>
  </si>
  <si>
    <t>Crawfordsville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</si>
  <si>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</si>
  <si>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</si>
  <si>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</si>
  <si>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</si>
  <si>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</si>
  <si>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</si>
  <si>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</si>
  <si>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</si>
  <si>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</si>
  <si>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</si>
  <si>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</si>
  <si>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</si>
  <si>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</si>
  <si>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</si>
  <si>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2001000</t>
  </si>
  <si>
    <t>Carthage School District</t>
  </si>
  <si>
    <t>2002000</t>
  </si>
  <si>
    <t>Fordyce School District</t>
  </si>
  <si>
    <t>2003000</t>
  </si>
  <si>
    <t>Sparkman School District</t>
  </si>
  <si>
    <t>2101000</t>
  </si>
  <si>
    <t>Arkansas City School District</t>
  </si>
  <si>
    <t>2102000</t>
  </si>
  <si>
    <t>Delta Special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</si>
  <si>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</si>
  <si>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</si>
  <si>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</si>
  <si>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</si>
  <si>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</si>
  <si>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</si>
  <si>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</si>
  <si>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</si>
  <si>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</si>
  <si>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</si>
  <si>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</si>
  <si>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</si>
  <si>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</si>
  <si>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</si>
  <si>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</si>
  <si>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</si>
  <si>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</si>
  <si>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</si>
  <si>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</si>
  <si>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</si>
  <si>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2401000</t>
  </si>
  <si>
    <t>Altus-Denning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</si>
  <si>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</si>
  <si>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</si>
  <si>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</si>
  <si>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</si>
  <si>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</si>
  <si>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</si>
  <si>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2405000</t>
  </si>
  <si>
    <t>Pleasant View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</si>
  <si>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</si>
  <si>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</si>
  <si>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</si>
  <si>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</si>
  <si>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</si>
  <si>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</si>
  <si>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</si>
  <si>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</si>
  <si>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</si>
  <si>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</si>
  <si>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</si>
  <si>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</si>
  <si>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</si>
  <si>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</si>
  <si>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</si>
  <si>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</si>
  <si>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</si>
  <si>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</si>
  <si>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</si>
  <si>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</si>
  <si>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</si>
  <si>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</si>
  <si>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</si>
  <si>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2801000</t>
  </si>
  <si>
    <t>Delaplaine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</si>
  <si>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</si>
  <si>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</si>
  <si>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</si>
  <si>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</si>
  <si>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</si>
  <si>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</si>
  <si>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</si>
  <si>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</si>
  <si>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</si>
  <si>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</si>
  <si>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2905000</t>
  </si>
  <si>
    <t>Saratoga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</si>
  <si>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</si>
  <si>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</si>
  <si>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</si>
  <si>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</si>
  <si>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</si>
  <si>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</si>
  <si>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</si>
  <si>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</si>
  <si>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</si>
  <si>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</si>
  <si>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</si>
  <si>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</si>
  <si>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</si>
  <si>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</si>
  <si>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</si>
  <si>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</si>
  <si>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</si>
  <si>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</si>
  <si>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3106000</t>
  </si>
  <si>
    <t>Umpire School District</t>
  </si>
  <si>
    <t>3201000</t>
  </si>
  <si>
    <t>Batesville School District</t>
  </si>
  <si>
    <t>3202000</t>
  </si>
  <si>
    <t>Cord-Charlotte School District</t>
  </si>
  <si>
    <t>3203000</t>
  </si>
  <si>
    <t>Cushman School District</t>
  </si>
  <si>
    <t>3206000</t>
  </si>
  <si>
    <t>Newark School District</t>
  </si>
  <si>
    <t>3209000</t>
  </si>
  <si>
    <t>Southside School District</t>
  </si>
  <si>
    <t>3210000</t>
  </si>
  <si>
    <t>Sulphur Rock School District</t>
  </si>
  <si>
    <t>3211000</t>
  </si>
  <si>
    <t>Midland School District</t>
  </si>
  <si>
    <t>3301000</t>
  </si>
  <si>
    <t>Calico Rock School District</t>
  </si>
  <si>
    <t>3302000</t>
  </si>
  <si>
    <t>Melbourne School District</t>
  </si>
  <si>
    <t>3303000</t>
  </si>
  <si>
    <t>Mount Pleasant School District</t>
  </si>
  <si>
    <t>3306000</t>
  </si>
  <si>
    <t>Izard Co. Cons. School Dist.</t>
  </si>
  <si>
    <t>3403000</t>
  </si>
  <si>
    <t>Newport School District</t>
  </si>
  <si>
    <t>3404000</t>
  </si>
  <si>
    <t>Swifton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</si>
  <si>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</si>
  <si>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</si>
  <si>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</si>
  <si>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</si>
  <si>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</si>
  <si>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</si>
  <si>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</si>
  <si>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</si>
  <si>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</si>
  <si>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</si>
  <si>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</si>
  <si>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</si>
  <si>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</si>
  <si>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</si>
  <si>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</si>
  <si>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</si>
  <si>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3605000</t>
  </si>
  <si>
    <t>Oark School District</t>
  </si>
  <si>
    <t>3606000</t>
  </si>
  <si>
    <t>Westside School District</t>
  </si>
  <si>
    <t>3701000</t>
  </si>
  <si>
    <t>Bradley School District</t>
  </si>
  <si>
    <t>3702000</t>
  </si>
  <si>
    <t>Lewisville School District</t>
  </si>
  <si>
    <t>3703000</t>
  </si>
  <si>
    <t>Stamps School District</t>
  </si>
  <si>
    <t>3801000</t>
  </si>
  <si>
    <t>Black Rock School District</t>
  </si>
  <si>
    <t>3804000</t>
  </si>
  <si>
    <t>Hoxie School District</t>
  </si>
  <si>
    <t>3805000</t>
  </si>
  <si>
    <t>Lynn School District</t>
  </si>
  <si>
    <t>3806000</t>
  </si>
  <si>
    <t>Sloan-Hendrix School Dist.</t>
  </si>
  <si>
    <t>3807000</t>
  </si>
  <si>
    <t>River Valley School District</t>
  </si>
  <si>
    <t>3808000</t>
  </si>
  <si>
    <t>Walnut Ridge School District</t>
  </si>
  <si>
    <t>3904000</t>
  </si>
  <si>
    <t>Lee County School District</t>
  </si>
  <si>
    <t>4001000</t>
  </si>
  <si>
    <t>Gould School District</t>
  </si>
  <si>
    <t>4002000</t>
  </si>
  <si>
    <t>Grady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</si>
  <si>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</si>
  <si>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</si>
  <si>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</si>
  <si>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</si>
  <si>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</si>
  <si>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</si>
  <si>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</si>
  <si>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</si>
  <si>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</si>
  <si>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</si>
  <si>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</si>
  <si>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</si>
  <si>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</si>
  <si>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</si>
  <si>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</si>
  <si>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</si>
  <si>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</si>
  <si>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</si>
  <si>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</si>
  <si>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</si>
  <si>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</si>
  <si>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</si>
  <si>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</si>
  <si>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</si>
  <si>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4402000</t>
  </si>
  <si>
    <t>Kingston School District</t>
  </si>
  <si>
    <t>4403000</t>
  </si>
  <si>
    <t>St. Paul School District</t>
  </si>
  <si>
    <t>4501000</t>
  </si>
  <si>
    <t>Flippin School District</t>
  </si>
  <si>
    <t>4502000</t>
  </si>
  <si>
    <t>Yellville-Summit School Dist.</t>
  </si>
  <si>
    <t>4503000</t>
  </si>
  <si>
    <t>Marion County School District</t>
  </si>
  <si>
    <t>4601000</t>
  </si>
  <si>
    <t>Bright Star School District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</si>
  <si>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</si>
  <si>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</si>
  <si>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</si>
  <si>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</si>
  <si>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</si>
  <si>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</si>
  <si>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</si>
  <si>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</si>
  <si>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</si>
  <si>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</si>
  <si>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</si>
  <si>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</si>
  <si>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</si>
  <si>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</si>
  <si>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</si>
  <si>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</si>
  <si>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</si>
  <si>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</si>
  <si>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</si>
  <si>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</si>
  <si>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</si>
  <si>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</si>
  <si>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4803000</t>
  </si>
  <si>
    <t>Holly Grove School District</t>
  </si>
  <si>
    <t>4901000</t>
  </si>
  <si>
    <t>Caddo Hills School District</t>
  </si>
  <si>
    <t>4902000</t>
  </si>
  <si>
    <t>Mount Ida School District</t>
  </si>
  <si>
    <t>4904000</t>
  </si>
  <si>
    <t>Oden School District</t>
  </si>
  <si>
    <t>5004000</t>
  </si>
  <si>
    <t>Emmet School District</t>
  </si>
  <si>
    <t>5006000</t>
  </si>
  <si>
    <t>Prescott School District</t>
  </si>
  <si>
    <t>5008000</t>
  </si>
  <si>
    <t>Nevada School District</t>
  </si>
  <si>
    <t>5101000</t>
  </si>
  <si>
    <t>Deer School District</t>
  </si>
  <si>
    <t>5102000</t>
  </si>
  <si>
    <t>Jasper School District</t>
  </si>
  <si>
    <t>5103000</t>
  </si>
  <si>
    <t>Mount Judea School District</t>
  </si>
  <si>
    <t>5104000</t>
  </si>
  <si>
    <t>Western Grove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</si>
  <si>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</si>
  <si>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</si>
  <si>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</si>
  <si>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</si>
  <si>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</si>
  <si>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</si>
  <si>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</si>
  <si>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</si>
  <si>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</si>
  <si>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</si>
  <si>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5302000</t>
  </si>
  <si>
    <t>Perry-Casa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</si>
  <si>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</si>
  <si>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</si>
  <si>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</si>
  <si>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</si>
  <si>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</si>
  <si>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</si>
  <si>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</si>
  <si>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</si>
  <si>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</si>
  <si>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</si>
  <si>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5405000</t>
  </si>
  <si>
    <t>Lake View School District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</si>
  <si>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</si>
  <si>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</si>
  <si>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</si>
  <si>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</si>
  <si>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</si>
  <si>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</si>
  <si>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</si>
  <si>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</si>
  <si>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</si>
  <si>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</si>
  <si>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</si>
  <si>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</si>
  <si>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</si>
  <si>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</si>
  <si>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</si>
  <si>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</si>
  <si>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</si>
  <si>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</si>
  <si>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5701000</t>
  </si>
  <si>
    <t>Acorn School District</t>
  </si>
  <si>
    <t>5702000</t>
  </si>
  <si>
    <t>Hatfield School District</t>
  </si>
  <si>
    <t>5703000</t>
  </si>
  <si>
    <t>Mena School District</t>
  </si>
  <si>
    <t>5704000</t>
  </si>
  <si>
    <t>Van Cove School District</t>
  </si>
  <si>
    <t>5705000</t>
  </si>
  <si>
    <t>Wickes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</si>
  <si>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</si>
  <si>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</si>
  <si>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</si>
  <si>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</si>
  <si>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</si>
  <si>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</si>
  <si>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</si>
  <si>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</si>
  <si>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</si>
  <si>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</si>
  <si>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</si>
  <si>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</si>
  <si>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</si>
  <si>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</si>
  <si>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</si>
  <si>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</si>
  <si>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</si>
  <si>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</si>
  <si>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</si>
  <si>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</si>
  <si>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</si>
  <si>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</si>
  <si>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6101000</t>
  </si>
  <si>
    <t>Biggers-Reyno School District</t>
  </si>
  <si>
    <t>6102000</t>
  </si>
  <si>
    <t>Maynard School District</t>
  </si>
  <si>
    <t>6103000</t>
  </si>
  <si>
    <t>Pocahontas School District</t>
  </si>
  <si>
    <t>6104000</t>
  </si>
  <si>
    <t>Randolph County School Dist.</t>
  </si>
  <si>
    <t>6201000</t>
  </si>
  <si>
    <t>Forrest City School District</t>
  </si>
  <si>
    <t>6202000</t>
  </si>
  <si>
    <t>Hughes School District</t>
  </si>
  <si>
    <t>6205000</t>
  </si>
  <si>
    <t>Palestine/Wheatley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</si>
  <si>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</si>
  <si>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</si>
  <si>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</si>
  <si>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</si>
  <si>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</si>
  <si>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</si>
  <si>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</si>
  <si>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6306000</t>
  </si>
  <si>
    <t>Paron School Distirct</t>
  </si>
  <si>
    <t>6401000</t>
  </si>
  <si>
    <t>Waldron School District</t>
  </si>
  <si>
    <t>6501000</t>
  </si>
  <si>
    <t>Leslie School District</t>
  </si>
  <si>
    <t>6502000</t>
  </si>
  <si>
    <t>Marshall School District</t>
  </si>
  <si>
    <t>6503000</t>
  </si>
  <si>
    <t>St. Joe School District</t>
  </si>
  <si>
    <t>6504000</t>
  </si>
  <si>
    <t>Witts Springs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</si>
  <si>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</si>
  <si>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</si>
  <si>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</si>
  <si>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</si>
  <si>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</si>
  <si>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</si>
  <si>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</si>
  <si>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</si>
  <si>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</si>
  <si>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</si>
  <si>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</si>
  <si>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</si>
  <si>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</si>
  <si>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</si>
  <si>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</si>
  <si>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</si>
  <si>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</si>
  <si>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</si>
  <si>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</si>
  <si>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</si>
  <si>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6803000</t>
  </si>
  <si>
    <t>Evening Shade School District</t>
  </si>
  <si>
    <t>6804000</t>
  </si>
  <si>
    <t>Highland School District</t>
  </si>
  <si>
    <t>6805000</t>
  </si>
  <si>
    <t>Williford School District</t>
  </si>
  <si>
    <t>6901000</t>
  </si>
  <si>
    <t>Mountain View School District</t>
  </si>
  <si>
    <t>6902000</t>
  </si>
  <si>
    <t>Stone County School District</t>
  </si>
  <si>
    <t>6904000</t>
  </si>
  <si>
    <t>Rural Special School District</t>
  </si>
  <si>
    <t>7001000</t>
  </si>
  <si>
    <t>El Dorado School District</t>
  </si>
  <si>
    <t>7002000</t>
  </si>
  <si>
    <t>Huttig School District</t>
  </si>
  <si>
    <t>7003000</t>
  </si>
  <si>
    <t>Junction City School District</t>
  </si>
  <si>
    <t>7005000</t>
  </si>
  <si>
    <t>Mount Holly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</si>
  <si>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</si>
  <si>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</si>
  <si>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</si>
  <si>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</si>
  <si>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</si>
  <si>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</si>
  <si>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</si>
  <si>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 School District</t>
  </si>
  <si>
    <t>7011000</t>
  </si>
  <si>
    <t>Union School District</t>
  </si>
  <si>
    <t>7101000</t>
  </si>
  <si>
    <t>Alread School District</t>
  </si>
  <si>
    <t>7102000</t>
  </si>
  <si>
    <t>Clinton School District</t>
  </si>
  <si>
    <t>7103000</t>
  </si>
  <si>
    <t>Scotland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</si>
  <si>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</si>
  <si>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</si>
  <si>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</si>
  <si>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</si>
  <si>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</si>
  <si>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</si>
  <si>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</si>
  <si>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</si>
  <si>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</si>
  <si>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</si>
  <si>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</si>
  <si>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</si>
  <si>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</si>
  <si>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</si>
  <si>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</si>
  <si>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</si>
  <si>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</si>
  <si>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</si>
  <si>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</si>
  <si>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</si>
  <si>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7209000</t>
  </si>
  <si>
    <t>Winslow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</si>
  <si>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</si>
  <si>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</si>
  <si>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</si>
  <si>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</si>
  <si>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</si>
  <si>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</si>
  <si>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</si>
  <si>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</si>
  <si>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</si>
  <si>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</si>
  <si>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7308000</t>
  </si>
  <si>
    <t>McRae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</si>
  <si>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</si>
  <si>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</si>
  <si>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</si>
  <si>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</si>
  <si>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</si>
  <si>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</si>
  <si>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</si>
  <si>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</si>
  <si>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7402000</t>
  </si>
  <si>
    <t>Cotton Plant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</si>
  <si>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</si>
  <si>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</si>
  <si>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</si>
  <si>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</si>
  <si>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</si>
  <si>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</si>
  <si>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7505000</t>
  </si>
  <si>
    <t>Fourche Valley School District</t>
  </si>
  <si>
    <t>7507000</t>
  </si>
  <si>
    <t>Ola School District</t>
  </si>
  <si>
    <t>7508000</t>
  </si>
  <si>
    <t>Plainview-Rover School Dist.</t>
  </si>
  <si>
    <t>7509000</t>
  </si>
  <si>
    <t>Western Yell Co. School Dist.</t>
  </si>
  <si>
    <t xml:space="preserve">FINAL 2002-2003 TITLE IV-A, PART A ALLOCATIONS BY LOCAL EDUCATION AGENCIES </t>
  </si>
  <si>
    <t>Avg. Daily</t>
  </si>
  <si>
    <t>Total Att</t>
  </si>
  <si>
    <t>Attend.</t>
  </si>
  <si>
    <t>D*$1,934,291</t>
  </si>
  <si>
    <t>C/$94,098,731</t>
  </si>
  <si>
    <t>Total Allocation</t>
  </si>
  <si>
    <t>NCES</t>
  </si>
  <si>
    <t>Distsrict</t>
  </si>
  <si>
    <t>ADA</t>
  </si>
  <si>
    <t>Poverty</t>
  </si>
  <si>
    <t>DEWITT</t>
  </si>
  <si>
    <t>STUTTGART</t>
  </si>
  <si>
    <t>CROSSETT</t>
  </si>
  <si>
    <t>HAMBURG</t>
  </si>
  <si>
    <t>MOUNTAIN HOME</t>
  </si>
  <si>
    <t>HARRISON</t>
  </si>
  <si>
    <t>VALLEY SPRINGS</t>
  </si>
  <si>
    <t>WARREN</t>
  </si>
  <si>
    <t>BERRYVILLE</t>
  </si>
  <si>
    <t>EUREKA SPRINGS</t>
  </si>
  <si>
    <t>GREEN FOREST</t>
  </si>
  <si>
    <t>DERMOTT</t>
  </si>
  <si>
    <t>EUDORA</t>
  </si>
  <si>
    <t>LAKESIDE</t>
  </si>
  <si>
    <t>ARKADELPHIA</t>
  </si>
  <si>
    <t>GURDON</t>
  </si>
  <si>
    <t>CORNING</t>
  </si>
  <si>
    <t>PIGGOTT</t>
  </si>
  <si>
    <t>CLAY COUNTY CENTRAL</t>
  </si>
  <si>
    <t>HEBER SPRINGS</t>
  </si>
  <si>
    <t>RISON</t>
  </si>
  <si>
    <t>MAGNOLIA</t>
  </si>
  <si>
    <t>SOUTH CONWAY COUNTY</t>
  </si>
  <si>
    <t>BAY</t>
  </si>
  <si>
    <t>RIVERSIDE</t>
  </si>
  <si>
    <t>MOUNTAINBURG</t>
  </si>
  <si>
    <t>CROSS COUNTY</t>
  </si>
  <si>
    <t>WYNNE PUBLIC</t>
  </si>
  <si>
    <t>FORDYCE</t>
  </si>
  <si>
    <t>DUMAS</t>
  </si>
  <si>
    <t>MCGEHEE</t>
  </si>
  <si>
    <t>MONTICELLO</t>
  </si>
  <si>
    <t>MAYFLOWER</t>
  </si>
  <si>
    <t>OZARK</t>
  </si>
  <si>
    <t>SALEM</t>
  </si>
  <si>
    <t>MOUNTAIN PINE</t>
  </si>
  <si>
    <t>GREENE COUNTY TECH</t>
  </si>
  <si>
    <t>HOPE</t>
  </si>
  <si>
    <t>GLEN ROSE</t>
  </si>
  <si>
    <t>MALVERN SPECIAL</t>
  </si>
  <si>
    <t>NASHVILLE</t>
  </si>
  <si>
    <t>NEWPORT</t>
  </si>
  <si>
    <t>CLARKSVILLE</t>
  </si>
  <si>
    <t>WESTSIDE</t>
  </si>
  <si>
    <t>STAMPS</t>
  </si>
  <si>
    <t>HOXIE CONSOLIDATED</t>
  </si>
  <si>
    <t>WALNUT RIDGE</t>
  </si>
  <si>
    <t>LEE COUNTY</t>
  </si>
  <si>
    <t>STAR CITY</t>
  </si>
  <si>
    <t>ASHDOWN</t>
  </si>
  <si>
    <t>BOONEVILLE</t>
  </si>
  <si>
    <t>HUNTSVILLE</t>
  </si>
  <si>
    <t>YELLVILLE-SUMMIT</t>
  </si>
  <si>
    <t>BLYTHEVILLE</t>
  </si>
  <si>
    <t>SO MISS COUNTY</t>
  </si>
  <si>
    <t>MANILA</t>
  </si>
  <si>
    <t>OSCEOLA</t>
  </si>
  <si>
    <t>BRINKLEY</t>
  </si>
  <si>
    <t>PRESCOTT</t>
  </si>
  <si>
    <t>BEARDEN</t>
  </si>
  <si>
    <t>CAMDEN FAIRVIEW</t>
  </si>
  <si>
    <t>PERRYVILLE</t>
  </si>
  <si>
    <t>BARTON-LEXA</t>
  </si>
  <si>
    <t>HELENA-W. HELENA</t>
  </si>
  <si>
    <t>MARVELL</t>
  </si>
  <si>
    <t>CENTERPOINT</t>
  </si>
  <si>
    <t>HARRISBURG</t>
  </si>
  <si>
    <t>MARKED TREE</t>
  </si>
  <si>
    <t>TRUMANN</t>
  </si>
  <si>
    <t>EAST POINSETT COUNTY</t>
  </si>
  <si>
    <t>MENA</t>
  </si>
  <si>
    <t>ATKINS</t>
  </si>
  <si>
    <t>DOVER</t>
  </si>
  <si>
    <t>HECTOR</t>
  </si>
  <si>
    <t>DES ARC</t>
  </si>
  <si>
    <t>POCAHONTAS</t>
  </si>
  <si>
    <t>FORREST CITY</t>
  </si>
  <si>
    <t>HUGHES</t>
  </si>
  <si>
    <t>WALDRON</t>
  </si>
  <si>
    <t>MARSHALL</t>
  </si>
  <si>
    <t>LAVACA</t>
  </si>
  <si>
    <t>MANSFIELD</t>
  </si>
  <si>
    <t>DE QUEEN</t>
  </si>
  <si>
    <t>HORATIO</t>
  </si>
  <si>
    <t>CAVE CITY</t>
  </si>
  <si>
    <t>HIGHLAND</t>
  </si>
  <si>
    <t>MOUNTAIN VIEW</t>
  </si>
  <si>
    <t>EL DORADO</t>
  </si>
  <si>
    <t>JUNCTION CITY</t>
  </si>
  <si>
    <t>SMACKOVER</t>
  </si>
  <si>
    <t>CLINTON</t>
  </si>
  <si>
    <t>LINCOLN</t>
  </si>
  <si>
    <t>BALD KNOB</t>
  </si>
  <si>
    <t>RIVERVIEW</t>
  </si>
  <si>
    <t>PANGBURN</t>
  </si>
  <si>
    <t>ROSE BUD</t>
  </si>
  <si>
    <t>MCCRORY</t>
  </si>
  <si>
    <t>DANVILLE</t>
  </si>
  <si>
    <t>DARDANELLE</t>
  </si>
  <si>
    <t>REVISED SEPTEMBER, 2002</t>
  </si>
  <si>
    <t>h</t>
  </si>
  <si>
    <t>AR</t>
  </si>
  <si>
    <t>ALTUS DENNING SCHOOL DISTRICT</t>
  </si>
  <si>
    <t>BARTON LEXA SCHOOL DISTRICT</t>
  </si>
  <si>
    <t>RECTOR (CLAY CO. CENTRAL) SCHOOL DIST.</t>
  </si>
  <si>
    <t>CORD CHARLOTTE SCHOOL DISTRICT</t>
  </si>
  <si>
    <t>DEQUEEN SCHOOL DISTRICT</t>
  </si>
  <si>
    <t>DEVALLS BLUFF SCHOOLS</t>
  </si>
  <si>
    <t>GUY PERKINS SCHOOLS</t>
  </si>
  <si>
    <t>HELENA WEST HELENA SCHOOLS</t>
  </si>
  <si>
    <t>LAKE VIEW SCHOOL DISTRICT</t>
  </si>
  <si>
    <t>MT.VERNON ENOLA SCHOOL DISTRICT</t>
  </si>
  <si>
    <t>PALESTINE WHEATLEY SCHOOL DISTRICT</t>
  </si>
  <si>
    <t>PERRY CASA  SCHOOL DISTRICT</t>
  </si>
  <si>
    <t>PLAINVIEW ROVER SCHOOL DISTRICT</t>
  </si>
  <si>
    <t>SLOAN HENDRIX SCHOOL DISTRICT</t>
  </si>
  <si>
    <t>VAN COVE PUBLIC SCHOOLS</t>
  </si>
  <si>
    <t>SCHOOL IMPROVEMENT</t>
  </si>
  <si>
    <t>STATE ADMINISTRATION</t>
  </si>
  <si>
    <t>GRAND TOTAL - ARKANAS</t>
  </si>
  <si>
    <t xml:space="preserve">Money for Title I low-income eligible children attending charter schools which are LEAs will be removed from school </t>
  </si>
  <si>
    <t>district allocations after October 1.</t>
  </si>
  <si>
    <t xml:space="preserve">  </t>
  </si>
  <si>
    <t>TITLE I STATE AGENCY 2002-2003 ALLOTMENTS</t>
  </si>
  <si>
    <t>35-99</t>
  </si>
  <si>
    <t>Department of Corrections</t>
  </si>
  <si>
    <t>60-94</t>
  </si>
  <si>
    <t>Alexander Youth Services</t>
  </si>
  <si>
    <t>State Agency Totals</t>
  </si>
  <si>
    <t>TITLE I 2002-2003 NEGLECTED INSTITUTION ALLOTMENTS</t>
  </si>
  <si>
    <t>Bentonville (NW AR Children's Shelter)</t>
  </si>
  <si>
    <t>Bergman (Arkansas Baptist Boys Ranch)</t>
  </si>
  <si>
    <t>Magnolia (BMA Children's Home, Inc.)</t>
  </si>
  <si>
    <t>Magnolia (United Methodist Children's Home)</t>
  </si>
  <si>
    <t>South Conway Co. (Southern Christian Home)</t>
  </si>
  <si>
    <t>Monticello (Arkansas Baptist Children's Home)</t>
  </si>
  <si>
    <t>Conway (HAVEN, Inc.)</t>
  </si>
  <si>
    <t>Lakeside (Hillcrest Children's Home)</t>
  </si>
  <si>
    <t>Batesville (Arkansas Sheriffs' Boys Ranch)</t>
  </si>
  <si>
    <t>Batesville (United Methodist Children's Home)</t>
  </si>
  <si>
    <t>Lonoke (Open Arms Shelter)</t>
  </si>
  <si>
    <t>Texarkana (Texarkana Baptist Orphanage)</t>
  </si>
  <si>
    <t>Texarkana (Watersprings Ranch)</t>
  </si>
  <si>
    <t>Little Rock (United Methodist Children's Home)</t>
  </si>
  <si>
    <t>Little Rock (Elizabeth Mitchell Children's Center)</t>
  </si>
  <si>
    <t>Little Rock (Arkansas Baptist Children's Home)</t>
  </si>
  <si>
    <t>North Little Rock (Youth Home, Inc.)</t>
  </si>
  <si>
    <t>Fort Smith (Fort Smith Emerg. Children's Shelter)</t>
  </si>
  <si>
    <t>Fort Smith (Hannah House, Inc.)</t>
  </si>
  <si>
    <t>Highland (Arkansas Sheriffs' Girls Ranch, Inc.)</t>
  </si>
  <si>
    <t>Fayetteville (United Methodist Children's Home)</t>
  </si>
  <si>
    <t>Springdale (United Methodist Children's Home)</t>
  </si>
  <si>
    <t>Riverview (Arkansas Baptist Children's Home)</t>
  </si>
  <si>
    <t>Searcy (Searcy Children's Home, Inc.)</t>
  </si>
  <si>
    <t>Searcy (United Methodist Children's Home)</t>
  </si>
  <si>
    <t>State Totals</t>
  </si>
  <si>
    <t xml:space="preserve">The funds on this page are the portion of the Total Title I 2002-2003 Allotment generated by the children </t>
  </si>
  <si>
    <t xml:space="preserve">residing in the local institution for neglected children.  These funds are to be used to provide Title I </t>
  </si>
  <si>
    <t>services to children residing in the institution.</t>
  </si>
  <si>
    <t>Arkansas Department of Education</t>
  </si>
  <si>
    <t>EAST END</t>
  </si>
  <si>
    <t>Accolcation</t>
  </si>
  <si>
    <t>FINAL 2002-2003 TITLE VI, HIGH POVERTY 10-09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</si>
</sst>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"/>
    <numFmt numFmtId="166" formatCode="0.0"/>
    <numFmt numFmtId="167" formatCode="_(* #,##0_);_(* \(#,##0\);_(* &quot;-&quot;??_);_(@_)"/>
    <numFmt numFmtId="168" formatCode="0.000%"/>
  </numFmts>
  <fonts count="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22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" fontId="0" fillId="0" borderId="0" xfId="0" applyNumberFormat="1" applyFont="1" applyAlignment="1" quotePrefix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21" applyNumberFormat="1" applyFont="1">
      <alignment/>
      <protection/>
    </xf>
    <xf numFmtId="9" fontId="0" fillId="0" borderId="0" xfId="0" applyNumberFormat="1" applyFont="1" applyAlignment="1">
      <alignment/>
    </xf>
    <xf numFmtId="37" fontId="0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4" fillId="2" borderId="0" xfId="0" applyFont="1" applyFill="1" applyAlignment="1">
      <alignment/>
    </xf>
    <xf numFmtId="3" fontId="0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 horizontal="right" wrapText="1"/>
    </xf>
    <xf numFmtId="6" fontId="6" fillId="0" borderId="0" xfId="0" applyNumberFormat="1" applyFont="1" applyAlignment="1">
      <alignment/>
    </xf>
    <xf numFmtId="164" fontId="0" fillId="0" borderId="0" xfId="22" applyNumberFormat="1" applyFont="1" applyAlignment="1">
      <alignment/>
    </xf>
    <xf numFmtId="0" fontId="0" fillId="2" borderId="0" xfId="0" applyFont="1" applyFill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right" wrapText="1"/>
      <protection locked="0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 applyProtection="1">
      <alignment horizontal="right" wrapText="1"/>
      <protection locked="0"/>
    </xf>
    <xf numFmtId="2" fontId="0" fillId="0" borderId="4" xfId="0" applyNumberFormat="1" applyFont="1" applyFill="1" applyBorder="1" applyAlignment="1" applyProtection="1">
      <alignment horizontal="right" wrapText="1"/>
      <protection locked="0"/>
    </xf>
    <xf numFmtId="2" fontId="0" fillId="0" borderId="0" xfId="15" applyNumberFormat="1" applyFont="1" applyAlignment="1" applyProtection="1">
      <alignment/>
      <protection locked="0"/>
    </xf>
    <xf numFmtId="164" fontId="6" fillId="0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15" applyNumberFormat="1" applyFont="1" applyFill="1" applyAlignment="1">
      <alignment horizontal="center"/>
    </xf>
    <xf numFmtId="6" fontId="6" fillId="0" borderId="0" xfId="15" applyNumberFormat="1" applyFont="1" applyFill="1" applyAlignment="1">
      <alignment horizontal="center"/>
    </xf>
    <xf numFmtId="3" fontId="6" fillId="0" borderId="0" xfId="0" applyNumberFormat="1" applyFont="1" applyFill="1" applyAlignment="1" quotePrefix="1">
      <alignment horizontal="center"/>
    </xf>
    <xf numFmtId="6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64" fontId="0" fillId="0" borderId="0" xfId="22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6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6" fontId="0" fillId="0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 horizontal="center"/>
    </xf>
    <xf numFmtId="6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itle II-A - Teacher Qual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workbookViewId="0" topLeftCell="E1">
      <selection activeCell="F5" sqref="F5"/>
    </sheetView>
  </sheetViews>
  <sheetFormatPr defaultColWidth="9.33203125" defaultRowHeight="11.25"/>
  <cols>
    <col min="1" max="1" width="5" style="0" hidden="1" customWidth="1"/>
    <col min="2" max="2" width="5.33203125" style="0" hidden="1" customWidth="1"/>
    <col min="3" max="3" width="5.83203125" style="0" hidden="1" customWidth="1"/>
    <col min="4" max="4" width="8.16015625" style="0" hidden="1" customWidth="1"/>
    <col min="5" max="5" width="10.5" style="50" customWidth="1"/>
    <col min="6" max="6" width="48.16015625" style="0" customWidth="1"/>
    <col min="7" max="8" width="12.16015625" style="0" customWidth="1"/>
    <col min="9" max="10" width="15.83203125" style="64" customWidth="1"/>
    <col min="11" max="11" width="14.66015625" style="65" customWidth="1"/>
  </cols>
  <sheetData>
    <row r="1" spans="6:11" ht="12.75">
      <c r="F1" s="84" t="s">
        <v>331</v>
      </c>
      <c r="G1" s="84"/>
      <c r="H1" s="84"/>
      <c r="I1" s="84"/>
      <c r="J1" s="84"/>
      <c r="K1" s="84"/>
    </row>
    <row r="2" spans="6:11" ht="12.75">
      <c r="F2" s="84" t="s">
        <v>330</v>
      </c>
      <c r="G2" s="84"/>
      <c r="H2" s="84"/>
      <c r="I2" s="84"/>
      <c r="J2" s="84"/>
      <c r="K2" s="84"/>
    </row>
    <row r="3" spans="6:11" ht="12.75">
      <c r="F3" s="51"/>
      <c r="G3" s="51"/>
      <c r="H3" s="51"/>
      <c r="I3" s="51"/>
      <c r="J3" s="51"/>
      <c r="K3" s="51"/>
    </row>
    <row r="4" spans="6:11" ht="15.75">
      <c r="F4" s="83" t="s">
        <v>1416</v>
      </c>
      <c r="G4" s="83"/>
      <c r="H4" s="83"/>
      <c r="I4" s="83"/>
      <c r="J4" s="83"/>
      <c r="K4" s="83"/>
    </row>
    <row r="5" spans="1:11" ht="12.75">
      <c r="A5" s="52" t="s">
        <v>1417</v>
      </c>
      <c r="B5" s="52" t="s">
        <v>1417</v>
      </c>
      <c r="C5" s="52" t="s">
        <v>1417</v>
      </c>
      <c r="D5" s="53"/>
      <c r="E5" s="54"/>
      <c r="F5" s="55"/>
      <c r="I5" s="56"/>
      <c r="J5" s="57" t="s">
        <v>327</v>
      </c>
      <c r="K5" s="58" t="s">
        <v>318</v>
      </c>
    </row>
    <row r="6" spans="1:11" ht="12.75">
      <c r="A6" s="53"/>
      <c r="B6" s="55"/>
      <c r="C6" s="53"/>
      <c r="D6" s="53"/>
      <c r="E6" s="54" t="s">
        <v>357</v>
      </c>
      <c r="F6" s="55"/>
      <c r="G6" s="57" t="s">
        <v>326</v>
      </c>
      <c r="H6" s="51" t="s">
        <v>320</v>
      </c>
      <c r="I6" s="51" t="s">
        <v>98</v>
      </c>
      <c r="J6" s="59" t="s">
        <v>316</v>
      </c>
      <c r="K6" s="60" t="s">
        <v>319</v>
      </c>
    </row>
    <row r="7" spans="1:11" ht="12.75">
      <c r="A7" s="53"/>
      <c r="C7" s="53"/>
      <c r="D7" s="53"/>
      <c r="E7" s="54" t="s">
        <v>360</v>
      </c>
      <c r="F7" s="51" t="s">
        <v>92</v>
      </c>
      <c r="G7" s="51" t="s">
        <v>93</v>
      </c>
      <c r="H7" s="51" t="s">
        <v>93</v>
      </c>
      <c r="I7" s="51" t="s">
        <v>317</v>
      </c>
      <c r="J7" s="61" t="s">
        <v>317</v>
      </c>
      <c r="K7" s="60" t="s">
        <v>328</v>
      </c>
    </row>
    <row r="8" spans="1:11" ht="12.75">
      <c r="A8" s="53"/>
      <c r="B8" s="53"/>
      <c r="C8" s="53"/>
      <c r="D8" s="62" t="s">
        <v>94</v>
      </c>
      <c r="E8" s="54" t="s">
        <v>363</v>
      </c>
      <c r="F8" s="51" t="s">
        <v>95</v>
      </c>
      <c r="G8" s="51" t="s">
        <v>96</v>
      </c>
      <c r="H8" s="51" t="s">
        <v>96</v>
      </c>
      <c r="I8" s="51" t="s">
        <v>97</v>
      </c>
      <c r="J8" s="61" t="s">
        <v>97</v>
      </c>
      <c r="K8" s="60" t="s">
        <v>320</v>
      </c>
    </row>
    <row r="9" spans="1:11" ht="12.75">
      <c r="A9" s="53"/>
      <c r="B9" s="53"/>
      <c r="C9" s="53"/>
      <c r="D9" s="62"/>
      <c r="E9" s="54" t="s">
        <v>366</v>
      </c>
      <c r="F9" s="54" t="s">
        <v>321</v>
      </c>
      <c r="G9" s="54" t="s">
        <v>323</v>
      </c>
      <c r="H9" s="54" t="s">
        <v>322</v>
      </c>
      <c r="I9" s="63" t="s">
        <v>324</v>
      </c>
      <c r="J9" s="63" t="s">
        <v>325</v>
      </c>
      <c r="K9" s="60" t="s">
        <v>329</v>
      </c>
    </row>
    <row r="11" spans="1:12" ht="12.75">
      <c r="A11" s="53">
        <v>1</v>
      </c>
      <c r="B11" s="53">
        <v>5</v>
      </c>
      <c r="C11" s="66" t="s">
        <v>1418</v>
      </c>
      <c r="D11" s="53">
        <v>502220</v>
      </c>
      <c r="E11" s="67" t="s">
        <v>368</v>
      </c>
      <c r="F11" s="53" t="s">
        <v>0</v>
      </c>
      <c r="G11" s="68">
        <v>143</v>
      </c>
      <c r="H11" s="64">
        <v>146</v>
      </c>
      <c r="I11" s="69">
        <v>94699</v>
      </c>
      <c r="J11" s="69">
        <v>119990</v>
      </c>
      <c r="K11" s="65">
        <f>+J11-I11</f>
        <v>25291</v>
      </c>
      <c r="L11" s="70"/>
    </row>
    <row r="12" spans="1:12" ht="12.75">
      <c r="A12" s="53">
        <v>1</v>
      </c>
      <c r="B12" s="53">
        <v>5</v>
      </c>
      <c r="C12" s="66" t="s">
        <v>1418</v>
      </c>
      <c r="D12" s="53">
        <v>502250</v>
      </c>
      <c r="E12" s="67" t="s">
        <v>369</v>
      </c>
      <c r="F12" s="53" t="s">
        <v>1</v>
      </c>
      <c r="G12" s="68">
        <v>585</v>
      </c>
      <c r="H12" s="64">
        <v>599</v>
      </c>
      <c r="I12" s="69">
        <v>387405</v>
      </c>
      <c r="J12" s="69">
        <v>463433</v>
      </c>
      <c r="K12" s="65">
        <f>+J12-I12</f>
        <v>76028</v>
      </c>
      <c r="L12" s="70"/>
    </row>
    <row r="13" spans="1:12" ht="12.75">
      <c r="A13" s="53">
        <v>1</v>
      </c>
      <c r="B13" s="53">
        <v>5</v>
      </c>
      <c r="C13" s="66" t="s">
        <v>1418</v>
      </c>
      <c r="D13" s="53">
        <v>502280</v>
      </c>
      <c r="E13" s="67" t="s">
        <v>370</v>
      </c>
      <c r="F13" s="53" t="s">
        <v>2</v>
      </c>
      <c r="G13" s="68">
        <v>123</v>
      </c>
      <c r="H13" s="64">
        <v>123</v>
      </c>
      <c r="I13" s="69">
        <v>88957</v>
      </c>
      <c r="J13" s="69">
        <v>96058</v>
      </c>
      <c r="K13" s="65">
        <f aca="true" t="shared" si="0" ref="K13:K76">+J13-I13</f>
        <v>7101</v>
      </c>
      <c r="L13" s="70"/>
    </row>
    <row r="14" spans="1:12" ht="12.75">
      <c r="A14" s="53">
        <v>1</v>
      </c>
      <c r="B14" s="53">
        <v>5</v>
      </c>
      <c r="C14" s="66" t="s">
        <v>1418</v>
      </c>
      <c r="D14" s="53">
        <v>502310</v>
      </c>
      <c r="E14" s="67" t="s">
        <v>371</v>
      </c>
      <c r="F14" s="53" t="s">
        <v>3</v>
      </c>
      <c r="G14" s="68">
        <v>35</v>
      </c>
      <c r="H14" s="64">
        <v>35</v>
      </c>
      <c r="I14" s="69">
        <v>28922</v>
      </c>
      <c r="J14" s="69">
        <v>30602</v>
      </c>
      <c r="K14" s="65">
        <f t="shared" si="0"/>
        <v>1680</v>
      </c>
      <c r="L14" s="70"/>
    </row>
    <row r="15" spans="1:12" ht="12.75">
      <c r="A15" s="53">
        <v>1</v>
      </c>
      <c r="B15" s="53">
        <v>5</v>
      </c>
      <c r="C15" s="66" t="s">
        <v>1418</v>
      </c>
      <c r="D15" s="53">
        <v>502330</v>
      </c>
      <c r="E15" s="67" t="s">
        <v>372</v>
      </c>
      <c r="F15" s="53" t="s">
        <v>118</v>
      </c>
      <c r="G15" s="68">
        <v>352</v>
      </c>
      <c r="H15" s="64">
        <v>352</v>
      </c>
      <c r="I15" s="69">
        <v>286670</v>
      </c>
      <c r="J15" s="69">
        <v>326562</v>
      </c>
      <c r="K15" s="65">
        <f t="shared" si="0"/>
        <v>39892</v>
      </c>
      <c r="L15" s="70"/>
    </row>
    <row r="16" spans="1:12" ht="12.75">
      <c r="A16" s="53">
        <v>1</v>
      </c>
      <c r="B16" s="53">
        <v>5</v>
      </c>
      <c r="C16" s="66" t="s">
        <v>1418</v>
      </c>
      <c r="D16" s="53">
        <v>502370</v>
      </c>
      <c r="E16" s="67" t="s">
        <v>373</v>
      </c>
      <c r="F16" s="53" t="s">
        <v>1419</v>
      </c>
      <c r="G16" s="68">
        <v>68</v>
      </c>
      <c r="H16" s="64">
        <v>69</v>
      </c>
      <c r="I16" s="69">
        <v>54511</v>
      </c>
      <c r="J16" s="69">
        <v>56822</v>
      </c>
      <c r="K16" s="65">
        <f t="shared" si="0"/>
        <v>2311</v>
      </c>
      <c r="L16" s="70"/>
    </row>
    <row r="17" spans="1:12" ht="12.75">
      <c r="A17" s="53">
        <v>1</v>
      </c>
      <c r="B17" s="53">
        <v>5</v>
      </c>
      <c r="C17" s="66" t="s">
        <v>1418</v>
      </c>
      <c r="D17" s="53">
        <v>502430</v>
      </c>
      <c r="E17" s="67" t="s">
        <v>374</v>
      </c>
      <c r="F17" s="53" t="s">
        <v>120</v>
      </c>
      <c r="G17" s="68">
        <v>514</v>
      </c>
      <c r="H17" s="64">
        <v>516</v>
      </c>
      <c r="I17" s="69">
        <v>424209</v>
      </c>
      <c r="J17" s="69">
        <v>434743</v>
      </c>
      <c r="K17" s="65">
        <f t="shared" si="0"/>
        <v>10534</v>
      </c>
      <c r="L17" s="70"/>
    </row>
    <row r="18" spans="1:12" ht="12.75">
      <c r="A18" s="53">
        <v>1</v>
      </c>
      <c r="B18" s="53">
        <v>5</v>
      </c>
      <c r="C18" s="66" t="s">
        <v>1418</v>
      </c>
      <c r="D18" s="53">
        <v>502460</v>
      </c>
      <c r="E18" s="67" t="s">
        <v>375</v>
      </c>
      <c r="F18" s="53" t="s">
        <v>121</v>
      </c>
      <c r="G18" s="68">
        <v>49</v>
      </c>
      <c r="H18" s="64">
        <v>49</v>
      </c>
      <c r="I18" s="69">
        <v>57454</v>
      </c>
      <c r="J18" s="69">
        <v>61974</v>
      </c>
      <c r="K18" s="65">
        <f t="shared" si="0"/>
        <v>4520</v>
      </c>
      <c r="L18" s="70"/>
    </row>
    <row r="19" spans="1:12" ht="12.75">
      <c r="A19" s="53">
        <v>1</v>
      </c>
      <c r="B19" s="53">
        <v>5</v>
      </c>
      <c r="C19" s="66" t="s">
        <v>1418</v>
      </c>
      <c r="D19" s="53">
        <v>502550</v>
      </c>
      <c r="E19" s="67" t="s">
        <v>376</v>
      </c>
      <c r="F19" s="53" t="s">
        <v>4</v>
      </c>
      <c r="G19" s="68">
        <v>45</v>
      </c>
      <c r="H19" s="64">
        <v>45</v>
      </c>
      <c r="I19" s="69">
        <v>39129</v>
      </c>
      <c r="J19" s="69">
        <v>45250</v>
      </c>
      <c r="K19" s="65">
        <f t="shared" si="0"/>
        <v>6121</v>
      </c>
      <c r="L19" s="70"/>
    </row>
    <row r="20" spans="1:12" ht="12.75">
      <c r="A20" s="53">
        <v>1</v>
      </c>
      <c r="B20" s="53">
        <v>5</v>
      </c>
      <c r="C20" s="66" t="s">
        <v>1418</v>
      </c>
      <c r="D20" s="53">
        <v>502580</v>
      </c>
      <c r="E20" s="67" t="s">
        <v>377</v>
      </c>
      <c r="F20" s="53" t="s">
        <v>5</v>
      </c>
      <c r="G20" s="68">
        <v>407</v>
      </c>
      <c r="H20" s="64">
        <v>411</v>
      </c>
      <c r="I20" s="69">
        <v>314372</v>
      </c>
      <c r="J20" s="69">
        <v>324189</v>
      </c>
      <c r="K20" s="65">
        <f t="shared" si="0"/>
        <v>9817</v>
      </c>
      <c r="L20" s="70"/>
    </row>
    <row r="21" spans="1:12" ht="12.75">
      <c r="A21" s="53">
        <v>1</v>
      </c>
      <c r="B21" s="53">
        <v>5</v>
      </c>
      <c r="C21" s="66" t="s">
        <v>1418</v>
      </c>
      <c r="D21" s="53">
        <v>502610</v>
      </c>
      <c r="E21" s="67" t="s">
        <v>378</v>
      </c>
      <c r="F21" s="53" t="s">
        <v>122</v>
      </c>
      <c r="G21" s="68">
        <v>320</v>
      </c>
      <c r="H21" s="64">
        <v>320</v>
      </c>
      <c r="I21" s="69">
        <v>211914</v>
      </c>
      <c r="J21" s="69">
        <v>253055</v>
      </c>
      <c r="K21" s="65">
        <f t="shared" si="0"/>
        <v>41141</v>
      </c>
      <c r="L21" s="70"/>
    </row>
    <row r="22" spans="1:12" ht="12.75">
      <c r="A22" s="53">
        <v>1</v>
      </c>
      <c r="B22" s="53">
        <v>5</v>
      </c>
      <c r="C22" s="66" t="s">
        <v>1418</v>
      </c>
      <c r="D22" s="53">
        <v>502670</v>
      </c>
      <c r="E22" s="67" t="s">
        <v>379</v>
      </c>
      <c r="F22" s="53" t="s">
        <v>6</v>
      </c>
      <c r="G22" s="68">
        <v>338</v>
      </c>
      <c r="H22" s="64">
        <v>338</v>
      </c>
      <c r="I22" s="69">
        <v>254933</v>
      </c>
      <c r="J22" s="69">
        <v>313545</v>
      </c>
      <c r="K22" s="65">
        <f t="shared" si="0"/>
        <v>58612</v>
      </c>
      <c r="L22" s="70"/>
    </row>
    <row r="23" spans="1:12" ht="12.75">
      <c r="A23" s="53">
        <v>1</v>
      </c>
      <c r="B23" s="53">
        <v>5</v>
      </c>
      <c r="C23" s="66" t="s">
        <v>1418</v>
      </c>
      <c r="D23" s="53">
        <v>502700</v>
      </c>
      <c r="E23" s="67" t="s">
        <v>380</v>
      </c>
      <c r="F23" s="53" t="s">
        <v>123</v>
      </c>
      <c r="G23" s="68">
        <v>489</v>
      </c>
      <c r="H23" s="64">
        <v>491</v>
      </c>
      <c r="I23" s="69">
        <v>323831</v>
      </c>
      <c r="J23" s="69">
        <v>397398</v>
      </c>
      <c r="K23" s="65">
        <f t="shared" si="0"/>
        <v>73567</v>
      </c>
      <c r="L23" s="70"/>
    </row>
    <row r="24" spans="1:12" ht="12.75">
      <c r="A24" s="53">
        <v>1</v>
      </c>
      <c r="B24" s="53">
        <v>5</v>
      </c>
      <c r="C24" s="66" t="s">
        <v>1418</v>
      </c>
      <c r="D24" s="53">
        <v>502730</v>
      </c>
      <c r="E24" s="67" t="s">
        <v>381</v>
      </c>
      <c r="F24" s="53" t="s">
        <v>1420</v>
      </c>
      <c r="G24" s="68">
        <v>144</v>
      </c>
      <c r="H24" s="64">
        <v>144</v>
      </c>
      <c r="I24" s="69">
        <v>152915</v>
      </c>
      <c r="J24" s="69">
        <v>151326</v>
      </c>
      <c r="K24" s="65">
        <f t="shared" si="0"/>
        <v>-1589</v>
      </c>
      <c r="L24" s="70"/>
    </row>
    <row r="25" spans="1:12" ht="12.75">
      <c r="A25" s="53">
        <v>1</v>
      </c>
      <c r="B25" s="53">
        <v>5</v>
      </c>
      <c r="C25" s="66" t="s">
        <v>1418</v>
      </c>
      <c r="D25" s="53">
        <v>500019</v>
      </c>
      <c r="E25" s="67" t="s">
        <v>382</v>
      </c>
      <c r="F25" s="53" t="s">
        <v>106</v>
      </c>
      <c r="G25" s="68">
        <v>500</v>
      </c>
      <c r="H25" s="64">
        <v>480</v>
      </c>
      <c r="I25" s="69">
        <v>331116</v>
      </c>
      <c r="J25" s="69">
        <v>367094</v>
      </c>
      <c r="K25" s="65">
        <f t="shared" si="0"/>
        <v>35978</v>
      </c>
      <c r="L25" s="70"/>
    </row>
    <row r="26" spans="1:12" ht="12.75">
      <c r="A26" s="53">
        <v>1</v>
      </c>
      <c r="B26" s="53">
        <v>5</v>
      </c>
      <c r="C26" s="66" t="s">
        <v>1418</v>
      </c>
      <c r="D26" s="53">
        <v>502790</v>
      </c>
      <c r="E26" s="67" t="s">
        <v>383</v>
      </c>
      <c r="F26" s="53" t="s">
        <v>7</v>
      </c>
      <c r="G26" s="68">
        <v>88</v>
      </c>
      <c r="H26" s="64">
        <v>87</v>
      </c>
      <c r="I26" s="69">
        <v>59732</v>
      </c>
      <c r="J26" s="69">
        <v>58556</v>
      </c>
      <c r="K26" s="65">
        <f t="shared" si="0"/>
        <v>-1176</v>
      </c>
      <c r="L26" s="70"/>
    </row>
    <row r="27" spans="1:12" ht="12.75">
      <c r="A27" s="53">
        <v>1</v>
      </c>
      <c r="B27" s="53">
        <v>5</v>
      </c>
      <c r="C27" s="66" t="s">
        <v>1418</v>
      </c>
      <c r="D27" s="53">
        <v>502820</v>
      </c>
      <c r="E27" s="67" t="s">
        <v>384</v>
      </c>
      <c r="F27" s="53" t="s">
        <v>8</v>
      </c>
      <c r="G27" s="68">
        <v>164</v>
      </c>
      <c r="H27" s="64">
        <v>163</v>
      </c>
      <c r="I27" s="69">
        <v>108607</v>
      </c>
      <c r="J27" s="69">
        <v>127565</v>
      </c>
      <c r="K27" s="65">
        <f t="shared" si="0"/>
        <v>18958</v>
      </c>
      <c r="L27" s="70"/>
    </row>
    <row r="28" spans="1:12" ht="12.75">
      <c r="A28" s="53">
        <v>1</v>
      </c>
      <c r="B28" s="53">
        <v>5</v>
      </c>
      <c r="C28" s="66" t="s">
        <v>1418</v>
      </c>
      <c r="D28" s="53">
        <v>500032</v>
      </c>
      <c r="E28" s="67" t="s">
        <v>385</v>
      </c>
      <c r="F28" s="53" t="s">
        <v>9</v>
      </c>
      <c r="G28" s="68">
        <v>160</v>
      </c>
      <c r="H28" s="64">
        <v>161</v>
      </c>
      <c r="I28" s="69">
        <v>147431</v>
      </c>
      <c r="J28" s="69">
        <v>146786</v>
      </c>
      <c r="K28" s="65">
        <f t="shared" si="0"/>
        <v>-645</v>
      </c>
      <c r="L28" s="70"/>
    </row>
    <row r="29" spans="1:12" ht="12.75">
      <c r="A29" s="53">
        <v>1</v>
      </c>
      <c r="B29" s="53">
        <v>5</v>
      </c>
      <c r="C29" s="66" t="s">
        <v>1418</v>
      </c>
      <c r="D29" s="53">
        <v>502880</v>
      </c>
      <c r="E29" s="67" t="s">
        <v>386</v>
      </c>
      <c r="F29" s="53" t="s">
        <v>10</v>
      </c>
      <c r="G29" s="68">
        <v>394</v>
      </c>
      <c r="H29" s="64">
        <v>395</v>
      </c>
      <c r="I29" s="69">
        <v>260919</v>
      </c>
      <c r="J29" s="69">
        <v>303276</v>
      </c>
      <c r="K29" s="65">
        <f t="shared" si="0"/>
        <v>42357</v>
      </c>
      <c r="L29" s="70"/>
    </row>
    <row r="30" spans="1:12" ht="12.75">
      <c r="A30" s="53">
        <v>1</v>
      </c>
      <c r="B30" s="53">
        <v>5</v>
      </c>
      <c r="C30" s="66" t="s">
        <v>1418</v>
      </c>
      <c r="D30" s="53">
        <v>502960</v>
      </c>
      <c r="E30" s="67" t="s">
        <v>387</v>
      </c>
      <c r="F30" s="53" t="s">
        <v>11</v>
      </c>
      <c r="G30" s="68">
        <v>872</v>
      </c>
      <c r="H30" s="64">
        <v>881</v>
      </c>
      <c r="I30" s="69">
        <v>577466</v>
      </c>
      <c r="J30" s="69">
        <v>676229</v>
      </c>
      <c r="K30" s="65">
        <f t="shared" si="0"/>
        <v>98763</v>
      </c>
      <c r="L30" s="70"/>
    </row>
    <row r="31" spans="1:12" ht="12.75">
      <c r="A31" s="53">
        <v>1</v>
      </c>
      <c r="B31" s="53">
        <v>5</v>
      </c>
      <c r="C31" s="66" t="s">
        <v>1418</v>
      </c>
      <c r="D31" s="53">
        <v>503060</v>
      </c>
      <c r="E31" s="67" t="s">
        <v>388</v>
      </c>
      <c r="F31" s="53" t="s">
        <v>127</v>
      </c>
      <c r="G31" s="68">
        <v>811</v>
      </c>
      <c r="H31" s="64">
        <v>820</v>
      </c>
      <c r="I31" s="69">
        <v>537070</v>
      </c>
      <c r="J31" s="69">
        <v>627410</v>
      </c>
      <c r="K31" s="65">
        <f t="shared" si="0"/>
        <v>90340</v>
      </c>
      <c r="L31" s="70"/>
    </row>
    <row r="32" spans="1:12" ht="12.75">
      <c r="A32" s="53">
        <v>1</v>
      </c>
      <c r="B32" s="53">
        <v>5</v>
      </c>
      <c r="C32" s="66" t="s">
        <v>1418</v>
      </c>
      <c r="D32" s="53">
        <v>503090</v>
      </c>
      <c r="E32" s="67" t="s">
        <v>389</v>
      </c>
      <c r="F32" s="53" t="s">
        <v>12</v>
      </c>
      <c r="G32" s="68">
        <v>165</v>
      </c>
      <c r="H32" s="64">
        <v>166</v>
      </c>
      <c r="I32" s="69">
        <v>109267</v>
      </c>
      <c r="J32" s="69">
        <v>128309</v>
      </c>
      <c r="K32" s="65">
        <f t="shared" si="0"/>
        <v>19042</v>
      </c>
      <c r="L32" s="70"/>
    </row>
    <row r="33" spans="1:12" ht="12.75">
      <c r="A33" s="53">
        <v>1</v>
      </c>
      <c r="B33" s="53">
        <v>5</v>
      </c>
      <c r="C33" s="66" t="s">
        <v>1418</v>
      </c>
      <c r="D33" s="53">
        <v>503150</v>
      </c>
      <c r="E33" s="67" t="s">
        <v>390</v>
      </c>
      <c r="F33" s="53" t="s">
        <v>128</v>
      </c>
      <c r="G33" s="68">
        <v>363</v>
      </c>
      <c r="H33" s="64">
        <v>369</v>
      </c>
      <c r="I33" s="69">
        <v>240391</v>
      </c>
      <c r="J33" s="69">
        <v>286571</v>
      </c>
      <c r="K33" s="65">
        <f t="shared" si="0"/>
        <v>46180</v>
      </c>
      <c r="L33" s="70"/>
    </row>
    <row r="34" spans="1:12" ht="12.75">
      <c r="A34" s="53">
        <v>1</v>
      </c>
      <c r="B34" s="53">
        <v>5</v>
      </c>
      <c r="C34" s="66" t="s">
        <v>1418</v>
      </c>
      <c r="D34" s="53">
        <v>503210</v>
      </c>
      <c r="E34" s="67" t="s">
        <v>391</v>
      </c>
      <c r="F34" s="53" t="s">
        <v>129</v>
      </c>
      <c r="G34" s="68">
        <v>65</v>
      </c>
      <c r="H34" s="64">
        <v>65</v>
      </c>
      <c r="I34" s="69">
        <v>43045</v>
      </c>
      <c r="J34" s="69">
        <v>53383</v>
      </c>
      <c r="K34" s="65">
        <f t="shared" si="0"/>
        <v>10338</v>
      </c>
      <c r="L34" s="70"/>
    </row>
    <row r="35" spans="1:12" ht="12.75">
      <c r="A35" s="53">
        <v>1</v>
      </c>
      <c r="B35" s="53">
        <v>5</v>
      </c>
      <c r="C35" s="66" t="s">
        <v>1418</v>
      </c>
      <c r="D35" s="53">
        <v>503240</v>
      </c>
      <c r="E35" s="67" t="s">
        <v>392</v>
      </c>
      <c r="F35" s="53" t="s">
        <v>130</v>
      </c>
      <c r="G35" s="68">
        <v>154</v>
      </c>
      <c r="H35" s="64">
        <v>154</v>
      </c>
      <c r="I35" s="69">
        <v>105674</v>
      </c>
      <c r="J35" s="69">
        <v>118384</v>
      </c>
      <c r="K35" s="65">
        <f t="shared" si="0"/>
        <v>12710</v>
      </c>
      <c r="L35" s="70"/>
    </row>
    <row r="36" spans="1:12" ht="12.75">
      <c r="A36" s="53">
        <v>1</v>
      </c>
      <c r="B36" s="53">
        <v>5</v>
      </c>
      <c r="C36" s="66" t="s">
        <v>1418</v>
      </c>
      <c r="D36" s="53">
        <v>503270</v>
      </c>
      <c r="E36" s="67" t="s">
        <v>393</v>
      </c>
      <c r="F36" s="53" t="s">
        <v>131</v>
      </c>
      <c r="G36" s="68">
        <v>136</v>
      </c>
      <c r="H36" s="64">
        <v>134</v>
      </c>
      <c r="I36" s="69">
        <v>93051</v>
      </c>
      <c r="J36" s="69">
        <v>110693</v>
      </c>
      <c r="K36" s="65">
        <f t="shared" si="0"/>
        <v>17642</v>
      </c>
      <c r="L36" s="70"/>
    </row>
    <row r="37" spans="1:12" ht="12.75">
      <c r="A37" s="53">
        <v>1</v>
      </c>
      <c r="B37" s="53">
        <v>5</v>
      </c>
      <c r="C37" s="66" t="s">
        <v>1418</v>
      </c>
      <c r="D37" s="53">
        <v>503300</v>
      </c>
      <c r="E37" s="67" t="s">
        <v>394</v>
      </c>
      <c r="F37" s="53" t="s">
        <v>13</v>
      </c>
      <c r="G37" s="68">
        <v>99</v>
      </c>
      <c r="H37" s="64">
        <v>106</v>
      </c>
      <c r="I37" s="69">
        <v>111767</v>
      </c>
      <c r="J37" s="69">
        <v>109370</v>
      </c>
      <c r="K37" s="65">
        <f t="shared" si="0"/>
        <v>-2397</v>
      </c>
      <c r="L37" s="70"/>
    </row>
    <row r="38" spans="1:12" ht="12.75">
      <c r="A38" s="53">
        <v>1</v>
      </c>
      <c r="B38" s="53">
        <v>5</v>
      </c>
      <c r="C38" s="66" t="s">
        <v>1418</v>
      </c>
      <c r="D38" s="53">
        <v>503320</v>
      </c>
      <c r="E38" s="67" t="s">
        <v>395</v>
      </c>
      <c r="F38" s="53" t="s">
        <v>132</v>
      </c>
      <c r="G38" s="68">
        <v>1314</v>
      </c>
      <c r="H38" s="64">
        <v>1312</v>
      </c>
      <c r="I38" s="69">
        <v>1141991</v>
      </c>
      <c r="J38" s="69">
        <v>1246098</v>
      </c>
      <c r="K38" s="65">
        <f t="shared" si="0"/>
        <v>104107</v>
      </c>
      <c r="L38" s="70"/>
    </row>
    <row r="39" spans="1:12" ht="12.75">
      <c r="A39" s="53">
        <v>1</v>
      </c>
      <c r="B39" s="53">
        <v>5</v>
      </c>
      <c r="C39" s="66" t="s">
        <v>1418</v>
      </c>
      <c r="D39" s="53">
        <v>503450</v>
      </c>
      <c r="E39" s="67" t="s">
        <v>396</v>
      </c>
      <c r="F39" s="53" t="s">
        <v>134</v>
      </c>
      <c r="G39" s="68">
        <v>398</v>
      </c>
      <c r="H39" s="64">
        <v>393</v>
      </c>
      <c r="I39" s="69">
        <v>263568</v>
      </c>
      <c r="J39" s="69">
        <v>316038</v>
      </c>
      <c r="K39" s="65">
        <f t="shared" si="0"/>
        <v>52470</v>
      </c>
      <c r="L39" s="70"/>
    </row>
    <row r="40" spans="1:12" ht="12.75">
      <c r="A40" s="53">
        <v>1</v>
      </c>
      <c r="B40" s="53">
        <v>5</v>
      </c>
      <c r="C40" s="66" t="s">
        <v>1418</v>
      </c>
      <c r="D40" s="53">
        <v>503480</v>
      </c>
      <c r="E40" s="67" t="s">
        <v>397</v>
      </c>
      <c r="F40" s="53" t="s">
        <v>135</v>
      </c>
      <c r="G40" s="68">
        <v>152</v>
      </c>
      <c r="H40" s="64">
        <v>152</v>
      </c>
      <c r="I40" s="69">
        <v>111216</v>
      </c>
      <c r="J40" s="69">
        <v>119771</v>
      </c>
      <c r="K40" s="65">
        <f t="shared" si="0"/>
        <v>8555</v>
      </c>
      <c r="L40" s="70"/>
    </row>
    <row r="41" spans="1:12" ht="12.75">
      <c r="A41" s="53">
        <v>1</v>
      </c>
      <c r="B41" s="53">
        <v>5</v>
      </c>
      <c r="C41" s="66" t="s">
        <v>1418</v>
      </c>
      <c r="D41" s="53">
        <v>503510</v>
      </c>
      <c r="E41" s="67" t="s">
        <v>398</v>
      </c>
      <c r="F41" s="53" t="s">
        <v>14</v>
      </c>
      <c r="G41" s="68">
        <v>243</v>
      </c>
      <c r="H41" s="64">
        <v>240</v>
      </c>
      <c r="I41" s="69">
        <v>205529</v>
      </c>
      <c r="J41" s="69">
        <v>245072</v>
      </c>
      <c r="K41" s="65">
        <f t="shared" si="0"/>
        <v>39543</v>
      </c>
      <c r="L41" s="70"/>
    </row>
    <row r="42" spans="1:12" ht="12.75">
      <c r="A42" s="53">
        <v>1</v>
      </c>
      <c r="B42" s="53">
        <v>5</v>
      </c>
      <c r="C42" s="66" t="s">
        <v>1418</v>
      </c>
      <c r="D42" s="53">
        <v>503570</v>
      </c>
      <c r="E42" s="67" t="s">
        <v>399</v>
      </c>
      <c r="F42" s="53" t="s">
        <v>136</v>
      </c>
      <c r="G42" s="68">
        <v>115</v>
      </c>
      <c r="H42" s="64">
        <v>115</v>
      </c>
      <c r="I42" s="69">
        <v>80600</v>
      </c>
      <c r="J42" s="69">
        <v>99812</v>
      </c>
      <c r="K42" s="65">
        <f t="shared" si="0"/>
        <v>19212</v>
      </c>
      <c r="L42" s="70"/>
    </row>
    <row r="43" spans="1:12" ht="12.75">
      <c r="A43" s="53">
        <v>1</v>
      </c>
      <c r="B43" s="53">
        <v>5</v>
      </c>
      <c r="C43" s="66" t="s">
        <v>1418</v>
      </c>
      <c r="D43" s="53">
        <v>503630</v>
      </c>
      <c r="E43" s="67" t="s">
        <v>400</v>
      </c>
      <c r="F43" s="53" t="s">
        <v>137</v>
      </c>
      <c r="G43" s="68">
        <v>554</v>
      </c>
      <c r="H43" s="64">
        <v>546</v>
      </c>
      <c r="I43" s="69">
        <v>428390</v>
      </c>
      <c r="J43" s="69">
        <v>516432</v>
      </c>
      <c r="K43" s="65">
        <f t="shared" si="0"/>
        <v>88042</v>
      </c>
      <c r="L43" s="70"/>
    </row>
    <row r="44" spans="1:12" ht="12.75">
      <c r="A44" s="53">
        <v>1</v>
      </c>
      <c r="B44" s="53">
        <v>5</v>
      </c>
      <c r="C44" s="66" t="s">
        <v>1418</v>
      </c>
      <c r="D44" s="53">
        <v>503640</v>
      </c>
      <c r="E44" s="67" t="s">
        <v>401</v>
      </c>
      <c r="F44" s="53" t="s">
        <v>138</v>
      </c>
      <c r="G44" s="68">
        <v>182</v>
      </c>
      <c r="H44" s="64">
        <v>182</v>
      </c>
      <c r="I44" s="69">
        <v>120526</v>
      </c>
      <c r="J44" s="69">
        <v>139778</v>
      </c>
      <c r="K44" s="65">
        <f t="shared" si="0"/>
        <v>19252</v>
      </c>
      <c r="L44" s="70"/>
    </row>
    <row r="45" spans="1:12" ht="12.75">
      <c r="A45" s="53">
        <v>1</v>
      </c>
      <c r="B45" s="53">
        <v>5</v>
      </c>
      <c r="C45" s="66" t="s">
        <v>1418</v>
      </c>
      <c r="D45" s="53">
        <v>503690</v>
      </c>
      <c r="E45" s="67" t="s">
        <v>402</v>
      </c>
      <c r="F45" s="53" t="s">
        <v>139</v>
      </c>
      <c r="G45" s="68">
        <v>631</v>
      </c>
      <c r="H45" s="64">
        <v>640</v>
      </c>
      <c r="I45" s="69">
        <v>342476</v>
      </c>
      <c r="J45" s="69">
        <v>407917</v>
      </c>
      <c r="K45" s="65">
        <f t="shared" si="0"/>
        <v>65441</v>
      </c>
      <c r="L45" s="70"/>
    </row>
    <row r="46" spans="1:12" ht="12.75">
      <c r="A46" s="53">
        <v>1</v>
      </c>
      <c r="B46" s="53">
        <v>5</v>
      </c>
      <c r="C46" s="66" t="s">
        <v>1418</v>
      </c>
      <c r="D46" s="53">
        <v>503710</v>
      </c>
      <c r="E46" s="67" t="s">
        <v>403</v>
      </c>
      <c r="F46" s="53" t="s">
        <v>334</v>
      </c>
      <c r="G46" s="68">
        <v>197</v>
      </c>
      <c r="H46" s="64">
        <v>193</v>
      </c>
      <c r="I46" s="69">
        <v>161055</v>
      </c>
      <c r="J46" s="69">
        <v>164009</v>
      </c>
      <c r="K46" s="65">
        <f t="shared" si="0"/>
        <v>2954</v>
      </c>
      <c r="L46" s="70"/>
    </row>
    <row r="47" spans="1:12" ht="12.75">
      <c r="A47" s="53">
        <v>1</v>
      </c>
      <c r="B47" s="53">
        <v>5</v>
      </c>
      <c r="C47" s="66" t="s">
        <v>1418</v>
      </c>
      <c r="D47" s="53">
        <v>503750</v>
      </c>
      <c r="E47" s="67" t="s">
        <v>404</v>
      </c>
      <c r="F47" s="53" t="s">
        <v>140</v>
      </c>
      <c r="G47" s="68">
        <v>800</v>
      </c>
      <c r="H47" s="64">
        <v>807</v>
      </c>
      <c r="I47" s="69">
        <v>435639</v>
      </c>
      <c r="J47" s="69">
        <v>520402</v>
      </c>
      <c r="K47" s="65">
        <f t="shared" si="0"/>
        <v>84763</v>
      </c>
      <c r="L47" s="70"/>
    </row>
    <row r="48" spans="1:12" ht="12.75">
      <c r="A48" s="53">
        <v>1</v>
      </c>
      <c r="B48" s="53">
        <v>5</v>
      </c>
      <c r="C48" s="66" t="s">
        <v>1418</v>
      </c>
      <c r="D48" s="53">
        <v>503770</v>
      </c>
      <c r="E48" s="67" t="s">
        <v>405</v>
      </c>
      <c r="F48" s="53" t="s">
        <v>141</v>
      </c>
      <c r="G48" s="68">
        <v>192</v>
      </c>
      <c r="H48" s="64">
        <v>195</v>
      </c>
      <c r="I48" s="69">
        <v>139797</v>
      </c>
      <c r="J48" s="69">
        <v>160415</v>
      </c>
      <c r="K48" s="65">
        <f t="shared" si="0"/>
        <v>20618</v>
      </c>
      <c r="L48" s="70"/>
    </row>
    <row r="49" spans="1:12" ht="12.75">
      <c r="A49" s="53">
        <v>1</v>
      </c>
      <c r="B49" s="53">
        <v>5</v>
      </c>
      <c r="C49" s="66" t="s">
        <v>1418</v>
      </c>
      <c r="D49" s="53">
        <v>503840</v>
      </c>
      <c r="E49" s="67" t="s">
        <v>406</v>
      </c>
      <c r="F49" s="53" t="s">
        <v>142</v>
      </c>
      <c r="G49" s="68">
        <v>207</v>
      </c>
      <c r="H49" s="64">
        <v>207</v>
      </c>
      <c r="I49" s="69">
        <v>137082</v>
      </c>
      <c r="J49" s="69">
        <v>174469</v>
      </c>
      <c r="K49" s="65">
        <f t="shared" si="0"/>
        <v>37387</v>
      </c>
      <c r="L49" s="70"/>
    </row>
    <row r="50" spans="1:12" ht="12.75">
      <c r="A50" s="53">
        <v>1</v>
      </c>
      <c r="B50" s="53">
        <v>5</v>
      </c>
      <c r="C50" s="66" t="s">
        <v>1418</v>
      </c>
      <c r="D50" s="53">
        <v>506060</v>
      </c>
      <c r="E50" s="67" t="s">
        <v>407</v>
      </c>
      <c r="F50" s="53" t="s">
        <v>176</v>
      </c>
      <c r="G50" s="68">
        <v>1066</v>
      </c>
      <c r="H50" s="64">
        <v>1069</v>
      </c>
      <c r="I50" s="69">
        <v>796078</v>
      </c>
      <c r="J50" s="69">
        <v>862056</v>
      </c>
      <c r="K50" s="65">
        <f t="shared" si="0"/>
        <v>65978</v>
      </c>
      <c r="L50" s="70"/>
    </row>
    <row r="51" spans="1:12" ht="12.75">
      <c r="A51" s="53">
        <v>1</v>
      </c>
      <c r="B51" s="53">
        <v>5</v>
      </c>
      <c r="C51" s="66" t="s">
        <v>1418</v>
      </c>
      <c r="D51" s="53">
        <v>503960</v>
      </c>
      <c r="E51" s="67" t="s">
        <v>408</v>
      </c>
      <c r="F51" s="53" t="s">
        <v>143</v>
      </c>
      <c r="G51" s="68">
        <v>203</v>
      </c>
      <c r="H51" s="64">
        <v>203</v>
      </c>
      <c r="I51" s="69">
        <v>167882</v>
      </c>
      <c r="J51" s="69">
        <v>167232</v>
      </c>
      <c r="K51" s="65">
        <f t="shared" si="0"/>
        <v>-650</v>
      </c>
      <c r="L51" s="70"/>
    </row>
    <row r="52" spans="1:12" ht="12.75">
      <c r="A52" s="53">
        <v>1</v>
      </c>
      <c r="B52" s="53">
        <v>5</v>
      </c>
      <c r="C52" s="66" t="s">
        <v>1418</v>
      </c>
      <c r="D52" s="53">
        <v>503990</v>
      </c>
      <c r="E52" s="67" t="s">
        <v>409</v>
      </c>
      <c r="F52" s="53" t="s">
        <v>144</v>
      </c>
      <c r="G52" s="68">
        <v>48</v>
      </c>
      <c r="H52" s="64">
        <v>48</v>
      </c>
      <c r="I52" s="69">
        <v>48697</v>
      </c>
      <c r="J52" s="69">
        <v>49251</v>
      </c>
      <c r="K52" s="65">
        <f t="shared" si="0"/>
        <v>554</v>
      </c>
      <c r="L52" s="70"/>
    </row>
    <row r="53" spans="1:12" ht="12.75">
      <c r="A53" s="53">
        <v>1</v>
      </c>
      <c r="B53" s="53">
        <v>5</v>
      </c>
      <c r="C53" s="66" t="s">
        <v>1418</v>
      </c>
      <c r="D53" s="53">
        <v>504050</v>
      </c>
      <c r="E53" s="67" t="s">
        <v>410</v>
      </c>
      <c r="F53" s="53" t="s">
        <v>146</v>
      </c>
      <c r="G53" s="68">
        <v>326</v>
      </c>
      <c r="H53" s="64">
        <v>327</v>
      </c>
      <c r="I53" s="69">
        <v>215887</v>
      </c>
      <c r="J53" s="69">
        <v>260868</v>
      </c>
      <c r="K53" s="65">
        <f t="shared" si="0"/>
        <v>44981</v>
      </c>
      <c r="L53" s="70"/>
    </row>
    <row r="54" spans="1:12" ht="12.75">
      <c r="A54" s="53">
        <v>1</v>
      </c>
      <c r="B54" s="53">
        <v>5</v>
      </c>
      <c r="C54" s="66" t="s">
        <v>1418</v>
      </c>
      <c r="D54" s="53">
        <v>504080</v>
      </c>
      <c r="E54" s="67" t="s">
        <v>411</v>
      </c>
      <c r="F54" s="53" t="s">
        <v>147</v>
      </c>
      <c r="G54" s="68">
        <v>174</v>
      </c>
      <c r="H54" s="64">
        <v>174</v>
      </c>
      <c r="I54" s="69">
        <v>152201</v>
      </c>
      <c r="J54" s="69">
        <v>151236</v>
      </c>
      <c r="K54" s="65">
        <f t="shared" si="0"/>
        <v>-965</v>
      </c>
      <c r="L54" s="70"/>
    </row>
    <row r="55" spans="1:12" ht="12.75">
      <c r="A55" s="53">
        <v>1</v>
      </c>
      <c r="B55" s="53">
        <v>5</v>
      </c>
      <c r="C55" s="66" t="s">
        <v>1418</v>
      </c>
      <c r="D55" s="53">
        <v>506690</v>
      </c>
      <c r="E55" s="67" t="s">
        <v>412</v>
      </c>
      <c r="F55" s="53" t="s">
        <v>186</v>
      </c>
      <c r="G55" s="68">
        <v>212</v>
      </c>
      <c r="H55" s="64">
        <v>210</v>
      </c>
      <c r="I55" s="69">
        <v>140392</v>
      </c>
      <c r="J55" s="69">
        <v>167885</v>
      </c>
      <c r="K55" s="65">
        <f t="shared" si="0"/>
        <v>27493</v>
      </c>
      <c r="L55" s="70"/>
    </row>
    <row r="56" spans="1:12" ht="12.75">
      <c r="A56" s="53">
        <v>1</v>
      </c>
      <c r="B56" s="53">
        <v>5</v>
      </c>
      <c r="C56" s="66" t="s">
        <v>1418</v>
      </c>
      <c r="D56" s="53">
        <v>504200</v>
      </c>
      <c r="E56" s="67" t="s">
        <v>413</v>
      </c>
      <c r="F56" s="53" t="s">
        <v>150</v>
      </c>
      <c r="G56" s="68">
        <v>89</v>
      </c>
      <c r="H56" s="64">
        <v>91</v>
      </c>
      <c r="I56" s="69">
        <v>62304</v>
      </c>
      <c r="J56" s="69">
        <v>66158</v>
      </c>
      <c r="K56" s="65">
        <f t="shared" si="0"/>
        <v>3854</v>
      </c>
      <c r="L56" s="70"/>
    </row>
    <row r="57" spans="1:12" ht="12.75">
      <c r="A57" s="53">
        <v>1</v>
      </c>
      <c r="B57" s="53">
        <v>5</v>
      </c>
      <c r="C57" s="66" t="s">
        <v>1418</v>
      </c>
      <c r="D57" s="53">
        <v>504350</v>
      </c>
      <c r="E57" s="67" t="s">
        <v>414</v>
      </c>
      <c r="F57" s="53" t="s">
        <v>151</v>
      </c>
      <c r="G57" s="68">
        <v>179</v>
      </c>
      <c r="H57" s="64">
        <v>179</v>
      </c>
      <c r="I57" s="69">
        <v>191152</v>
      </c>
      <c r="J57" s="69">
        <v>203893</v>
      </c>
      <c r="K57" s="65">
        <f t="shared" si="0"/>
        <v>12741</v>
      </c>
      <c r="L57" s="70"/>
    </row>
    <row r="58" spans="1:12" ht="12.75">
      <c r="A58" s="53">
        <v>1</v>
      </c>
      <c r="B58" s="53">
        <v>5</v>
      </c>
      <c r="C58" s="66" t="s">
        <v>1418</v>
      </c>
      <c r="D58" s="53">
        <v>504380</v>
      </c>
      <c r="E58" s="67" t="s">
        <v>415</v>
      </c>
      <c r="F58" s="53" t="s">
        <v>152</v>
      </c>
      <c r="G58" s="68">
        <v>524</v>
      </c>
      <c r="H58" s="64">
        <v>528</v>
      </c>
      <c r="I58" s="69">
        <v>347010</v>
      </c>
      <c r="J58" s="69">
        <v>423310</v>
      </c>
      <c r="K58" s="65">
        <f t="shared" si="0"/>
        <v>76300</v>
      </c>
      <c r="L58" s="70"/>
    </row>
    <row r="59" spans="1:12" ht="12.75">
      <c r="A59" s="53">
        <v>1</v>
      </c>
      <c r="B59" s="53">
        <v>5</v>
      </c>
      <c r="C59" s="66" t="s">
        <v>1418</v>
      </c>
      <c r="D59" s="53">
        <v>504370</v>
      </c>
      <c r="E59" s="67" t="s">
        <v>416</v>
      </c>
      <c r="F59" s="53" t="s">
        <v>1421</v>
      </c>
      <c r="G59" s="68">
        <v>199</v>
      </c>
      <c r="H59" s="64">
        <v>199</v>
      </c>
      <c r="I59" s="69">
        <v>131783</v>
      </c>
      <c r="J59" s="69">
        <v>158032</v>
      </c>
      <c r="K59" s="65">
        <f t="shared" si="0"/>
        <v>26249</v>
      </c>
      <c r="L59" s="70"/>
    </row>
    <row r="60" spans="1:12" ht="12.75">
      <c r="A60" s="53">
        <v>1</v>
      </c>
      <c r="B60" s="53">
        <v>5</v>
      </c>
      <c r="C60" s="66" t="s">
        <v>1418</v>
      </c>
      <c r="D60" s="53">
        <v>504410</v>
      </c>
      <c r="E60" s="67" t="s">
        <v>417</v>
      </c>
      <c r="F60" s="53" t="s">
        <v>15</v>
      </c>
      <c r="G60" s="68">
        <v>352</v>
      </c>
      <c r="H60" s="64">
        <v>356</v>
      </c>
      <c r="I60" s="69">
        <v>233106</v>
      </c>
      <c r="J60" s="69">
        <v>285353</v>
      </c>
      <c r="K60" s="65">
        <f t="shared" si="0"/>
        <v>52247</v>
      </c>
      <c r="L60" s="70"/>
    </row>
    <row r="61" spans="1:12" ht="12.75">
      <c r="A61" s="53">
        <v>1</v>
      </c>
      <c r="B61" s="53">
        <v>5</v>
      </c>
      <c r="C61" s="66" t="s">
        <v>1418</v>
      </c>
      <c r="D61" s="53">
        <v>504560</v>
      </c>
      <c r="E61" s="67" t="s">
        <v>418</v>
      </c>
      <c r="F61" s="53" t="s">
        <v>153</v>
      </c>
      <c r="G61" s="68">
        <v>92</v>
      </c>
      <c r="H61" s="64">
        <v>92</v>
      </c>
      <c r="I61" s="69">
        <v>72443</v>
      </c>
      <c r="J61" s="69">
        <v>69664</v>
      </c>
      <c r="K61" s="65">
        <f t="shared" si="0"/>
        <v>-2779</v>
      </c>
      <c r="L61" s="70"/>
    </row>
    <row r="62" spans="1:12" ht="12.75">
      <c r="A62" s="53">
        <v>1</v>
      </c>
      <c r="B62" s="53">
        <v>5</v>
      </c>
      <c r="C62" s="66" t="s">
        <v>1418</v>
      </c>
      <c r="D62" s="53">
        <v>504590</v>
      </c>
      <c r="E62" s="67" t="s">
        <v>419</v>
      </c>
      <c r="F62" s="53" t="s">
        <v>154</v>
      </c>
      <c r="G62" s="68">
        <v>933</v>
      </c>
      <c r="H62" s="64">
        <v>934</v>
      </c>
      <c r="I62" s="69">
        <v>545253</v>
      </c>
      <c r="J62" s="69">
        <v>621632</v>
      </c>
      <c r="K62" s="65">
        <f t="shared" si="0"/>
        <v>76379</v>
      </c>
      <c r="L62" s="70"/>
    </row>
    <row r="63" spans="1:12" ht="12.75">
      <c r="A63" s="53">
        <v>1</v>
      </c>
      <c r="B63" s="53">
        <v>5</v>
      </c>
      <c r="C63" s="66" t="s">
        <v>1418</v>
      </c>
      <c r="D63" s="53">
        <v>504620</v>
      </c>
      <c r="E63" s="67" t="s">
        <v>420</v>
      </c>
      <c r="F63" s="53" t="s">
        <v>1422</v>
      </c>
      <c r="G63" s="68">
        <v>86</v>
      </c>
      <c r="H63" s="64">
        <v>86</v>
      </c>
      <c r="I63" s="69">
        <v>56952</v>
      </c>
      <c r="J63" s="69">
        <v>69837</v>
      </c>
      <c r="K63" s="65">
        <f t="shared" si="0"/>
        <v>12885</v>
      </c>
      <c r="L63" s="70"/>
    </row>
    <row r="64" spans="1:12" ht="12.75">
      <c r="A64" s="53">
        <v>1</v>
      </c>
      <c r="B64" s="53">
        <v>5</v>
      </c>
      <c r="C64" s="66" t="s">
        <v>1418</v>
      </c>
      <c r="D64" s="53">
        <v>500009</v>
      </c>
      <c r="E64" s="67" t="s">
        <v>421</v>
      </c>
      <c r="F64" s="53" t="s">
        <v>100</v>
      </c>
      <c r="G64" s="68">
        <v>288</v>
      </c>
      <c r="H64" s="64">
        <v>289</v>
      </c>
      <c r="I64" s="69">
        <v>190722</v>
      </c>
      <c r="J64" s="69">
        <v>225446</v>
      </c>
      <c r="K64" s="65">
        <f t="shared" si="0"/>
        <v>34724</v>
      </c>
      <c r="L64" s="70"/>
    </row>
    <row r="65" spans="1:12" ht="12.75">
      <c r="A65" s="53">
        <v>1</v>
      </c>
      <c r="B65" s="53">
        <v>5</v>
      </c>
      <c r="C65" s="66" t="s">
        <v>1418</v>
      </c>
      <c r="D65" s="53">
        <v>504680</v>
      </c>
      <c r="E65" s="67" t="s">
        <v>422</v>
      </c>
      <c r="F65" s="53" t="s">
        <v>16</v>
      </c>
      <c r="G65" s="68">
        <v>155</v>
      </c>
      <c r="H65" s="64">
        <v>163</v>
      </c>
      <c r="I65" s="69">
        <v>143605</v>
      </c>
      <c r="J65" s="69">
        <v>145092</v>
      </c>
      <c r="K65" s="65">
        <f t="shared" si="0"/>
        <v>1487</v>
      </c>
      <c r="L65" s="70"/>
    </row>
    <row r="66" spans="1:12" ht="12.75">
      <c r="A66" s="53">
        <v>1</v>
      </c>
      <c r="B66" s="53">
        <v>5</v>
      </c>
      <c r="C66" s="66" t="s">
        <v>1418</v>
      </c>
      <c r="D66" s="53">
        <v>504710</v>
      </c>
      <c r="E66" s="67" t="s">
        <v>423</v>
      </c>
      <c r="F66" s="53" t="s">
        <v>156</v>
      </c>
      <c r="G66" s="68">
        <v>173</v>
      </c>
      <c r="H66" s="64">
        <v>173</v>
      </c>
      <c r="I66" s="69">
        <v>166677</v>
      </c>
      <c r="J66" s="69">
        <v>197115</v>
      </c>
      <c r="K66" s="65">
        <f t="shared" si="0"/>
        <v>30438</v>
      </c>
      <c r="L66" s="70"/>
    </row>
    <row r="67" spans="1:12" ht="12.75">
      <c r="A67" s="53">
        <v>1</v>
      </c>
      <c r="B67" s="53">
        <v>5</v>
      </c>
      <c r="C67" s="66" t="s">
        <v>1418</v>
      </c>
      <c r="D67" s="53">
        <v>504740</v>
      </c>
      <c r="E67" s="67" t="s">
        <v>424</v>
      </c>
      <c r="F67" s="53" t="s">
        <v>157</v>
      </c>
      <c r="G67" s="68">
        <v>115</v>
      </c>
      <c r="H67" s="64">
        <v>117</v>
      </c>
      <c r="I67" s="69">
        <v>76158</v>
      </c>
      <c r="J67" s="69">
        <v>88941</v>
      </c>
      <c r="K67" s="65">
        <f t="shared" si="0"/>
        <v>12783</v>
      </c>
      <c r="L67" s="70"/>
    </row>
    <row r="68" spans="1:12" ht="12.75">
      <c r="A68" s="53">
        <v>1</v>
      </c>
      <c r="B68" s="53">
        <v>5</v>
      </c>
      <c r="C68" s="66" t="s">
        <v>1418</v>
      </c>
      <c r="D68" s="53">
        <v>504770</v>
      </c>
      <c r="E68" s="67" t="s">
        <v>425</v>
      </c>
      <c r="F68" s="53" t="s">
        <v>158</v>
      </c>
      <c r="G68" s="68">
        <v>342</v>
      </c>
      <c r="H68" s="64">
        <v>344</v>
      </c>
      <c r="I68" s="69">
        <v>243437</v>
      </c>
      <c r="J68" s="69">
        <v>305867</v>
      </c>
      <c r="K68" s="65">
        <f t="shared" si="0"/>
        <v>62430</v>
      </c>
      <c r="L68" s="70"/>
    </row>
    <row r="69" spans="1:12" ht="12.75">
      <c r="A69" s="53">
        <v>1</v>
      </c>
      <c r="B69" s="53">
        <v>5</v>
      </c>
      <c r="C69" s="66" t="s">
        <v>1418</v>
      </c>
      <c r="D69" s="53">
        <v>507740</v>
      </c>
      <c r="E69" s="67" t="s">
        <v>426</v>
      </c>
      <c r="F69" s="53" t="s">
        <v>206</v>
      </c>
      <c r="G69" s="68">
        <v>187</v>
      </c>
      <c r="H69" s="64">
        <v>187</v>
      </c>
      <c r="I69" s="69">
        <v>157643</v>
      </c>
      <c r="J69" s="69">
        <v>157974</v>
      </c>
      <c r="K69" s="65">
        <f t="shared" si="0"/>
        <v>331</v>
      </c>
      <c r="L69" s="70"/>
    </row>
    <row r="70" spans="1:12" ht="12.75">
      <c r="A70" s="53">
        <v>1</v>
      </c>
      <c r="B70" s="53">
        <v>5</v>
      </c>
      <c r="C70" s="66" t="s">
        <v>1418</v>
      </c>
      <c r="D70" s="53">
        <v>504800</v>
      </c>
      <c r="E70" s="67" t="s">
        <v>427</v>
      </c>
      <c r="F70" s="53" t="s">
        <v>159</v>
      </c>
      <c r="G70" s="68">
        <v>557</v>
      </c>
      <c r="H70" s="64">
        <v>568</v>
      </c>
      <c r="I70" s="69">
        <v>377723</v>
      </c>
      <c r="J70" s="69">
        <v>438077</v>
      </c>
      <c r="K70" s="65">
        <f t="shared" si="0"/>
        <v>60354</v>
      </c>
      <c r="L70" s="70"/>
    </row>
    <row r="71" spans="1:12" ht="12.75">
      <c r="A71" s="53">
        <v>1</v>
      </c>
      <c r="B71" s="53">
        <v>5</v>
      </c>
      <c r="C71" s="66" t="s">
        <v>1418</v>
      </c>
      <c r="D71" s="53">
        <v>504830</v>
      </c>
      <c r="E71" s="67" t="s">
        <v>428</v>
      </c>
      <c r="F71" s="53" t="s">
        <v>17</v>
      </c>
      <c r="G71" s="68">
        <v>67</v>
      </c>
      <c r="H71" s="64">
        <v>67</v>
      </c>
      <c r="I71" s="69">
        <v>67849</v>
      </c>
      <c r="J71" s="69">
        <v>66627</v>
      </c>
      <c r="K71" s="65">
        <f t="shared" si="0"/>
        <v>-1222</v>
      </c>
      <c r="L71" s="70"/>
    </row>
    <row r="72" spans="1:12" ht="12.75">
      <c r="A72" s="53">
        <v>1</v>
      </c>
      <c r="B72" s="53">
        <v>5</v>
      </c>
      <c r="C72" s="66" t="s">
        <v>1418</v>
      </c>
      <c r="D72" s="53">
        <v>504860</v>
      </c>
      <c r="E72" s="67" t="s">
        <v>429</v>
      </c>
      <c r="F72" s="53" t="s">
        <v>160</v>
      </c>
      <c r="G72" s="68">
        <v>111</v>
      </c>
      <c r="H72" s="64">
        <v>111</v>
      </c>
      <c r="I72" s="69">
        <v>73508</v>
      </c>
      <c r="J72" s="69">
        <v>85445</v>
      </c>
      <c r="K72" s="65">
        <f t="shared" si="0"/>
        <v>11937</v>
      </c>
      <c r="L72" s="70"/>
    </row>
    <row r="73" spans="1:12" ht="12.75">
      <c r="A73" s="53">
        <v>1</v>
      </c>
      <c r="B73" s="53">
        <v>5</v>
      </c>
      <c r="C73" s="66" t="s">
        <v>1418</v>
      </c>
      <c r="D73" s="53">
        <v>504890</v>
      </c>
      <c r="E73" s="67" t="s">
        <v>430</v>
      </c>
      <c r="F73" s="53" t="s">
        <v>161</v>
      </c>
      <c r="G73" s="68">
        <v>98</v>
      </c>
      <c r="H73" s="64">
        <v>102</v>
      </c>
      <c r="I73" s="69">
        <v>88192</v>
      </c>
      <c r="J73" s="69">
        <v>89880</v>
      </c>
      <c r="K73" s="65">
        <f t="shared" si="0"/>
        <v>1688</v>
      </c>
      <c r="L73" s="70"/>
    </row>
    <row r="74" spans="1:12" ht="12.75">
      <c r="A74" s="53">
        <v>1</v>
      </c>
      <c r="B74" s="53">
        <v>5</v>
      </c>
      <c r="C74" s="66" t="s">
        <v>1418</v>
      </c>
      <c r="D74" s="53">
        <v>504930</v>
      </c>
      <c r="E74" s="67" t="s">
        <v>431</v>
      </c>
      <c r="F74" s="53" t="s">
        <v>162</v>
      </c>
      <c r="G74" s="68">
        <v>362</v>
      </c>
      <c r="H74" s="64">
        <v>359</v>
      </c>
      <c r="I74" s="69">
        <v>246044</v>
      </c>
      <c r="J74" s="69">
        <v>279224</v>
      </c>
      <c r="K74" s="65">
        <f t="shared" si="0"/>
        <v>33180</v>
      </c>
      <c r="L74" s="70"/>
    </row>
    <row r="75" spans="1:12" ht="12.75">
      <c r="A75" s="53">
        <v>1</v>
      </c>
      <c r="B75" s="53">
        <v>5</v>
      </c>
      <c r="C75" s="66" t="s">
        <v>1418</v>
      </c>
      <c r="D75" s="53">
        <v>500049</v>
      </c>
      <c r="E75" s="67" t="s">
        <v>432</v>
      </c>
      <c r="F75" s="53" t="s">
        <v>1423</v>
      </c>
      <c r="G75" s="68">
        <v>426</v>
      </c>
      <c r="H75" s="64">
        <v>428</v>
      </c>
      <c r="I75" s="69">
        <v>290507</v>
      </c>
      <c r="J75" s="69">
        <v>337248</v>
      </c>
      <c r="K75" s="65">
        <f t="shared" si="0"/>
        <v>46741</v>
      </c>
      <c r="L75" s="70"/>
    </row>
    <row r="76" spans="1:12" ht="12.75">
      <c r="A76" s="53">
        <v>1</v>
      </c>
      <c r="B76" s="53">
        <v>5</v>
      </c>
      <c r="C76" s="66" t="s">
        <v>1418</v>
      </c>
      <c r="D76" s="53">
        <v>505310</v>
      </c>
      <c r="E76" s="67" t="s">
        <v>433</v>
      </c>
      <c r="F76" s="53" t="s">
        <v>1424</v>
      </c>
      <c r="G76" s="68">
        <v>135</v>
      </c>
      <c r="H76" s="64">
        <v>135</v>
      </c>
      <c r="I76" s="69">
        <v>94000</v>
      </c>
      <c r="J76" s="69">
        <v>109074</v>
      </c>
      <c r="K76" s="65">
        <f t="shared" si="0"/>
        <v>15074</v>
      </c>
      <c r="L76" s="70"/>
    </row>
    <row r="77" spans="1:12" ht="12.75">
      <c r="A77" s="53">
        <v>1</v>
      </c>
      <c r="B77" s="53">
        <v>5</v>
      </c>
      <c r="C77" s="66" t="s">
        <v>1418</v>
      </c>
      <c r="D77" s="53">
        <v>504980</v>
      </c>
      <c r="E77" s="67" t="s">
        <v>434</v>
      </c>
      <c r="F77" s="53" t="s">
        <v>18</v>
      </c>
      <c r="G77" s="68">
        <v>167</v>
      </c>
      <c r="H77" s="64">
        <v>167</v>
      </c>
      <c r="I77" s="69">
        <v>110592</v>
      </c>
      <c r="J77" s="69">
        <v>129605</v>
      </c>
      <c r="K77" s="65">
        <f aca="true" t="shared" si="1" ref="K77:K140">+J77-I77</f>
        <v>19013</v>
      </c>
      <c r="L77" s="70"/>
    </row>
    <row r="78" spans="1:12" ht="12.75">
      <c r="A78" s="53">
        <v>1</v>
      </c>
      <c r="B78" s="53">
        <v>5</v>
      </c>
      <c r="C78" s="66" t="s">
        <v>1418</v>
      </c>
      <c r="D78" s="53">
        <v>505010</v>
      </c>
      <c r="E78" s="67" t="s">
        <v>435</v>
      </c>
      <c r="F78" s="53" t="s">
        <v>163</v>
      </c>
      <c r="G78" s="68">
        <v>146</v>
      </c>
      <c r="H78" s="64">
        <v>151</v>
      </c>
      <c r="I78" s="69">
        <v>96685</v>
      </c>
      <c r="J78" s="69">
        <v>130819</v>
      </c>
      <c r="K78" s="65">
        <f t="shared" si="1"/>
        <v>34134</v>
      </c>
      <c r="L78" s="70"/>
    </row>
    <row r="79" spans="1:12" ht="12.75">
      <c r="A79" s="53">
        <v>1</v>
      </c>
      <c r="B79" s="53">
        <v>5</v>
      </c>
      <c r="C79" s="66" t="s">
        <v>1418</v>
      </c>
      <c r="D79" s="53">
        <v>505040</v>
      </c>
      <c r="E79" s="67" t="s">
        <v>436</v>
      </c>
      <c r="F79" s="53" t="s">
        <v>164</v>
      </c>
      <c r="G79" s="68">
        <v>48</v>
      </c>
      <c r="H79" s="64">
        <v>48</v>
      </c>
      <c r="I79" s="69">
        <v>51293</v>
      </c>
      <c r="J79" s="69">
        <v>49789</v>
      </c>
      <c r="K79" s="65">
        <f t="shared" si="1"/>
        <v>-1504</v>
      </c>
      <c r="L79" s="70"/>
    </row>
    <row r="80" spans="1:12" ht="12.75">
      <c r="A80" s="53">
        <v>1</v>
      </c>
      <c r="B80" s="53">
        <v>5</v>
      </c>
      <c r="C80" s="66" t="s">
        <v>1418</v>
      </c>
      <c r="D80" s="53">
        <v>505070</v>
      </c>
      <c r="E80" s="67" t="s">
        <v>437</v>
      </c>
      <c r="F80" s="53" t="s">
        <v>19</v>
      </c>
      <c r="G80" s="68">
        <v>79</v>
      </c>
      <c r="H80" s="64">
        <v>79</v>
      </c>
      <c r="I80" s="69">
        <v>54897</v>
      </c>
      <c r="J80" s="69">
        <v>60617</v>
      </c>
      <c r="K80" s="65">
        <f t="shared" si="1"/>
        <v>5720</v>
      </c>
      <c r="L80" s="70"/>
    </row>
    <row r="81" spans="1:12" ht="12.75">
      <c r="A81" s="53">
        <v>1</v>
      </c>
      <c r="B81" s="53">
        <v>5</v>
      </c>
      <c r="C81" s="66" t="s">
        <v>1418</v>
      </c>
      <c r="D81" s="53">
        <v>505110</v>
      </c>
      <c r="E81" s="67" t="s">
        <v>438</v>
      </c>
      <c r="F81" s="53" t="s">
        <v>165</v>
      </c>
      <c r="G81" s="68">
        <v>86</v>
      </c>
      <c r="H81" s="64">
        <v>88</v>
      </c>
      <c r="I81" s="69">
        <v>74020</v>
      </c>
      <c r="J81" s="69">
        <v>77947</v>
      </c>
      <c r="K81" s="65">
        <f t="shared" si="1"/>
        <v>3927</v>
      </c>
      <c r="L81" s="70"/>
    </row>
    <row r="82" spans="1:12" ht="12.75">
      <c r="A82" s="53">
        <v>1</v>
      </c>
      <c r="B82" s="53">
        <v>5</v>
      </c>
      <c r="C82" s="66" t="s">
        <v>1418</v>
      </c>
      <c r="D82" s="53">
        <v>505170</v>
      </c>
      <c r="E82" s="67" t="s">
        <v>439</v>
      </c>
      <c r="F82" s="53" t="s">
        <v>20</v>
      </c>
      <c r="G82" s="68">
        <v>601</v>
      </c>
      <c r="H82" s="64">
        <v>603</v>
      </c>
      <c r="I82" s="69">
        <v>472465</v>
      </c>
      <c r="J82" s="69">
        <v>576059</v>
      </c>
      <c r="K82" s="65">
        <f t="shared" si="1"/>
        <v>103594</v>
      </c>
      <c r="L82" s="70"/>
    </row>
    <row r="83" spans="1:12" ht="12.75">
      <c r="A83" s="53">
        <v>1</v>
      </c>
      <c r="B83" s="53">
        <v>5</v>
      </c>
      <c r="C83" s="66" t="s">
        <v>1418</v>
      </c>
      <c r="D83" s="53">
        <v>505190</v>
      </c>
      <c r="E83" s="67" t="s">
        <v>440</v>
      </c>
      <c r="F83" s="53" t="s">
        <v>166</v>
      </c>
      <c r="G83" s="68">
        <v>208</v>
      </c>
      <c r="H83" s="64">
        <v>208</v>
      </c>
      <c r="I83" s="69">
        <v>137745</v>
      </c>
      <c r="J83" s="69">
        <v>168975</v>
      </c>
      <c r="K83" s="65">
        <f t="shared" si="1"/>
        <v>31230</v>
      </c>
      <c r="L83" s="70"/>
    </row>
    <row r="84" spans="1:12" ht="12.75">
      <c r="A84" s="53">
        <v>1</v>
      </c>
      <c r="B84" s="53">
        <v>5</v>
      </c>
      <c r="C84" s="66" t="s">
        <v>1418</v>
      </c>
      <c r="D84" s="53">
        <v>500001</v>
      </c>
      <c r="E84" s="67" t="s">
        <v>441</v>
      </c>
      <c r="F84" s="53" t="s">
        <v>21</v>
      </c>
      <c r="G84" s="68">
        <v>363</v>
      </c>
      <c r="H84" s="64">
        <v>366</v>
      </c>
      <c r="I84" s="69">
        <v>244448</v>
      </c>
      <c r="J84" s="69">
        <v>292415</v>
      </c>
      <c r="K84" s="65">
        <f t="shared" si="1"/>
        <v>47967</v>
      </c>
      <c r="L84" s="70"/>
    </row>
    <row r="85" spans="1:12" ht="12.75">
      <c r="A85" s="53">
        <v>1</v>
      </c>
      <c r="B85" s="53">
        <v>5</v>
      </c>
      <c r="C85" s="66" t="s">
        <v>1418</v>
      </c>
      <c r="D85" s="53">
        <v>505340</v>
      </c>
      <c r="E85" s="67" t="s">
        <v>442</v>
      </c>
      <c r="F85" s="53" t="s">
        <v>22</v>
      </c>
      <c r="G85" s="68">
        <v>95</v>
      </c>
      <c r="H85" s="64">
        <v>100</v>
      </c>
      <c r="I85" s="69">
        <v>69428</v>
      </c>
      <c r="J85" s="69">
        <v>75971</v>
      </c>
      <c r="K85" s="65">
        <f t="shared" si="1"/>
        <v>6543</v>
      </c>
      <c r="L85" s="70"/>
    </row>
    <row r="86" spans="1:12" ht="12.75">
      <c r="A86" s="53">
        <v>1</v>
      </c>
      <c r="B86" s="53">
        <v>5</v>
      </c>
      <c r="C86" s="66" t="s">
        <v>1418</v>
      </c>
      <c r="D86" s="53">
        <v>505410</v>
      </c>
      <c r="E86" s="67" t="s">
        <v>443</v>
      </c>
      <c r="F86" s="53" t="s">
        <v>168</v>
      </c>
      <c r="G86" s="68">
        <v>759</v>
      </c>
      <c r="H86" s="64">
        <v>759</v>
      </c>
      <c r="I86" s="69">
        <v>565669</v>
      </c>
      <c r="J86" s="69">
        <v>668286</v>
      </c>
      <c r="K86" s="65">
        <f t="shared" si="1"/>
        <v>102617</v>
      </c>
      <c r="L86" s="70"/>
    </row>
    <row r="87" spans="1:12" ht="12.75">
      <c r="A87" s="53">
        <v>1</v>
      </c>
      <c r="B87" s="53">
        <v>5</v>
      </c>
      <c r="C87" s="66" t="s">
        <v>1418</v>
      </c>
      <c r="D87" s="53">
        <v>505430</v>
      </c>
      <c r="E87" s="67" t="s">
        <v>444</v>
      </c>
      <c r="F87" s="53" t="s">
        <v>23</v>
      </c>
      <c r="G87" s="68">
        <v>332</v>
      </c>
      <c r="H87" s="64">
        <v>331</v>
      </c>
      <c r="I87" s="69">
        <v>219861</v>
      </c>
      <c r="J87" s="69">
        <v>260419</v>
      </c>
      <c r="K87" s="65">
        <f t="shared" si="1"/>
        <v>40558</v>
      </c>
      <c r="L87" s="70"/>
    </row>
    <row r="88" spans="1:12" ht="12.75">
      <c r="A88" s="53">
        <v>1</v>
      </c>
      <c r="B88" s="53">
        <v>5</v>
      </c>
      <c r="C88" s="66" t="s">
        <v>1418</v>
      </c>
      <c r="D88" s="53">
        <v>505470</v>
      </c>
      <c r="E88" s="67" t="s">
        <v>445</v>
      </c>
      <c r="F88" s="53" t="s">
        <v>169</v>
      </c>
      <c r="G88" s="68">
        <v>213</v>
      </c>
      <c r="H88" s="64">
        <v>224</v>
      </c>
      <c r="I88" s="69">
        <v>222511</v>
      </c>
      <c r="J88" s="69">
        <v>217803</v>
      </c>
      <c r="K88" s="65">
        <f t="shared" si="1"/>
        <v>-4708</v>
      </c>
      <c r="L88" s="70"/>
    </row>
    <row r="89" spans="1:12" ht="12.75">
      <c r="A89" s="53">
        <v>1</v>
      </c>
      <c r="B89" s="53">
        <v>5</v>
      </c>
      <c r="C89" s="66" t="s">
        <v>1418</v>
      </c>
      <c r="D89" s="53">
        <v>505500</v>
      </c>
      <c r="E89" s="67" t="s">
        <v>446</v>
      </c>
      <c r="F89" s="53" t="s">
        <v>170</v>
      </c>
      <c r="G89" s="68">
        <v>623</v>
      </c>
      <c r="H89" s="64">
        <v>629</v>
      </c>
      <c r="I89" s="69">
        <v>615242</v>
      </c>
      <c r="J89" s="69">
        <v>663113</v>
      </c>
      <c r="K89" s="65">
        <f t="shared" si="1"/>
        <v>47871</v>
      </c>
      <c r="L89" s="70"/>
    </row>
    <row r="90" spans="1:12" ht="12.75">
      <c r="A90" s="53">
        <v>1</v>
      </c>
      <c r="B90" s="53">
        <v>5</v>
      </c>
      <c r="C90" s="66" t="s">
        <v>1418</v>
      </c>
      <c r="D90" s="53">
        <v>505550</v>
      </c>
      <c r="E90" s="67" t="s">
        <v>447</v>
      </c>
      <c r="F90" s="53" t="s">
        <v>24</v>
      </c>
      <c r="G90" s="68">
        <v>515</v>
      </c>
      <c r="H90" s="64">
        <v>520</v>
      </c>
      <c r="I90" s="69">
        <v>379679</v>
      </c>
      <c r="J90" s="69">
        <v>470715</v>
      </c>
      <c r="K90" s="65">
        <f t="shared" si="1"/>
        <v>91036</v>
      </c>
      <c r="L90" s="70"/>
    </row>
    <row r="91" spans="1:12" ht="12.75">
      <c r="A91" s="53">
        <v>1</v>
      </c>
      <c r="B91" s="53">
        <v>5</v>
      </c>
      <c r="C91" s="66" t="s">
        <v>1418</v>
      </c>
      <c r="D91" s="53">
        <v>505580</v>
      </c>
      <c r="E91" s="67" t="s">
        <v>448</v>
      </c>
      <c r="F91" s="53" t="s">
        <v>171</v>
      </c>
      <c r="G91" s="68">
        <v>130</v>
      </c>
      <c r="H91" s="64">
        <v>131</v>
      </c>
      <c r="I91" s="69">
        <v>94979</v>
      </c>
      <c r="J91" s="69">
        <v>101203</v>
      </c>
      <c r="K91" s="65">
        <f t="shared" si="1"/>
        <v>6224</v>
      </c>
      <c r="L91" s="70"/>
    </row>
    <row r="92" spans="1:12" ht="12.75">
      <c r="A92" s="53">
        <v>1</v>
      </c>
      <c r="B92" s="53">
        <v>5</v>
      </c>
      <c r="C92" s="66" t="s">
        <v>1418</v>
      </c>
      <c r="D92" s="53">
        <v>500048</v>
      </c>
      <c r="E92" s="67" t="s">
        <v>449</v>
      </c>
      <c r="F92" s="53" t="s">
        <v>115</v>
      </c>
      <c r="G92" s="68">
        <v>294</v>
      </c>
      <c r="H92" s="64">
        <v>294</v>
      </c>
      <c r="I92" s="69">
        <v>202774</v>
      </c>
      <c r="J92" s="69">
        <v>246034</v>
      </c>
      <c r="K92" s="65">
        <f t="shared" si="1"/>
        <v>43260</v>
      </c>
      <c r="L92" s="70"/>
    </row>
    <row r="93" spans="1:12" ht="12.75">
      <c r="A93" s="53">
        <v>1</v>
      </c>
      <c r="B93" s="53">
        <v>5</v>
      </c>
      <c r="C93" s="66" t="s">
        <v>1418</v>
      </c>
      <c r="D93" s="53">
        <v>505680</v>
      </c>
      <c r="E93" s="67" t="s">
        <v>450</v>
      </c>
      <c r="F93" s="53" t="s">
        <v>172</v>
      </c>
      <c r="G93" s="68">
        <v>1382</v>
      </c>
      <c r="H93" s="64">
        <v>1384</v>
      </c>
      <c r="I93" s="69">
        <v>1157405</v>
      </c>
      <c r="J93" s="69">
        <v>1191911</v>
      </c>
      <c r="K93" s="65">
        <f t="shared" si="1"/>
        <v>34506</v>
      </c>
      <c r="L93" s="70"/>
    </row>
    <row r="94" spans="1:12" ht="12.75">
      <c r="A94" s="53">
        <v>1</v>
      </c>
      <c r="B94" s="53">
        <v>5</v>
      </c>
      <c r="C94" s="66" t="s">
        <v>1418</v>
      </c>
      <c r="D94" s="53">
        <v>505740</v>
      </c>
      <c r="E94" s="67" t="s">
        <v>451</v>
      </c>
      <c r="F94" s="53" t="s">
        <v>25</v>
      </c>
      <c r="G94" s="68">
        <v>323</v>
      </c>
      <c r="H94" s="64">
        <v>323</v>
      </c>
      <c r="I94" s="69">
        <v>293796</v>
      </c>
      <c r="J94" s="69">
        <v>345357</v>
      </c>
      <c r="K94" s="65">
        <f t="shared" si="1"/>
        <v>51561</v>
      </c>
      <c r="L94" s="70"/>
    </row>
    <row r="95" spans="1:12" ht="12.75">
      <c r="A95" s="53">
        <v>1</v>
      </c>
      <c r="B95" s="53">
        <v>5</v>
      </c>
      <c r="C95" s="66" t="s">
        <v>1418</v>
      </c>
      <c r="D95" s="53">
        <v>505760</v>
      </c>
      <c r="E95" s="67" t="s">
        <v>452</v>
      </c>
      <c r="F95" s="53" t="s">
        <v>173</v>
      </c>
      <c r="G95" s="68">
        <v>147</v>
      </c>
      <c r="H95" s="64">
        <v>152</v>
      </c>
      <c r="I95" s="69">
        <v>97347</v>
      </c>
      <c r="J95" s="69">
        <v>116507</v>
      </c>
      <c r="K95" s="65">
        <f t="shared" si="1"/>
        <v>19160</v>
      </c>
      <c r="L95" s="70"/>
    </row>
    <row r="96" spans="1:12" ht="12.75">
      <c r="A96" s="53">
        <v>1</v>
      </c>
      <c r="B96" s="53">
        <v>5</v>
      </c>
      <c r="C96" s="66" t="s">
        <v>1418</v>
      </c>
      <c r="D96" s="53">
        <v>505790</v>
      </c>
      <c r="E96" s="67" t="s">
        <v>453</v>
      </c>
      <c r="F96" s="53" t="s">
        <v>26</v>
      </c>
      <c r="G96" s="68">
        <v>56</v>
      </c>
      <c r="H96" s="64">
        <v>56</v>
      </c>
      <c r="I96" s="69">
        <v>66036</v>
      </c>
      <c r="J96" s="69">
        <v>64473</v>
      </c>
      <c r="K96" s="65">
        <f t="shared" si="1"/>
        <v>-1563</v>
      </c>
      <c r="L96" s="70"/>
    </row>
    <row r="97" spans="1:12" ht="12.75">
      <c r="A97" s="53">
        <v>1</v>
      </c>
      <c r="B97" s="53">
        <v>5</v>
      </c>
      <c r="C97" s="66" t="s">
        <v>1418</v>
      </c>
      <c r="D97" s="53">
        <v>505820</v>
      </c>
      <c r="E97" s="67" t="s">
        <v>454</v>
      </c>
      <c r="F97" s="53" t="s">
        <v>27</v>
      </c>
      <c r="G97" s="68">
        <v>44</v>
      </c>
      <c r="H97" s="64">
        <v>44</v>
      </c>
      <c r="I97" s="69">
        <v>38472</v>
      </c>
      <c r="J97" s="69">
        <v>39418</v>
      </c>
      <c r="K97" s="65">
        <f t="shared" si="1"/>
        <v>946</v>
      </c>
      <c r="L97" s="70"/>
    </row>
    <row r="98" spans="1:12" ht="12.75">
      <c r="A98" s="53">
        <v>1</v>
      </c>
      <c r="B98" s="53">
        <v>5</v>
      </c>
      <c r="C98" s="66" t="s">
        <v>1418</v>
      </c>
      <c r="D98" s="53">
        <v>505850</v>
      </c>
      <c r="E98" s="67" t="s">
        <v>455</v>
      </c>
      <c r="F98" s="53" t="s">
        <v>28</v>
      </c>
      <c r="G98" s="68">
        <v>290</v>
      </c>
      <c r="H98" s="64">
        <v>290</v>
      </c>
      <c r="I98" s="69">
        <v>244202</v>
      </c>
      <c r="J98" s="69">
        <v>244466</v>
      </c>
      <c r="K98" s="65">
        <f t="shared" si="1"/>
        <v>264</v>
      </c>
      <c r="L98" s="70"/>
    </row>
    <row r="99" spans="1:12" ht="12.75">
      <c r="A99" s="53">
        <v>1</v>
      </c>
      <c r="B99" s="53">
        <v>5</v>
      </c>
      <c r="C99" s="66" t="s">
        <v>1418</v>
      </c>
      <c r="D99" s="53">
        <v>500007</v>
      </c>
      <c r="E99" s="67" t="s">
        <v>456</v>
      </c>
      <c r="F99" s="53" t="s">
        <v>99</v>
      </c>
      <c r="G99" s="68">
        <v>413</v>
      </c>
      <c r="H99" s="64">
        <v>424</v>
      </c>
      <c r="I99" s="69">
        <v>475281</v>
      </c>
      <c r="J99" s="69">
        <v>516132</v>
      </c>
      <c r="K99" s="65">
        <f t="shared" si="1"/>
        <v>40851</v>
      </c>
      <c r="L99" s="70"/>
    </row>
    <row r="100" spans="1:12" ht="12.75">
      <c r="A100" s="53">
        <v>1</v>
      </c>
      <c r="B100" s="53">
        <v>5</v>
      </c>
      <c r="C100" s="66" t="s">
        <v>1418</v>
      </c>
      <c r="D100" s="53">
        <v>505970</v>
      </c>
      <c r="E100" s="67" t="s">
        <v>457</v>
      </c>
      <c r="F100" s="53" t="s">
        <v>174</v>
      </c>
      <c r="G100" s="68">
        <v>242</v>
      </c>
      <c r="H100" s="64">
        <v>244</v>
      </c>
      <c r="I100" s="69">
        <v>160260</v>
      </c>
      <c r="J100" s="69">
        <v>197487</v>
      </c>
      <c r="K100" s="65">
        <f t="shared" si="1"/>
        <v>37227</v>
      </c>
      <c r="L100" s="70"/>
    </row>
    <row r="101" spans="1:12" ht="12.75">
      <c r="A101" s="53">
        <v>1</v>
      </c>
      <c r="B101" s="53">
        <v>5</v>
      </c>
      <c r="C101" s="66" t="s">
        <v>1418</v>
      </c>
      <c r="D101" s="53">
        <v>506000</v>
      </c>
      <c r="E101" s="67" t="s">
        <v>458</v>
      </c>
      <c r="F101" s="53" t="s">
        <v>175</v>
      </c>
      <c r="G101" s="68">
        <v>53</v>
      </c>
      <c r="H101" s="64">
        <v>53</v>
      </c>
      <c r="I101" s="69">
        <v>51052</v>
      </c>
      <c r="J101" s="69">
        <v>49641</v>
      </c>
      <c r="K101" s="65">
        <f t="shared" si="1"/>
        <v>-1411</v>
      </c>
      <c r="L101" s="70"/>
    </row>
    <row r="102" spans="1:12" ht="12.75">
      <c r="A102" s="53">
        <v>1</v>
      </c>
      <c r="B102" s="53">
        <v>5</v>
      </c>
      <c r="C102" s="66" t="s">
        <v>1418</v>
      </c>
      <c r="D102" s="53">
        <v>506090</v>
      </c>
      <c r="E102" s="67" t="s">
        <v>459</v>
      </c>
      <c r="F102" s="53" t="s">
        <v>177</v>
      </c>
      <c r="G102" s="68">
        <v>159</v>
      </c>
      <c r="H102" s="64">
        <v>154</v>
      </c>
      <c r="I102" s="69">
        <v>99523</v>
      </c>
      <c r="J102" s="69">
        <v>109194</v>
      </c>
      <c r="K102" s="65">
        <f t="shared" si="1"/>
        <v>9671</v>
      </c>
      <c r="L102" s="70"/>
    </row>
    <row r="103" spans="1:12" ht="12.75">
      <c r="A103" s="53">
        <v>1</v>
      </c>
      <c r="B103" s="53">
        <v>5</v>
      </c>
      <c r="C103" s="66" t="s">
        <v>1418</v>
      </c>
      <c r="D103" s="53">
        <v>506120</v>
      </c>
      <c r="E103" s="67" t="s">
        <v>460</v>
      </c>
      <c r="F103" s="53" t="s">
        <v>178</v>
      </c>
      <c r="G103" s="68">
        <v>1625</v>
      </c>
      <c r="H103" s="64">
        <v>1632</v>
      </c>
      <c r="I103" s="69">
        <v>1076126</v>
      </c>
      <c r="J103" s="69">
        <v>1277258</v>
      </c>
      <c r="K103" s="65">
        <f t="shared" si="1"/>
        <v>201132</v>
      </c>
      <c r="L103" s="70"/>
    </row>
    <row r="104" spans="1:12" ht="12.75">
      <c r="A104" s="53">
        <v>1</v>
      </c>
      <c r="B104" s="53">
        <v>5</v>
      </c>
      <c r="C104" s="66" t="s">
        <v>1418</v>
      </c>
      <c r="D104" s="53">
        <v>506150</v>
      </c>
      <c r="E104" s="67" t="s">
        <v>461</v>
      </c>
      <c r="F104" s="53" t="s">
        <v>29</v>
      </c>
      <c r="G104" s="68">
        <v>177</v>
      </c>
      <c r="H104" s="64">
        <v>174</v>
      </c>
      <c r="I104" s="69">
        <v>126512</v>
      </c>
      <c r="J104" s="69">
        <v>133452</v>
      </c>
      <c r="K104" s="65">
        <f t="shared" si="1"/>
        <v>6940</v>
      </c>
      <c r="L104" s="70"/>
    </row>
    <row r="105" spans="1:12" ht="12.75">
      <c r="A105" s="53">
        <v>1</v>
      </c>
      <c r="B105" s="53">
        <v>5</v>
      </c>
      <c r="C105" s="66" t="s">
        <v>1418</v>
      </c>
      <c r="D105" s="53">
        <v>506210</v>
      </c>
      <c r="E105" s="67" t="s">
        <v>462</v>
      </c>
      <c r="F105" s="53" t="s">
        <v>30</v>
      </c>
      <c r="G105" s="68">
        <v>324</v>
      </c>
      <c r="H105" s="64">
        <v>327</v>
      </c>
      <c r="I105" s="69">
        <v>249271</v>
      </c>
      <c r="J105" s="69">
        <v>266196</v>
      </c>
      <c r="K105" s="65">
        <f t="shared" si="1"/>
        <v>16925</v>
      </c>
      <c r="L105" s="70"/>
    </row>
    <row r="106" spans="1:12" ht="12.75">
      <c r="A106" s="53">
        <v>1</v>
      </c>
      <c r="B106" s="53">
        <v>5</v>
      </c>
      <c r="C106" s="66" t="s">
        <v>1418</v>
      </c>
      <c r="D106" s="53">
        <v>506240</v>
      </c>
      <c r="E106" s="67" t="s">
        <v>463</v>
      </c>
      <c r="F106" s="53" t="s">
        <v>31</v>
      </c>
      <c r="G106" s="68">
        <v>186</v>
      </c>
      <c r="H106" s="64">
        <v>186</v>
      </c>
      <c r="I106" s="69">
        <v>131747</v>
      </c>
      <c r="J106" s="69">
        <v>152485</v>
      </c>
      <c r="K106" s="65">
        <f t="shared" si="1"/>
        <v>20738</v>
      </c>
      <c r="L106" s="70"/>
    </row>
    <row r="107" spans="1:12" ht="12.75">
      <c r="A107" s="53">
        <v>1</v>
      </c>
      <c r="B107" s="53">
        <v>5</v>
      </c>
      <c r="C107" s="66" t="s">
        <v>1418</v>
      </c>
      <c r="D107" s="53">
        <v>506270</v>
      </c>
      <c r="E107" s="67" t="s">
        <v>464</v>
      </c>
      <c r="F107" s="53" t="s">
        <v>179</v>
      </c>
      <c r="G107" s="68">
        <v>1982</v>
      </c>
      <c r="H107" s="64">
        <v>1990</v>
      </c>
      <c r="I107" s="69">
        <v>1661836</v>
      </c>
      <c r="J107" s="69">
        <v>1893616</v>
      </c>
      <c r="K107" s="65">
        <f t="shared" si="1"/>
        <v>231780</v>
      </c>
      <c r="L107" s="70"/>
    </row>
    <row r="108" spans="1:12" ht="12.75">
      <c r="A108" s="53">
        <v>1</v>
      </c>
      <c r="B108" s="53">
        <v>5</v>
      </c>
      <c r="C108" s="66" t="s">
        <v>1418</v>
      </c>
      <c r="D108" s="53">
        <v>506330</v>
      </c>
      <c r="E108" s="67" t="s">
        <v>465</v>
      </c>
      <c r="F108" s="53" t="s">
        <v>180</v>
      </c>
      <c r="G108" s="68">
        <v>2855</v>
      </c>
      <c r="H108" s="64">
        <v>2870</v>
      </c>
      <c r="I108" s="69">
        <v>1890670</v>
      </c>
      <c r="J108" s="69">
        <v>2299416</v>
      </c>
      <c r="K108" s="65">
        <f t="shared" si="1"/>
        <v>408746</v>
      </c>
      <c r="L108" s="70"/>
    </row>
    <row r="109" spans="1:12" ht="12.75">
      <c r="A109" s="53">
        <v>1</v>
      </c>
      <c r="B109" s="53">
        <v>5</v>
      </c>
      <c r="C109" s="66" t="s">
        <v>1418</v>
      </c>
      <c r="D109" s="53">
        <v>506360</v>
      </c>
      <c r="E109" s="67" t="s">
        <v>466</v>
      </c>
      <c r="F109" s="53" t="s">
        <v>32</v>
      </c>
      <c r="G109" s="68">
        <v>165</v>
      </c>
      <c r="H109" s="64">
        <v>168</v>
      </c>
      <c r="I109" s="69">
        <v>115677</v>
      </c>
      <c r="J109" s="69">
        <v>129216</v>
      </c>
      <c r="K109" s="65">
        <f t="shared" si="1"/>
        <v>13539</v>
      </c>
      <c r="L109" s="70"/>
    </row>
    <row r="110" spans="1:12" ht="12.75">
      <c r="A110" s="53">
        <v>1</v>
      </c>
      <c r="B110" s="53">
        <v>5</v>
      </c>
      <c r="C110" s="66" t="s">
        <v>1418</v>
      </c>
      <c r="D110" s="53">
        <v>506390</v>
      </c>
      <c r="E110" s="67" t="s">
        <v>467</v>
      </c>
      <c r="F110" s="53" t="s">
        <v>181</v>
      </c>
      <c r="G110" s="68">
        <v>33</v>
      </c>
      <c r="H110" s="64">
        <v>33</v>
      </c>
      <c r="I110" s="69">
        <v>40483</v>
      </c>
      <c r="J110" s="69">
        <v>37303</v>
      </c>
      <c r="K110" s="65">
        <f t="shared" si="1"/>
        <v>-3180</v>
      </c>
      <c r="L110" s="70"/>
    </row>
    <row r="111" spans="1:12" ht="12.75">
      <c r="A111" s="53">
        <v>1</v>
      </c>
      <c r="B111" s="53">
        <v>5</v>
      </c>
      <c r="C111" s="66" t="s">
        <v>1418</v>
      </c>
      <c r="D111" s="53">
        <v>506420</v>
      </c>
      <c r="E111" s="67" t="s">
        <v>468</v>
      </c>
      <c r="F111" s="53" t="s">
        <v>182</v>
      </c>
      <c r="G111" s="68">
        <v>191</v>
      </c>
      <c r="H111" s="64">
        <v>192</v>
      </c>
      <c r="I111" s="69">
        <v>137129</v>
      </c>
      <c r="J111" s="69">
        <v>147644</v>
      </c>
      <c r="K111" s="65">
        <f t="shared" si="1"/>
        <v>10515</v>
      </c>
      <c r="L111" s="70"/>
    </row>
    <row r="112" spans="1:12" ht="12.75">
      <c r="A112" s="53">
        <v>1</v>
      </c>
      <c r="B112" s="53">
        <v>5</v>
      </c>
      <c r="C112" s="66" t="s">
        <v>1418</v>
      </c>
      <c r="D112" s="53">
        <v>506450</v>
      </c>
      <c r="E112" s="67" t="s">
        <v>469</v>
      </c>
      <c r="F112" s="53" t="s">
        <v>183</v>
      </c>
      <c r="G112" s="68">
        <v>28</v>
      </c>
      <c r="H112" s="64">
        <v>28</v>
      </c>
      <c r="I112" s="69">
        <v>34146</v>
      </c>
      <c r="J112" s="69">
        <v>33245</v>
      </c>
      <c r="K112" s="65">
        <f t="shared" si="1"/>
        <v>-901</v>
      </c>
      <c r="L112" s="70"/>
    </row>
    <row r="113" spans="1:12" ht="12.75">
      <c r="A113" s="53">
        <v>1</v>
      </c>
      <c r="B113" s="53">
        <v>5</v>
      </c>
      <c r="C113" s="66" t="s">
        <v>1418</v>
      </c>
      <c r="D113" s="53">
        <v>504110</v>
      </c>
      <c r="E113" s="67" t="s">
        <v>470</v>
      </c>
      <c r="F113" s="53" t="s">
        <v>148</v>
      </c>
      <c r="G113" s="68">
        <v>74</v>
      </c>
      <c r="H113" s="64">
        <v>77</v>
      </c>
      <c r="I113" s="69">
        <v>78795</v>
      </c>
      <c r="J113" s="69">
        <v>73694</v>
      </c>
      <c r="K113" s="65">
        <f t="shared" si="1"/>
        <v>-5101</v>
      </c>
      <c r="L113" s="70"/>
    </row>
    <row r="114" spans="1:12" ht="12.75">
      <c r="A114" s="53">
        <v>1</v>
      </c>
      <c r="B114" s="53">
        <v>5</v>
      </c>
      <c r="C114" s="66" t="s">
        <v>1418</v>
      </c>
      <c r="D114" s="53">
        <v>506540</v>
      </c>
      <c r="E114" s="67" t="s">
        <v>471</v>
      </c>
      <c r="F114" s="53" t="s">
        <v>184</v>
      </c>
      <c r="G114" s="68">
        <v>337</v>
      </c>
      <c r="H114" s="64">
        <v>332</v>
      </c>
      <c r="I114" s="69">
        <v>223172</v>
      </c>
      <c r="J114" s="69">
        <v>255508</v>
      </c>
      <c r="K114" s="65">
        <f t="shared" si="1"/>
        <v>32336</v>
      </c>
      <c r="L114" s="70"/>
    </row>
    <row r="115" spans="1:12" ht="12.75">
      <c r="A115" s="53">
        <v>1</v>
      </c>
      <c r="B115" s="53">
        <v>5</v>
      </c>
      <c r="C115" s="66" t="s">
        <v>1418</v>
      </c>
      <c r="D115" s="53">
        <v>506570</v>
      </c>
      <c r="E115" s="67" t="s">
        <v>472</v>
      </c>
      <c r="F115" s="53" t="s">
        <v>33</v>
      </c>
      <c r="G115" s="68">
        <v>64</v>
      </c>
      <c r="H115" s="64">
        <v>64</v>
      </c>
      <c r="I115" s="69">
        <v>43571</v>
      </c>
      <c r="J115" s="69">
        <v>49902</v>
      </c>
      <c r="K115" s="65">
        <f t="shared" si="1"/>
        <v>6331</v>
      </c>
      <c r="L115" s="70"/>
    </row>
    <row r="116" spans="1:12" ht="12.75">
      <c r="A116" s="53">
        <v>1</v>
      </c>
      <c r="B116" s="53">
        <v>5</v>
      </c>
      <c r="C116" s="66" t="s">
        <v>1418</v>
      </c>
      <c r="D116" s="53">
        <v>506630</v>
      </c>
      <c r="E116" s="67" t="s">
        <v>473</v>
      </c>
      <c r="F116" s="53" t="s">
        <v>185</v>
      </c>
      <c r="G116" s="68">
        <v>189</v>
      </c>
      <c r="H116" s="64">
        <v>192</v>
      </c>
      <c r="I116" s="69">
        <v>139369</v>
      </c>
      <c r="J116" s="69">
        <v>148227</v>
      </c>
      <c r="K116" s="65">
        <f t="shared" si="1"/>
        <v>8858</v>
      </c>
      <c r="L116" s="70"/>
    </row>
    <row r="117" spans="1:12" ht="12.75">
      <c r="A117" s="53">
        <v>1</v>
      </c>
      <c r="B117" s="53">
        <v>5</v>
      </c>
      <c r="C117" s="66" t="s">
        <v>1418</v>
      </c>
      <c r="D117" s="53">
        <v>500029</v>
      </c>
      <c r="E117" s="67" t="s">
        <v>474</v>
      </c>
      <c r="F117" s="53" t="s">
        <v>34</v>
      </c>
      <c r="G117" s="68">
        <v>232</v>
      </c>
      <c r="H117" s="64">
        <v>232</v>
      </c>
      <c r="I117" s="69">
        <v>231405</v>
      </c>
      <c r="J117" s="69">
        <v>216924</v>
      </c>
      <c r="K117" s="65">
        <f t="shared" si="1"/>
        <v>-14481</v>
      </c>
      <c r="L117" s="70"/>
    </row>
    <row r="118" spans="1:12" ht="12.75">
      <c r="A118" s="53">
        <v>1</v>
      </c>
      <c r="B118" s="53">
        <v>5</v>
      </c>
      <c r="C118" s="66" t="s">
        <v>1418</v>
      </c>
      <c r="D118" s="53">
        <v>506750</v>
      </c>
      <c r="E118" s="67" t="s">
        <v>475</v>
      </c>
      <c r="F118" s="53" t="s">
        <v>35</v>
      </c>
      <c r="G118" s="68">
        <v>177</v>
      </c>
      <c r="H118" s="64">
        <v>175</v>
      </c>
      <c r="I118" s="69">
        <v>118860</v>
      </c>
      <c r="J118" s="69">
        <v>145312</v>
      </c>
      <c r="K118" s="65">
        <f t="shared" si="1"/>
        <v>26452</v>
      </c>
      <c r="L118" s="70"/>
    </row>
    <row r="119" spans="1:12" ht="12.75">
      <c r="A119" s="53">
        <v>1</v>
      </c>
      <c r="B119" s="53">
        <v>5</v>
      </c>
      <c r="C119" s="66" t="s">
        <v>1418</v>
      </c>
      <c r="D119" s="53">
        <v>506780</v>
      </c>
      <c r="E119" s="67" t="s">
        <v>476</v>
      </c>
      <c r="F119" s="53" t="s">
        <v>36</v>
      </c>
      <c r="G119" s="68">
        <v>164</v>
      </c>
      <c r="H119" s="64">
        <v>165</v>
      </c>
      <c r="I119" s="69">
        <v>121679</v>
      </c>
      <c r="J119" s="69">
        <v>145852</v>
      </c>
      <c r="K119" s="65">
        <f t="shared" si="1"/>
        <v>24173</v>
      </c>
      <c r="L119" s="70"/>
    </row>
    <row r="120" spans="1:12" ht="12.75">
      <c r="A120" s="53">
        <v>1</v>
      </c>
      <c r="B120" s="53">
        <v>5</v>
      </c>
      <c r="C120" s="66" t="s">
        <v>1418</v>
      </c>
      <c r="D120" s="53">
        <v>506840</v>
      </c>
      <c r="E120" s="67" t="s">
        <v>477</v>
      </c>
      <c r="F120" s="53" t="s">
        <v>187</v>
      </c>
      <c r="G120" s="68">
        <v>289</v>
      </c>
      <c r="H120" s="64">
        <v>288</v>
      </c>
      <c r="I120" s="69">
        <v>191385</v>
      </c>
      <c r="J120" s="69">
        <v>220608</v>
      </c>
      <c r="K120" s="65">
        <f t="shared" si="1"/>
        <v>29223</v>
      </c>
      <c r="L120" s="70"/>
    </row>
    <row r="121" spans="1:12" ht="12.75">
      <c r="A121" s="53">
        <v>1</v>
      </c>
      <c r="B121" s="53">
        <v>5</v>
      </c>
      <c r="C121" s="66" t="s">
        <v>1418</v>
      </c>
      <c r="D121" s="53">
        <v>506870</v>
      </c>
      <c r="E121" s="67" t="s">
        <v>478</v>
      </c>
      <c r="F121" s="53" t="s">
        <v>188</v>
      </c>
      <c r="G121" s="68">
        <v>338</v>
      </c>
      <c r="H121" s="64">
        <v>338</v>
      </c>
      <c r="I121" s="69">
        <v>223834</v>
      </c>
      <c r="J121" s="69">
        <v>265228</v>
      </c>
      <c r="K121" s="65">
        <f t="shared" si="1"/>
        <v>41394</v>
      </c>
      <c r="L121" s="70"/>
    </row>
    <row r="122" spans="1:12" ht="12.75">
      <c r="A122" s="53">
        <v>1</v>
      </c>
      <c r="B122" s="53">
        <v>5</v>
      </c>
      <c r="C122" s="66" t="s">
        <v>1418</v>
      </c>
      <c r="D122" s="53">
        <v>506900</v>
      </c>
      <c r="E122" s="67" t="s">
        <v>479</v>
      </c>
      <c r="F122" s="53" t="s">
        <v>189</v>
      </c>
      <c r="G122" s="68">
        <v>372</v>
      </c>
      <c r="H122" s="64">
        <v>362</v>
      </c>
      <c r="I122" s="69">
        <v>246350</v>
      </c>
      <c r="J122" s="69">
        <v>276134</v>
      </c>
      <c r="K122" s="65">
        <f t="shared" si="1"/>
        <v>29784</v>
      </c>
      <c r="L122" s="70"/>
    </row>
    <row r="123" spans="1:12" ht="12.75">
      <c r="A123" s="53">
        <v>1</v>
      </c>
      <c r="B123" s="53">
        <v>5</v>
      </c>
      <c r="C123" s="66" t="s">
        <v>1418</v>
      </c>
      <c r="D123" s="53">
        <v>513080</v>
      </c>
      <c r="E123" s="67" t="s">
        <v>480</v>
      </c>
      <c r="F123" s="53" t="s">
        <v>294</v>
      </c>
      <c r="G123" s="68">
        <v>564</v>
      </c>
      <c r="H123" s="64">
        <v>563</v>
      </c>
      <c r="I123" s="69">
        <v>373499</v>
      </c>
      <c r="J123" s="69">
        <v>435812</v>
      </c>
      <c r="K123" s="65">
        <f t="shared" si="1"/>
        <v>62313</v>
      </c>
      <c r="L123" s="70"/>
    </row>
    <row r="124" spans="1:12" ht="12.75">
      <c r="A124" s="53">
        <v>1</v>
      </c>
      <c r="B124" s="53">
        <v>5</v>
      </c>
      <c r="C124" s="66" t="s">
        <v>1418</v>
      </c>
      <c r="D124" s="53">
        <v>506930</v>
      </c>
      <c r="E124" s="67" t="s">
        <v>481</v>
      </c>
      <c r="F124" s="53" t="s">
        <v>190</v>
      </c>
      <c r="G124" s="68">
        <v>226</v>
      </c>
      <c r="H124" s="64">
        <v>227</v>
      </c>
      <c r="I124" s="69">
        <v>149665</v>
      </c>
      <c r="J124" s="69">
        <v>179326</v>
      </c>
      <c r="K124" s="65">
        <f t="shared" si="1"/>
        <v>29661</v>
      </c>
      <c r="L124" s="70"/>
    </row>
    <row r="125" spans="1:12" ht="12.75">
      <c r="A125" s="53">
        <v>1</v>
      </c>
      <c r="B125" s="53">
        <v>5</v>
      </c>
      <c r="C125" s="66" t="s">
        <v>1418</v>
      </c>
      <c r="D125" s="53">
        <v>506990</v>
      </c>
      <c r="E125" s="67" t="s">
        <v>482</v>
      </c>
      <c r="F125" s="53" t="s">
        <v>191</v>
      </c>
      <c r="G125" s="68">
        <v>443</v>
      </c>
      <c r="H125" s="64">
        <v>452</v>
      </c>
      <c r="I125" s="69">
        <v>293368</v>
      </c>
      <c r="J125" s="69">
        <v>346439</v>
      </c>
      <c r="K125" s="65">
        <f t="shared" si="1"/>
        <v>53071</v>
      </c>
      <c r="L125" s="70"/>
    </row>
    <row r="126" spans="1:12" ht="12.75">
      <c r="A126" s="53">
        <v>1</v>
      </c>
      <c r="B126" s="53">
        <v>5</v>
      </c>
      <c r="C126" s="66" t="s">
        <v>1418</v>
      </c>
      <c r="D126" s="53">
        <v>507110</v>
      </c>
      <c r="E126" s="67" t="s">
        <v>483</v>
      </c>
      <c r="F126" s="53" t="s">
        <v>37</v>
      </c>
      <c r="G126" s="68">
        <v>222</v>
      </c>
      <c r="H126" s="64">
        <v>247</v>
      </c>
      <c r="I126" s="69">
        <v>179762</v>
      </c>
      <c r="J126" s="69">
        <v>195708</v>
      </c>
      <c r="K126" s="65">
        <f t="shared" si="1"/>
        <v>15946</v>
      </c>
      <c r="L126" s="70"/>
    </row>
    <row r="127" spans="1:12" ht="12.75">
      <c r="A127" s="53">
        <v>1</v>
      </c>
      <c r="B127" s="53">
        <v>5</v>
      </c>
      <c r="C127" s="66" t="s">
        <v>1418</v>
      </c>
      <c r="D127" s="53">
        <v>507140</v>
      </c>
      <c r="E127" s="67" t="s">
        <v>484</v>
      </c>
      <c r="F127" s="53" t="s">
        <v>1425</v>
      </c>
      <c r="G127" s="68">
        <v>88</v>
      </c>
      <c r="H127" s="64">
        <v>88</v>
      </c>
      <c r="I127" s="69">
        <v>58276</v>
      </c>
      <c r="J127" s="69">
        <v>69126</v>
      </c>
      <c r="K127" s="65">
        <f t="shared" si="1"/>
        <v>10850</v>
      </c>
      <c r="L127" s="70"/>
    </row>
    <row r="128" spans="1:12" ht="12.75">
      <c r="A128" s="53">
        <v>1</v>
      </c>
      <c r="B128" s="53">
        <v>5</v>
      </c>
      <c r="C128" s="66" t="s">
        <v>1418</v>
      </c>
      <c r="D128" s="53">
        <v>507170</v>
      </c>
      <c r="E128" s="67" t="s">
        <v>485</v>
      </c>
      <c r="F128" s="53" t="s">
        <v>193</v>
      </c>
      <c r="G128" s="68">
        <v>63</v>
      </c>
      <c r="H128" s="64">
        <v>61</v>
      </c>
      <c r="I128" s="69">
        <v>70134</v>
      </c>
      <c r="J128" s="69">
        <v>64952</v>
      </c>
      <c r="K128" s="65">
        <f t="shared" si="1"/>
        <v>-5182</v>
      </c>
      <c r="L128" s="70"/>
    </row>
    <row r="129" spans="1:12" ht="12.75">
      <c r="A129" s="53">
        <v>1</v>
      </c>
      <c r="B129" s="53">
        <v>5</v>
      </c>
      <c r="C129" s="66" t="s">
        <v>1418</v>
      </c>
      <c r="D129" s="53">
        <v>500042</v>
      </c>
      <c r="E129" s="67" t="s">
        <v>486</v>
      </c>
      <c r="F129" s="53" t="s">
        <v>38</v>
      </c>
      <c r="G129" s="68">
        <v>643</v>
      </c>
      <c r="H129" s="64">
        <v>650</v>
      </c>
      <c r="I129" s="69">
        <v>469025</v>
      </c>
      <c r="J129" s="69">
        <v>547388</v>
      </c>
      <c r="K129" s="65">
        <f t="shared" si="1"/>
        <v>78363</v>
      </c>
      <c r="L129" s="70"/>
    </row>
    <row r="130" spans="1:12" ht="12.75">
      <c r="A130" s="53">
        <v>1</v>
      </c>
      <c r="B130" s="53">
        <v>5</v>
      </c>
      <c r="C130" s="66" t="s">
        <v>1418</v>
      </c>
      <c r="D130" s="53">
        <v>507230</v>
      </c>
      <c r="E130" s="67" t="s">
        <v>487</v>
      </c>
      <c r="F130" s="53" t="s">
        <v>39</v>
      </c>
      <c r="G130" s="68">
        <v>187</v>
      </c>
      <c r="H130" s="64">
        <v>187</v>
      </c>
      <c r="I130" s="69">
        <v>124229</v>
      </c>
      <c r="J130" s="69">
        <v>144557</v>
      </c>
      <c r="K130" s="65">
        <f t="shared" si="1"/>
        <v>20328</v>
      </c>
      <c r="L130" s="70"/>
    </row>
    <row r="131" spans="1:12" ht="12.75">
      <c r="A131" s="53">
        <v>1</v>
      </c>
      <c r="B131" s="53">
        <v>5</v>
      </c>
      <c r="C131" s="66" t="s">
        <v>1418</v>
      </c>
      <c r="D131" s="53">
        <v>507320</v>
      </c>
      <c r="E131" s="50" t="s">
        <v>488</v>
      </c>
      <c r="F131" s="53" t="s">
        <v>195</v>
      </c>
      <c r="G131" s="68">
        <v>97</v>
      </c>
      <c r="H131" s="64">
        <v>97</v>
      </c>
      <c r="I131" s="69">
        <v>61591</v>
      </c>
      <c r="J131" s="69">
        <v>69290</v>
      </c>
      <c r="K131" s="65">
        <f t="shared" si="1"/>
        <v>7699</v>
      </c>
      <c r="L131" s="70"/>
    </row>
    <row r="132" spans="1:12" ht="12.75">
      <c r="A132" s="53">
        <v>1</v>
      </c>
      <c r="B132" s="53">
        <v>5</v>
      </c>
      <c r="C132" s="66" t="s">
        <v>1418</v>
      </c>
      <c r="D132" s="53">
        <v>507290</v>
      </c>
      <c r="E132" s="67" t="s">
        <v>489</v>
      </c>
      <c r="F132" s="53" t="s">
        <v>194</v>
      </c>
      <c r="G132" s="68">
        <v>106</v>
      </c>
      <c r="H132" s="64">
        <v>106</v>
      </c>
      <c r="I132" s="69">
        <v>97384</v>
      </c>
      <c r="J132" s="69">
        <v>95793</v>
      </c>
      <c r="K132" s="65">
        <f t="shared" si="1"/>
        <v>-1591</v>
      </c>
      <c r="L132" s="70"/>
    </row>
    <row r="133" spans="1:12" ht="12.75">
      <c r="A133" s="53">
        <v>1</v>
      </c>
      <c r="B133" s="53">
        <v>5</v>
      </c>
      <c r="C133" s="66" t="s">
        <v>1418</v>
      </c>
      <c r="D133" s="53">
        <v>507350</v>
      </c>
      <c r="E133" s="67" t="s">
        <v>490</v>
      </c>
      <c r="F133" s="53" t="s">
        <v>196</v>
      </c>
      <c r="G133" s="68">
        <v>236</v>
      </c>
      <c r="H133" s="64">
        <v>237</v>
      </c>
      <c r="I133" s="69">
        <v>175659</v>
      </c>
      <c r="J133" s="69">
        <v>187417</v>
      </c>
      <c r="K133" s="65">
        <f t="shared" si="1"/>
        <v>11758</v>
      </c>
      <c r="L133" s="70"/>
    </row>
    <row r="134" spans="1:12" ht="12.75">
      <c r="A134" s="53">
        <v>1</v>
      </c>
      <c r="B134" s="53">
        <v>5</v>
      </c>
      <c r="C134" s="66" t="s">
        <v>1418</v>
      </c>
      <c r="D134" s="53">
        <v>507380</v>
      </c>
      <c r="E134" s="67" t="s">
        <v>491</v>
      </c>
      <c r="F134" s="53" t="s">
        <v>197</v>
      </c>
      <c r="G134" s="68">
        <v>679</v>
      </c>
      <c r="H134" s="64">
        <v>689</v>
      </c>
      <c r="I134" s="69">
        <v>449655</v>
      </c>
      <c r="J134" s="69">
        <v>532309</v>
      </c>
      <c r="K134" s="65">
        <f t="shared" si="1"/>
        <v>82654</v>
      </c>
      <c r="L134" s="70"/>
    </row>
    <row r="135" spans="1:12" ht="12.75">
      <c r="A135" s="53">
        <v>1</v>
      </c>
      <c r="B135" s="53">
        <v>5</v>
      </c>
      <c r="C135" s="66" t="s">
        <v>1418</v>
      </c>
      <c r="D135" s="53">
        <v>507410</v>
      </c>
      <c r="E135" s="67" t="s">
        <v>492</v>
      </c>
      <c r="F135" s="53" t="s">
        <v>198</v>
      </c>
      <c r="G135" s="68">
        <v>112</v>
      </c>
      <c r="H135" s="64">
        <v>112</v>
      </c>
      <c r="I135" s="69">
        <v>76691</v>
      </c>
      <c r="J135" s="69">
        <v>86651</v>
      </c>
      <c r="K135" s="65">
        <f t="shared" si="1"/>
        <v>9960</v>
      </c>
      <c r="L135" s="70"/>
    </row>
    <row r="136" spans="1:12" ht="12.75">
      <c r="A136" s="53">
        <v>1</v>
      </c>
      <c r="B136" s="53">
        <v>5</v>
      </c>
      <c r="C136" s="66" t="s">
        <v>1418</v>
      </c>
      <c r="D136" s="53">
        <v>507470</v>
      </c>
      <c r="E136" s="67" t="s">
        <v>493</v>
      </c>
      <c r="F136" s="53" t="s">
        <v>199</v>
      </c>
      <c r="G136" s="68">
        <v>88</v>
      </c>
      <c r="H136" s="64">
        <v>88</v>
      </c>
      <c r="I136" s="69">
        <v>73034</v>
      </c>
      <c r="J136" s="69">
        <v>75263</v>
      </c>
      <c r="K136" s="65">
        <f t="shared" si="1"/>
        <v>2229</v>
      </c>
      <c r="L136" s="70"/>
    </row>
    <row r="137" spans="1:12" ht="12.75">
      <c r="A137" s="53">
        <v>1</v>
      </c>
      <c r="B137" s="53">
        <v>5</v>
      </c>
      <c r="C137" s="66" t="s">
        <v>1418</v>
      </c>
      <c r="D137" s="53">
        <v>507530</v>
      </c>
      <c r="E137" s="67" t="s">
        <v>494</v>
      </c>
      <c r="F137" s="53" t="s">
        <v>40</v>
      </c>
      <c r="G137" s="68">
        <v>86</v>
      </c>
      <c r="H137" s="64">
        <v>86</v>
      </c>
      <c r="I137" s="69">
        <v>64391</v>
      </c>
      <c r="J137" s="69">
        <v>63737</v>
      </c>
      <c r="K137" s="65">
        <f t="shared" si="1"/>
        <v>-654</v>
      </c>
      <c r="L137" s="70"/>
    </row>
    <row r="138" spans="1:12" ht="12.75">
      <c r="A138" s="53">
        <v>1</v>
      </c>
      <c r="B138" s="53">
        <v>5</v>
      </c>
      <c r="C138" s="66" t="s">
        <v>1418</v>
      </c>
      <c r="D138" s="53">
        <v>507560</v>
      </c>
      <c r="E138" s="67" t="s">
        <v>495</v>
      </c>
      <c r="F138" s="53" t="s">
        <v>200</v>
      </c>
      <c r="G138" s="68">
        <v>377</v>
      </c>
      <c r="H138" s="64">
        <v>378</v>
      </c>
      <c r="I138" s="69">
        <v>249662</v>
      </c>
      <c r="J138" s="69">
        <v>296220</v>
      </c>
      <c r="K138" s="65">
        <f t="shared" si="1"/>
        <v>46558</v>
      </c>
      <c r="L138" s="70"/>
    </row>
    <row r="139" spans="1:12" ht="12.75">
      <c r="A139" s="53">
        <v>1</v>
      </c>
      <c r="B139" s="53">
        <v>5</v>
      </c>
      <c r="C139" s="66" t="s">
        <v>1418</v>
      </c>
      <c r="D139" s="53">
        <v>507620</v>
      </c>
      <c r="E139" s="67" t="s">
        <v>496</v>
      </c>
      <c r="F139" s="53" t="s">
        <v>202</v>
      </c>
      <c r="G139" s="68">
        <v>213</v>
      </c>
      <c r="H139" s="64">
        <v>216</v>
      </c>
      <c r="I139" s="69">
        <v>141055</v>
      </c>
      <c r="J139" s="69">
        <v>171819</v>
      </c>
      <c r="K139" s="65">
        <f t="shared" si="1"/>
        <v>30764</v>
      </c>
      <c r="L139" s="70"/>
    </row>
    <row r="140" spans="1:12" ht="12.75">
      <c r="A140" s="53">
        <v>1</v>
      </c>
      <c r="B140" s="53">
        <v>5</v>
      </c>
      <c r="C140" s="66" t="s">
        <v>1418</v>
      </c>
      <c r="D140" s="53">
        <v>507680</v>
      </c>
      <c r="E140" s="67" t="s">
        <v>497</v>
      </c>
      <c r="F140" s="53" t="s">
        <v>1426</v>
      </c>
      <c r="G140" s="68">
        <v>2020</v>
      </c>
      <c r="H140" s="64">
        <v>2023</v>
      </c>
      <c r="I140" s="69">
        <v>1599913</v>
      </c>
      <c r="J140" s="69">
        <v>1929295</v>
      </c>
      <c r="K140" s="65">
        <f t="shared" si="1"/>
        <v>329382</v>
      </c>
      <c r="L140" s="70"/>
    </row>
    <row r="141" spans="1:12" ht="12.75">
      <c r="A141" s="53">
        <v>1</v>
      </c>
      <c r="B141" s="53">
        <v>5</v>
      </c>
      <c r="C141" s="66" t="s">
        <v>1418</v>
      </c>
      <c r="D141" s="53">
        <v>507710</v>
      </c>
      <c r="E141" s="67" t="s">
        <v>498</v>
      </c>
      <c r="F141" s="53" t="s">
        <v>205</v>
      </c>
      <c r="G141" s="68">
        <v>221</v>
      </c>
      <c r="H141" s="64">
        <v>221</v>
      </c>
      <c r="I141" s="69">
        <v>146354</v>
      </c>
      <c r="J141" s="69">
        <v>187631</v>
      </c>
      <c r="K141" s="65">
        <f aca="true" t="shared" si="2" ref="K141:K204">+J141-I141</f>
        <v>41277</v>
      </c>
      <c r="L141" s="70"/>
    </row>
    <row r="142" spans="1:12" ht="12.75">
      <c r="A142" s="53">
        <v>1</v>
      </c>
      <c r="B142" s="53">
        <v>5</v>
      </c>
      <c r="C142" s="66" t="s">
        <v>1418</v>
      </c>
      <c r="D142" s="53">
        <v>507770</v>
      </c>
      <c r="E142" s="67" t="s">
        <v>499</v>
      </c>
      <c r="F142" s="53" t="s">
        <v>207</v>
      </c>
      <c r="G142" s="68">
        <v>554</v>
      </c>
      <c r="H142" s="64">
        <v>562</v>
      </c>
      <c r="I142" s="69">
        <v>366877</v>
      </c>
      <c r="J142" s="69">
        <v>472894</v>
      </c>
      <c r="K142" s="65">
        <f t="shared" si="2"/>
        <v>106017</v>
      </c>
      <c r="L142" s="70"/>
    </row>
    <row r="143" spans="1:12" ht="12.75">
      <c r="A143" s="53">
        <v>1</v>
      </c>
      <c r="B143" s="53">
        <v>5</v>
      </c>
      <c r="C143" s="66" t="s">
        <v>1418</v>
      </c>
      <c r="D143" s="53">
        <v>507800</v>
      </c>
      <c r="E143" s="67" t="s">
        <v>500</v>
      </c>
      <c r="F143" s="53" t="s">
        <v>208</v>
      </c>
      <c r="G143" s="68">
        <v>145</v>
      </c>
      <c r="H143" s="64">
        <v>144</v>
      </c>
      <c r="I143" s="69">
        <v>161798</v>
      </c>
      <c r="J143" s="69">
        <v>174426</v>
      </c>
      <c r="K143" s="65">
        <f t="shared" si="2"/>
        <v>12628</v>
      </c>
      <c r="L143" s="70"/>
    </row>
    <row r="144" spans="1:12" ht="12.75">
      <c r="A144" s="53">
        <v>1</v>
      </c>
      <c r="B144" s="53">
        <v>5</v>
      </c>
      <c r="C144" s="66" t="s">
        <v>1418</v>
      </c>
      <c r="D144" s="53">
        <v>507840</v>
      </c>
      <c r="E144" s="67" t="s">
        <v>501</v>
      </c>
      <c r="F144" s="53" t="s">
        <v>41</v>
      </c>
      <c r="G144" s="68">
        <v>924</v>
      </c>
      <c r="H144" s="64">
        <v>931</v>
      </c>
      <c r="I144" s="69">
        <v>611902</v>
      </c>
      <c r="J144" s="69">
        <v>750757</v>
      </c>
      <c r="K144" s="65">
        <f t="shared" si="2"/>
        <v>138855</v>
      </c>
      <c r="L144" s="70"/>
    </row>
    <row r="145" spans="1:12" ht="12.75">
      <c r="A145" s="53">
        <v>1</v>
      </c>
      <c r="B145" s="53">
        <v>5</v>
      </c>
      <c r="C145" s="66" t="s">
        <v>1418</v>
      </c>
      <c r="D145" s="53">
        <v>507860</v>
      </c>
      <c r="E145" s="67" t="s">
        <v>502</v>
      </c>
      <c r="F145" s="53" t="s">
        <v>42</v>
      </c>
      <c r="G145" s="68">
        <v>191</v>
      </c>
      <c r="H145" s="64">
        <v>189</v>
      </c>
      <c r="I145" s="69">
        <v>127722</v>
      </c>
      <c r="J145" s="69">
        <v>151114</v>
      </c>
      <c r="K145" s="65">
        <f t="shared" si="2"/>
        <v>23392</v>
      </c>
      <c r="L145" s="70"/>
    </row>
    <row r="146" spans="1:12" ht="12.75">
      <c r="A146" s="53">
        <v>1</v>
      </c>
      <c r="B146" s="53">
        <v>5</v>
      </c>
      <c r="C146" s="66" t="s">
        <v>1418</v>
      </c>
      <c r="D146" s="53">
        <v>507890</v>
      </c>
      <c r="E146" s="67" t="s">
        <v>503</v>
      </c>
      <c r="F146" s="53" t="s">
        <v>209</v>
      </c>
      <c r="G146" s="68">
        <v>1768</v>
      </c>
      <c r="H146" s="64">
        <v>1741</v>
      </c>
      <c r="I146" s="69">
        <v>1170825</v>
      </c>
      <c r="J146" s="69">
        <v>1473166</v>
      </c>
      <c r="K146" s="65">
        <f t="shared" si="2"/>
        <v>302341</v>
      </c>
      <c r="L146" s="70"/>
    </row>
    <row r="147" spans="1:12" ht="12.75">
      <c r="A147" s="53">
        <v>1</v>
      </c>
      <c r="B147" s="53">
        <v>5</v>
      </c>
      <c r="C147" s="66" t="s">
        <v>1418</v>
      </c>
      <c r="D147" s="53">
        <v>507990</v>
      </c>
      <c r="E147" s="67" t="s">
        <v>504</v>
      </c>
      <c r="F147" s="53" t="s">
        <v>211</v>
      </c>
      <c r="G147" s="68">
        <v>270</v>
      </c>
      <c r="H147" s="64">
        <v>273</v>
      </c>
      <c r="I147" s="69">
        <v>179833</v>
      </c>
      <c r="J147" s="69">
        <v>224503</v>
      </c>
      <c r="K147" s="65">
        <f t="shared" si="2"/>
        <v>44670</v>
      </c>
      <c r="L147" s="70"/>
    </row>
    <row r="148" spans="1:12" ht="12.75">
      <c r="A148" s="53">
        <v>1</v>
      </c>
      <c r="B148" s="53">
        <v>5</v>
      </c>
      <c r="C148" s="66" t="s">
        <v>1418</v>
      </c>
      <c r="D148" s="53">
        <v>508010</v>
      </c>
      <c r="E148" s="67" t="s">
        <v>505</v>
      </c>
      <c r="F148" s="53" t="s">
        <v>43</v>
      </c>
      <c r="G148" s="68">
        <v>437</v>
      </c>
      <c r="H148" s="64">
        <v>436</v>
      </c>
      <c r="I148" s="69">
        <v>375848</v>
      </c>
      <c r="J148" s="69">
        <v>440714</v>
      </c>
      <c r="K148" s="65">
        <f t="shared" si="2"/>
        <v>64866</v>
      </c>
      <c r="L148" s="70"/>
    </row>
    <row r="149" spans="1:12" ht="12.75">
      <c r="A149" s="53">
        <v>1</v>
      </c>
      <c r="B149" s="53">
        <v>5</v>
      </c>
      <c r="C149" s="66" t="s">
        <v>1418</v>
      </c>
      <c r="D149" s="53">
        <v>508100</v>
      </c>
      <c r="E149" s="67" t="s">
        <v>506</v>
      </c>
      <c r="F149" s="53" t="s">
        <v>213</v>
      </c>
      <c r="G149" s="68">
        <v>63</v>
      </c>
      <c r="H149" s="64">
        <v>62</v>
      </c>
      <c r="I149" s="69">
        <v>62312</v>
      </c>
      <c r="J149" s="69">
        <v>61793</v>
      </c>
      <c r="K149" s="65">
        <f t="shared" si="2"/>
        <v>-519</v>
      </c>
      <c r="L149" s="70"/>
    </row>
    <row r="150" spans="1:12" ht="12.75">
      <c r="A150" s="53">
        <v>1</v>
      </c>
      <c r="B150" s="53">
        <v>5</v>
      </c>
      <c r="C150" s="66" t="s">
        <v>1418</v>
      </c>
      <c r="D150" s="53">
        <v>508130</v>
      </c>
      <c r="E150" s="67" t="s">
        <v>507</v>
      </c>
      <c r="F150" s="53" t="s">
        <v>214</v>
      </c>
      <c r="G150" s="68">
        <v>413</v>
      </c>
      <c r="H150" s="64">
        <v>426</v>
      </c>
      <c r="I150" s="69">
        <v>273501</v>
      </c>
      <c r="J150" s="69">
        <v>330177</v>
      </c>
      <c r="K150" s="65">
        <f t="shared" si="2"/>
        <v>56676</v>
      </c>
      <c r="L150" s="70"/>
    </row>
    <row r="151" spans="1:12" ht="12.75">
      <c r="A151" s="53">
        <v>1</v>
      </c>
      <c r="B151" s="53">
        <v>5</v>
      </c>
      <c r="C151" s="66" t="s">
        <v>1418</v>
      </c>
      <c r="D151" s="53">
        <v>508160</v>
      </c>
      <c r="E151" s="67" t="s">
        <v>508</v>
      </c>
      <c r="F151" s="53" t="s">
        <v>44</v>
      </c>
      <c r="G151" s="68">
        <v>69</v>
      </c>
      <c r="H151" s="64">
        <v>69</v>
      </c>
      <c r="I151" s="69">
        <v>64864</v>
      </c>
      <c r="J151" s="69">
        <v>65455</v>
      </c>
      <c r="K151" s="65">
        <f t="shared" si="2"/>
        <v>591</v>
      </c>
      <c r="L151" s="70"/>
    </row>
    <row r="152" spans="1:12" ht="12.75">
      <c r="A152" s="53">
        <v>1</v>
      </c>
      <c r="B152" s="53">
        <v>5</v>
      </c>
      <c r="C152" s="66" t="s">
        <v>1418</v>
      </c>
      <c r="D152" s="53">
        <v>500021</v>
      </c>
      <c r="E152" s="67" t="s">
        <v>509</v>
      </c>
      <c r="F152" s="53" t="s">
        <v>107</v>
      </c>
      <c r="G152" s="68">
        <v>223</v>
      </c>
      <c r="H152" s="64">
        <v>223</v>
      </c>
      <c r="I152" s="69">
        <v>147677</v>
      </c>
      <c r="J152" s="69">
        <v>186338</v>
      </c>
      <c r="K152" s="65">
        <f t="shared" si="2"/>
        <v>38661</v>
      </c>
      <c r="L152" s="70"/>
    </row>
    <row r="153" spans="1:12" ht="12.75">
      <c r="A153" s="53">
        <v>1</v>
      </c>
      <c r="B153" s="53">
        <v>5</v>
      </c>
      <c r="C153" s="66" t="s">
        <v>1418</v>
      </c>
      <c r="D153" s="53">
        <v>513230</v>
      </c>
      <c r="E153" s="67" t="s">
        <v>510</v>
      </c>
      <c r="F153" s="53" t="s">
        <v>296</v>
      </c>
      <c r="G153" s="68">
        <v>138</v>
      </c>
      <c r="H153" s="64">
        <v>133</v>
      </c>
      <c r="I153" s="69">
        <v>136026</v>
      </c>
      <c r="J153" s="69">
        <v>132586</v>
      </c>
      <c r="K153" s="65">
        <f t="shared" si="2"/>
        <v>-3440</v>
      </c>
      <c r="L153" s="70"/>
    </row>
    <row r="154" spans="1:12" ht="12.75">
      <c r="A154" s="53">
        <v>1</v>
      </c>
      <c r="B154" s="53">
        <v>5</v>
      </c>
      <c r="C154" s="66" t="s">
        <v>1418</v>
      </c>
      <c r="D154" s="53">
        <v>508240</v>
      </c>
      <c r="E154" s="67" t="s">
        <v>511</v>
      </c>
      <c r="F154" s="53" t="s">
        <v>45</v>
      </c>
      <c r="G154" s="68">
        <v>168</v>
      </c>
      <c r="H154" s="64">
        <v>171</v>
      </c>
      <c r="I154" s="69">
        <v>127535</v>
      </c>
      <c r="J154" s="69">
        <v>135475</v>
      </c>
      <c r="K154" s="65">
        <f t="shared" si="2"/>
        <v>7940</v>
      </c>
      <c r="L154" s="70"/>
    </row>
    <row r="155" spans="1:12" ht="12.75">
      <c r="A155" s="53">
        <v>1</v>
      </c>
      <c r="B155" s="53">
        <v>5</v>
      </c>
      <c r="C155" s="66" t="s">
        <v>1418</v>
      </c>
      <c r="D155" s="53">
        <v>507920</v>
      </c>
      <c r="E155" s="67" t="s">
        <v>512</v>
      </c>
      <c r="F155" s="53" t="s">
        <v>210</v>
      </c>
      <c r="G155" s="68">
        <v>62</v>
      </c>
      <c r="H155" s="64">
        <v>59</v>
      </c>
      <c r="I155" s="69">
        <v>69802</v>
      </c>
      <c r="J155" s="69">
        <v>64498</v>
      </c>
      <c r="K155" s="65">
        <f t="shared" si="2"/>
        <v>-5304</v>
      </c>
      <c r="L155" s="70"/>
    </row>
    <row r="156" spans="1:12" ht="12.75">
      <c r="A156" s="53">
        <v>1</v>
      </c>
      <c r="B156" s="53">
        <v>5</v>
      </c>
      <c r="C156" s="66" t="s">
        <v>1418</v>
      </c>
      <c r="D156" s="53">
        <v>508280</v>
      </c>
      <c r="E156" s="67" t="s">
        <v>513</v>
      </c>
      <c r="F156" s="53" t="s">
        <v>215</v>
      </c>
      <c r="G156" s="68">
        <v>1295</v>
      </c>
      <c r="H156" s="64">
        <v>1303</v>
      </c>
      <c r="I156" s="69">
        <v>857590</v>
      </c>
      <c r="J156" s="69">
        <v>1013957</v>
      </c>
      <c r="K156" s="65">
        <f t="shared" si="2"/>
        <v>156367</v>
      </c>
      <c r="L156" s="70"/>
    </row>
    <row r="157" spans="1:12" ht="12.75">
      <c r="A157" s="53">
        <v>1</v>
      </c>
      <c r="B157" s="53">
        <v>5</v>
      </c>
      <c r="C157" s="66" t="s">
        <v>1418</v>
      </c>
      <c r="D157" s="53">
        <v>508340</v>
      </c>
      <c r="E157" s="67" t="s">
        <v>514</v>
      </c>
      <c r="F157" s="53" t="s">
        <v>216</v>
      </c>
      <c r="G157" s="68">
        <v>185</v>
      </c>
      <c r="H157" s="64">
        <v>185</v>
      </c>
      <c r="I157" s="69">
        <v>125885</v>
      </c>
      <c r="J157" s="69">
        <v>148672</v>
      </c>
      <c r="K157" s="65">
        <f t="shared" si="2"/>
        <v>22787</v>
      </c>
      <c r="L157" s="70"/>
    </row>
    <row r="158" spans="1:12" ht="12.75">
      <c r="A158" s="53">
        <v>1</v>
      </c>
      <c r="B158" s="53">
        <v>5</v>
      </c>
      <c r="C158" s="66" t="s">
        <v>1418</v>
      </c>
      <c r="D158" s="53">
        <v>500010</v>
      </c>
      <c r="E158" s="67" t="s">
        <v>515</v>
      </c>
      <c r="F158" s="53" t="s">
        <v>101</v>
      </c>
      <c r="G158" s="68">
        <v>96</v>
      </c>
      <c r="H158" s="64">
        <v>96</v>
      </c>
      <c r="I158" s="69">
        <v>71361</v>
      </c>
      <c r="J158" s="69">
        <v>74048</v>
      </c>
      <c r="K158" s="65">
        <f t="shared" si="2"/>
        <v>2687</v>
      </c>
      <c r="L158" s="70"/>
    </row>
    <row r="159" spans="1:12" ht="12.75">
      <c r="A159" s="53">
        <v>1</v>
      </c>
      <c r="B159" s="53">
        <v>5</v>
      </c>
      <c r="C159" s="66" t="s">
        <v>1418</v>
      </c>
      <c r="D159" s="53">
        <v>508460</v>
      </c>
      <c r="E159" s="67" t="s">
        <v>516</v>
      </c>
      <c r="F159" s="53" t="s">
        <v>218</v>
      </c>
      <c r="G159" s="68">
        <v>117</v>
      </c>
      <c r="H159" s="64">
        <v>114</v>
      </c>
      <c r="I159" s="69">
        <v>77481</v>
      </c>
      <c r="J159" s="69">
        <v>93486</v>
      </c>
      <c r="K159" s="65">
        <f t="shared" si="2"/>
        <v>16005</v>
      </c>
      <c r="L159" s="70"/>
    </row>
    <row r="160" spans="1:12" ht="12.75">
      <c r="A160" s="53">
        <v>1</v>
      </c>
      <c r="B160" s="53">
        <v>5</v>
      </c>
      <c r="C160" s="66" t="s">
        <v>1418</v>
      </c>
      <c r="D160" s="53">
        <v>508490</v>
      </c>
      <c r="E160" s="67" t="s">
        <v>517</v>
      </c>
      <c r="F160" s="53" t="s">
        <v>46</v>
      </c>
      <c r="G160" s="68">
        <v>145</v>
      </c>
      <c r="H160" s="64">
        <v>144</v>
      </c>
      <c r="I160" s="69">
        <v>96024</v>
      </c>
      <c r="J160" s="69">
        <v>115318</v>
      </c>
      <c r="K160" s="65">
        <f t="shared" si="2"/>
        <v>19294</v>
      </c>
      <c r="L160" s="70"/>
    </row>
    <row r="161" spans="1:12" ht="12.75">
      <c r="A161" s="53">
        <v>1</v>
      </c>
      <c r="B161" s="53">
        <v>5</v>
      </c>
      <c r="C161" s="66" t="s">
        <v>1418</v>
      </c>
      <c r="D161" s="53">
        <v>508610</v>
      </c>
      <c r="E161" s="67" t="s">
        <v>518</v>
      </c>
      <c r="F161" s="53" t="s">
        <v>219</v>
      </c>
      <c r="G161" s="68">
        <v>523</v>
      </c>
      <c r="H161" s="64">
        <v>509</v>
      </c>
      <c r="I161" s="69">
        <v>346346</v>
      </c>
      <c r="J161" s="69">
        <v>387237</v>
      </c>
      <c r="K161" s="65">
        <f t="shared" si="2"/>
        <v>40891</v>
      </c>
      <c r="L161" s="70"/>
    </row>
    <row r="162" spans="1:12" ht="12.75">
      <c r="A162" s="53">
        <v>1</v>
      </c>
      <c r="B162" s="53">
        <v>5</v>
      </c>
      <c r="C162" s="66" t="s">
        <v>1418</v>
      </c>
      <c r="D162" s="53">
        <v>508640</v>
      </c>
      <c r="E162" s="67" t="s">
        <v>519</v>
      </c>
      <c r="F162" s="53" t="s">
        <v>220</v>
      </c>
      <c r="G162" s="68">
        <v>465</v>
      </c>
      <c r="H162" s="64">
        <v>463</v>
      </c>
      <c r="I162" s="69">
        <v>449219</v>
      </c>
      <c r="J162" s="69">
        <v>496821</v>
      </c>
      <c r="K162" s="65">
        <f t="shared" si="2"/>
        <v>47602</v>
      </c>
      <c r="L162" s="70"/>
    </row>
    <row r="163" spans="1:12" ht="12.75">
      <c r="A163" s="53">
        <v>1</v>
      </c>
      <c r="B163" s="53">
        <v>5</v>
      </c>
      <c r="C163" s="66" t="s">
        <v>1418</v>
      </c>
      <c r="D163" s="53">
        <v>508670</v>
      </c>
      <c r="E163" s="67" t="s">
        <v>520</v>
      </c>
      <c r="F163" s="53" t="s">
        <v>220</v>
      </c>
      <c r="G163" s="68">
        <v>305</v>
      </c>
      <c r="H163" s="64">
        <v>311</v>
      </c>
      <c r="I163" s="69">
        <v>205777</v>
      </c>
      <c r="J163" s="69">
        <v>226598</v>
      </c>
      <c r="K163" s="65">
        <f t="shared" si="2"/>
        <v>20821</v>
      </c>
      <c r="L163" s="70"/>
    </row>
    <row r="164" spans="1:12" ht="12.75">
      <c r="A164" s="53">
        <v>1</v>
      </c>
      <c r="B164" s="53">
        <v>5</v>
      </c>
      <c r="C164" s="66" t="s">
        <v>1418</v>
      </c>
      <c r="D164" s="53">
        <v>507650</v>
      </c>
      <c r="E164" s="67" t="s">
        <v>521</v>
      </c>
      <c r="F164" s="53" t="s">
        <v>1427</v>
      </c>
      <c r="G164" s="68">
        <v>98</v>
      </c>
      <c r="H164" s="64">
        <v>98</v>
      </c>
      <c r="I164" s="69">
        <v>106045</v>
      </c>
      <c r="J164" s="69">
        <v>122425</v>
      </c>
      <c r="K164" s="65">
        <f t="shared" si="2"/>
        <v>16380</v>
      </c>
      <c r="L164" s="70"/>
    </row>
    <row r="165" spans="1:12" ht="12.75">
      <c r="A165" s="53">
        <v>1</v>
      </c>
      <c r="B165" s="53">
        <v>5</v>
      </c>
      <c r="C165" s="66" t="s">
        <v>1418</v>
      </c>
      <c r="D165" s="53">
        <v>508700</v>
      </c>
      <c r="E165" s="67" t="s">
        <v>522</v>
      </c>
      <c r="F165" s="53" t="s">
        <v>47</v>
      </c>
      <c r="G165" s="68">
        <v>202</v>
      </c>
      <c r="H165" s="64">
        <v>203</v>
      </c>
      <c r="I165" s="69">
        <v>142183</v>
      </c>
      <c r="J165" s="69">
        <v>154375</v>
      </c>
      <c r="K165" s="65">
        <f t="shared" si="2"/>
        <v>12192</v>
      </c>
      <c r="L165" s="70"/>
    </row>
    <row r="166" spans="1:12" ht="12.75">
      <c r="A166" s="53">
        <v>1</v>
      </c>
      <c r="B166" s="53">
        <v>5</v>
      </c>
      <c r="C166" s="66" t="s">
        <v>1418</v>
      </c>
      <c r="D166" s="53">
        <v>508730</v>
      </c>
      <c r="E166" s="67" t="s">
        <v>523</v>
      </c>
      <c r="F166" s="53" t="s">
        <v>221</v>
      </c>
      <c r="G166" s="68">
        <v>173</v>
      </c>
      <c r="H166" s="64">
        <v>173</v>
      </c>
      <c r="I166" s="69">
        <v>114566</v>
      </c>
      <c r="J166" s="69">
        <v>134626</v>
      </c>
      <c r="K166" s="65">
        <f t="shared" si="2"/>
        <v>20060</v>
      </c>
      <c r="L166" s="70"/>
    </row>
    <row r="167" spans="1:12" ht="12.75">
      <c r="A167" s="53">
        <v>1</v>
      </c>
      <c r="B167" s="53">
        <v>5</v>
      </c>
      <c r="C167" s="66" t="s">
        <v>1418</v>
      </c>
      <c r="D167" s="53">
        <v>503420</v>
      </c>
      <c r="E167" s="67" t="s">
        <v>524</v>
      </c>
      <c r="F167" s="53" t="s">
        <v>133</v>
      </c>
      <c r="G167" s="68">
        <v>77</v>
      </c>
      <c r="H167" s="64">
        <v>77</v>
      </c>
      <c r="I167" s="69">
        <v>74259</v>
      </c>
      <c r="J167" s="69">
        <v>76550</v>
      </c>
      <c r="K167" s="65">
        <f t="shared" si="2"/>
        <v>2291</v>
      </c>
      <c r="L167" s="70"/>
    </row>
    <row r="168" spans="1:12" ht="12.75">
      <c r="A168" s="53">
        <v>1</v>
      </c>
      <c r="B168" s="53">
        <v>5</v>
      </c>
      <c r="C168" s="66" t="s">
        <v>1418</v>
      </c>
      <c r="D168" s="53">
        <v>509360</v>
      </c>
      <c r="E168" s="67" t="s">
        <v>525</v>
      </c>
      <c r="F168" s="53" t="s">
        <v>231</v>
      </c>
      <c r="G168" s="68">
        <v>1233</v>
      </c>
      <c r="H168" s="64">
        <v>1231</v>
      </c>
      <c r="I168" s="69">
        <v>1303225</v>
      </c>
      <c r="J168" s="69">
        <v>1459174</v>
      </c>
      <c r="K168" s="65">
        <f t="shared" si="2"/>
        <v>155949</v>
      </c>
      <c r="L168" s="70"/>
    </row>
    <row r="169" spans="1:12" ht="12.75">
      <c r="A169" s="53">
        <v>1</v>
      </c>
      <c r="B169" s="53">
        <v>5</v>
      </c>
      <c r="C169" s="66" t="s">
        <v>1418</v>
      </c>
      <c r="D169" s="53">
        <v>508880</v>
      </c>
      <c r="E169" s="67" t="s">
        <v>526</v>
      </c>
      <c r="F169" s="53" t="s">
        <v>48</v>
      </c>
      <c r="G169" s="68">
        <v>121</v>
      </c>
      <c r="H169" s="64">
        <v>121</v>
      </c>
      <c r="I169" s="69">
        <v>80131</v>
      </c>
      <c r="J169" s="69">
        <v>101416</v>
      </c>
      <c r="K169" s="65">
        <f t="shared" si="2"/>
        <v>21285</v>
      </c>
      <c r="L169" s="70"/>
    </row>
    <row r="170" spans="1:12" ht="12.75">
      <c r="A170" s="53">
        <v>1</v>
      </c>
      <c r="B170" s="53">
        <v>5</v>
      </c>
      <c r="C170" s="66" t="s">
        <v>1418</v>
      </c>
      <c r="D170" s="53">
        <v>508910</v>
      </c>
      <c r="E170" s="67" t="s">
        <v>527</v>
      </c>
      <c r="F170" s="53" t="s">
        <v>222</v>
      </c>
      <c r="G170" s="68">
        <v>191</v>
      </c>
      <c r="H170" s="64">
        <v>190</v>
      </c>
      <c r="I170" s="69">
        <v>216267</v>
      </c>
      <c r="J170" s="69">
        <v>227235</v>
      </c>
      <c r="K170" s="65">
        <f t="shared" si="2"/>
        <v>10968</v>
      </c>
      <c r="L170" s="70"/>
    </row>
    <row r="171" spans="1:12" ht="12.75">
      <c r="A171" s="53">
        <v>1</v>
      </c>
      <c r="B171" s="53">
        <v>5</v>
      </c>
      <c r="C171" s="66" t="s">
        <v>1418</v>
      </c>
      <c r="D171" s="53">
        <v>508940</v>
      </c>
      <c r="E171" s="67" t="s">
        <v>528</v>
      </c>
      <c r="F171" s="53" t="s">
        <v>49</v>
      </c>
      <c r="G171" s="68">
        <v>380</v>
      </c>
      <c r="H171" s="64">
        <v>380</v>
      </c>
      <c r="I171" s="69">
        <v>251648</v>
      </c>
      <c r="J171" s="69">
        <v>304835</v>
      </c>
      <c r="K171" s="65">
        <f t="shared" si="2"/>
        <v>53187</v>
      </c>
      <c r="L171" s="70"/>
    </row>
    <row r="172" spans="1:12" ht="12.75">
      <c r="A172" s="53">
        <v>1</v>
      </c>
      <c r="B172" s="53">
        <v>5</v>
      </c>
      <c r="C172" s="66" t="s">
        <v>1418</v>
      </c>
      <c r="D172" s="53">
        <v>509000</v>
      </c>
      <c r="E172" s="67" t="s">
        <v>529</v>
      </c>
      <c r="F172" s="53" t="s">
        <v>223</v>
      </c>
      <c r="G172" s="68">
        <v>5901</v>
      </c>
      <c r="H172" s="64">
        <v>5978</v>
      </c>
      <c r="I172" s="69">
        <v>4221719</v>
      </c>
      <c r="J172" s="69">
        <v>4947179</v>
      </c>
      <c r="K172" s="65">
        <f t="shared" si="2"/>
        <v>725460</v>
      </c>
      <c r="L172" s="70"/>
    </row>
    <row r="173" spans="1:12" ht="12.75">
      <c r="A173" s="53">
        <v>1</v>
      </c>
      <c r="B173" s="53">
        <v>5</v>
      </c>
      <c r="C173" s="66" t="s">
        <v>1418</v>
      </c>
      <c r="D173" s="53">
        <v>509030</v>
      </c>
      <c r="E173" s="67" t="s">
        <v>530</v>
      </c>
      <c r="F173" s="53" t="s">
        <v>224</v>
      </c>
      <c r="G173" s="68">
        <v>108</v>
      </c>
      <c r="H173" s="64">
        <v>111</v>
      </c>
      <c r="I173" s="69">
        <v>71520</v>
      </c>
      <c r="J173" s="69">
        <v>85692</v>
      </c>
      <c r="K173" s="65">
        <f t="shared" si="2"/>
        <v>14172</v>
      </c>
      <c r="L173" s="70"/>
    </row>
    <row r="174" spans="1:12" ht="12.75">
      <c r="A174" s="53">
        <v>1</v>
      </c>
      <c r="B174" s="53">
        <v>5</v>
      </c>
      <c r="C174" s="66" t="s">
        <v>1418</v>
      </c>
      <c r="D174" s="53">
        <v>509060</v>
      </c>
      <c r="E174" s="67" t="s">
        <v>531</v>
      </c>
      <c r="F174" s="53" t="s">
        <v>50</v>
      </c>
      <c r="G174" s="68">
        <v>342</v>
      </c>
      <c r="H174" s="64">
        <v>343</v>
      </c>
      <c r="I174" s="69">
        <v>251640</v>
      </c>
      <c r="J174" s="69">
        <v>277634</v>
      </c>
      <c r="K174" s="65">
        <f t="shared" si="2"/>
        <v>25994</v>
      </c>
      <c r="L174" s="70"/>
    </row>
    <row r="175" spans="1:12" ht="12.75">
      <c r="A175" s="53">
        <v>1</v>
      </c>
      <c r="B175" s="53">
        <v>5</v>
      </c>
      <c r="C175" s="66" t="s">
        <v>1418</v>
      </c>
      <c r="D175" s="53">
        <v>509120</v>
      </c>
      <c r="E175" s="67" t="s">
        <v>532</v>
      </c>
      <c r="F175" s="53" t="s">
        <v>225</v>
      </c>
      <c r="G175" s="68">
        <v>39</v>
      </c>
      <c r="H175" s="64">
        <v>38</v>
      </c>
      <c r="I175" s="69">
        <v>32508</v>
      </c>
      <c r="J175" s="69">
        <v>31952</v>
      </c>
      <c r="K175" s="65">
        <f t="shared" si="2"/>
        <v>-556</v>
      </c>
      <c r="L175" s="70"/>
    </row>
    <row r="176" spans="1:12" ht="12.75">
      <c r="A176" s="53">
        <v>1</v>
      </c>
      <c r="B176" s="53">
        <v>5</v>
      </c>
      <c r="C176" s="66" t="s">
        <v>1418</v>
      </c>
      <c r="D176" s="53">
        <v>509150</v>
      </c>
      <c r="E176" s="67" t="s">
        <v>533</v>
      </c>
      <c r="F176" s="53" t="s">
        <v>226</v>
      </c>
      <c r="G176" s="68">
        <v>154</v>
      </c>
      <c r="H176" s="64">
        <v>158</v>
      </c>
      <c r="I176" s="69">
        <v>101985</v>
      </c>
      <c r="J176" s="69">
        <v>127739</v>
      </c>
      <c r="K176" s="65">
        <f t="shared" si="2"/>
        <v>25754</v>
      </c>
      <c r="L176" s="70"/>
    </row>
    <row r="177" spans="1:12" ht="12.75">
      <c r="A177" s="53">
        <v>1</v>
      </c>
      <c r="B177" s="53">
        <v>5</v>
      </c>
      <c r="C177" s="66" t="s">
        <v>1418</v>
      </c>
      <c r="D177" s="53">
        <v>509190</v>
      </c>
      <c r="E177" s="67" t="s">
        <v>534</v>
      </c>
      <c r="F177" s="53" t="s">
        <v>227</v>
      </c>
      <c r="G177" s="68">
        <v>111</v>
      </c>
      <c r="H177" s="64">
        <v>110</v>
      </c>
      <c r="I177" s="69">
        <v>73508</v>
      </c>
      <c r="J177" s="69">
        <v>84519</v>
      </c>
      <c r="K177" s="65">
        <f t="shared" si="2"/>
        <v>11011</v>
      </c>
      <c r="L177" s="70"/>
    </row>
    <row r="178" spans="1:12" ht="12.75">
      <c r="A178" s="53">
        <v>1</v>
      </c>
      <c r="B178" s="53">
        <v>5</v>
      </c>
      <c r="C178" s="66" t="s">
        <v>1418</v>
      </c>
      <c r="D178" s="53">
        <v>500044</v>
      </c>
      <c r="E178" s="67" t="s">
        <v>535</v>
      </c>
      <c r="F178" s="53" t="s">
        <v>112</v>
      </c>
      <c r="G178" s="68">
        <v>731</v>
      </c>
      <c r="H178" s="64">
        <v>740</v>
      </c>
      <c r="I178" s="69">
        <v>515856</v>
      </c>
      <c r="J178" s="69">
        <v>584677</v>
      </c>
      <c r="K178" s="65">
        <f t="shared" si="2"/>
        <v>68821</v>
      </c>
      <c r="L178" s="70"/>
    </row>
    <row r="179" spans="1:12" ht="12.75">
      <c r="A179" s="53">
        <v>1</v>
      </c>
      <c r="B179" s="53">
        <v>5</v>
      </c>
      <c r="C179" s="66" t="s">
        <v>1418</v>
      </c>
      <c r="D179" s="53">
        <v>509240</v>
      </c>
      <c r="E179" s="67" t="s">
        <v>536</v>
      </c>
      <c r="F179" s="53" t="s">
        <v>228</v>
      </c>
      <c r="G179" s="68">
        <v>721</v>
      </c>
      <c r="H179" s="64">
        <v>722</v>
      </c>
      <c r="I179" s="69">
        <v>477469</v>
      </c>
      <c r="J179" s="69">
        <v>563235</v>
      </c>
      <c r="K179" s="65">
        <f t="shared" si="2"/>
        <v>85766</v>
      </c>
      <c r="L179" s="70"/>
    </row>
    <row r="180" spans="1:12" ht="12.75">
      <c r="A180" s="53">
        <v>1</v>
      </c>
      <c r="B180" s="53">
        <v>5</v>
      </c>
      <c r="C180" s="66" t="s">
        <v>1418</v>
      </c>
      <c r="D180" s="53">
        <v>509270</v>
      </c>
      <c r="E180" s="67" t="s">
        <v>537</v>
      </c>
      <c r="F180" s="53" t="s">
        <v>229</v>
      </c>
      <c r="G180" s="68">
        <v>150</v>
      </c>
      <c r="H180" s="64">
        <v>152</v>
      </c>
      <c r="I180" s="69">
        <v>112271</v>
      </c>
      <c r="J180" s="69">
        <v>122832</v>
      </c>
      <c r="K180" s="65">
        <f t="shared" si="2"/>
        <v>10561</v>
      </c>
      <c r="L180" s="70"/>
    </row>
    <row r="181" spans="1:12" ht="12.75">
      <c r="A181" s="53">
        <v>1</v>
      </c>
      <c r="B181" s="53">
        <v>5</v>
      </c>
      <c r="C181" s="66" t="s">
        <v>1418</v>
      </c>
      <c r="D181" s="53">
        <v>500046</v>
      </c>
      <c r="E181" s="67" t="s">
        <v>538</v>
      </c>
      <c r="F181" s="53" t="s">
        <v>51</v>
      </c>
      <c r="G181" s="68">
        <v>211</v>
      </c>
      <c r="H181" s="64">
        <v>211</v>
      </c>
      <c r="I181" s="69">
        <v>213228</v>
      </c>
      <c r="J181" s="69">
        <v>213581</v>
      </c>
      <c r="K181" s="65">
        <f t="shared" si="2"/>
        <v>353</v>
      </c>
      <c r="L181" s="70"/>
    </row>
    <row r="182" spans="1:12" ht="12.75">
      <c r="A182" s="53">
        <v>1</v>
      </c>
      <c r="B182" s="53">
        <v>5</v>
      </c>
      <c r="C182" s="66" t="s">
        <v>1418</v>
      </c>
      <c r="D182" s="53">
        <v>509330</v>
      </c>
      <c r="E182" s="67" t="s">
        <v>539</v>
      </c>
      <c r="F182" s="53" t="s">
        <v>230</v>
      </c>
      <c r="G182" s="68">
        <v>225</v>
      </c>
      <c r="H182" s="64">
        <v>224</v>
      </c>
      <c r="I182" s="69">
        <v>149001</v>
      </c>
      <c r="J182" s="69">
        <v>175986</v>
      </c>
      <c r="K182" s="65">
        <f t="shared" si="2"/>
        <v>26985</v>
      </c>
      <c r="L182" s="70"/>
    </row>
    <row r="183" spans="1:12" ht="12.75">
      <c r="A183" s="53">
        <v>1</v>
      </c>
      <c r="B183" s="53">
        <v>5</v>
      </c>
      <c r="C183" s="66" t="s">
        <v>1418</v>
      </c>
      <c r="D183" s="53">
        <v>509410</v>
      </c>
      <c r="E183" s="67" t="s">
        <v>540</v>
      </c>
      <c r="F183" s="53" t="s">
        <v>232</v>
      </c>
      <c r="G183" s="68">
        <v>165</v>
      </c>
      <c r="H183" s="64">
        <v>165</v>
      </c>
      <c r="I183" s="69">
        <v>109267</v>
      </c>
      <c r="J183" s="69">
        <v>142291</v>
      </c>
      <c r="K183" s="65">
        <f t="shared" si="2"/>
        <v>33024</v>
      </c>
      <c r="L183" s="70"/>
    </row>
    <row r="184" spans="1:12" ht="12.75">
      <c r="A184" s="53">
        <v>1</v>
      </c>
      <c r="B184" s="53">
        <v>5</v>
      </c>
      <c r="C184" s="66" t="s">
        <v>1418</v>
      </c>
      <c r="D184" s="53">
        <v>509390</v>
      </c>
      <c r="E184" s="67" t="s">
        <v>541</v>
      </c>
      <c r="F184" s="53" t="s">
        <v>52</v>
      </c>
      <c r="G184" s="68">
        <v>411</v>
      </c>
      <c r="H184" s="64">
        <v>422</v>
      </c>
      <c r="I184" s="69">
        <v>358774</v>
      </c>
      <c r="J184" s="69">
        <v>355895</v>
      </c>
      <c r="K184" s="65">
        <f t="shared" si="2"/>
        <v>-2879</v>
      </c>
      <c r="L184" s="70"/>
    </row>
    <row r="185" spans="1:12" ht="12.75">
      <c r="A185" s="53">
        <v>1</v>
      </c>
      <c r="B185" s="53">
        <v>5</v>
      </c>
      <c r="C185" s="66" t="s">
        <v>1418</v>
      </c>
      <c r="D185" s="53">
        <v>509420</v>
      </c>
      <c r="E185" s="67" t="s">
        <v>542</v>
      </c>
      <c r="F185" s="53" t="s">
        <v>233</v>
      </c>
      <c r="G185" s="68">
        <v>385</v>
      </c>
      <c r="H185" s="64">
        <v>385</v>
      </c>
      <c r="I185" s="69">
        <v>268033</v>
      </c>
      <c r="J185" s="69">
        <v>335528</v>
      </c>
      <c r="K185" s="65">
        <f t="shared" si="2"/>
        <v>67495</v>
      </c>
      <c r="L185" s="70"/>
    </row>
    <row r="186" spans="1:12" ht="12.75">
      <c r="A186" s="53">
        <v>1</v>
      </c>
      <c r="B186" s="53">
        <v>5</v>
      </c>
      <c r="C186" s="66" t="s">
        <v>1418</v>
      </c>
      <c r="D186" s="53">
        <v>500016</v>
      </c>
      <c r="E186" s="67" t="s">
        <v>543</v>
      </c>
      <c r="F186" s="53" t="s">
        <v>104</v>
      </c>
      <c r="G186" s="68">
        <v>131</v>
      </c>
      <c r="H186" s="64">
        <v>134</v>
      </c>
      <c r="I186" s="69">
        <v>112010</v>
      </c>
      <c r="J186" s="69">
        <v>111279</v>
      </c>
      <c r="K186" s="65">
        <f t="shared" si="2"/>
        <v>-731</v>
      </c>
      <c r="L186" s="70"/>
    </row>
    <row r="187" spans="1:12" ht="12.75">
      <c r="A187" s="53">
        <v>1</v>
      </c>
      <c r="B187" s="53">
        <v>5</v>
      </c>
      <c r="C187" s="66" t="s">
        <v>1418</v>
      </c>
      <c r="D187" s="53">
        <v>509480</v>
      </c>
      <c r="E187" s="67" t="s">
        <v>544</v>
      </c>
      <c r="F187" s="53" t="s">
        <v>234</v>
      </c>
      <c r="G187" s="68">
        <v>237</v>
      </c>
      <c r="H187" s="64">
        <v>237</v>
      </c>
      <c r="I187" s="69">
        <v>160579</v>
      </c>
      <c r="J187" s="69">
        <v>194749</v>
      </c>
      <c r="K187" s="65">
        <f t="shared" si="2"/>
        <v>34170</v>
      </c>
      <c r="L187" s="70"/>
    </row>
    <row r="188" spans="1:12" ht="12.75">
      <c r="A188" s="53">
        <v>1</v>
      </c>
      <c r="B188" s="53">
        <v>5</v>
      </c>
      <c r="C188" s="66" t="s">
        <v>1418</v>
      </c>
      <c r="D188" s="53">
        <v>509510</v>
      </c>
      <c r="E188" s="67" t="s">
        <v>545</v>
      </c>
      <c r="F188" s="53" t="s">
        <v>53</v>
      </c>
      <c r="G188" s="68">
        <v>419</v>
      </c>
      <c r="H188" s="64">
        <v>418</v>
      </c>
      <c r="I188" s="69">
        <v>384780</v>
      </c>
      <c r="J188" s="69">
        <v>449375</v>
      </c>
      <c r="K188" s="65">
        <f t="shared" si="2"/>
        <v>64595</v>
      </c>
      <c r="L188" s="70"/>
    </row>
    <row r="189" spans="1:12" ht="12.75">
      <c r="A189" s="53">
        <v>1</v>
      </c>
      <c r="B189" s="53">
        <v>5</v>
      </c>
      <c r="C189" s="66" t="s">
        <v>1418</v>
      </c>
      <c r="D189" s="53">
        <v>509540</v>
      </c>
      <c r="E189" s="67" t="s">
        <v>546</v>
      </c>
      <c r="F189" s="53" t="s">
        <v>235</v>
      </c>
      <c r="G189" s="68">
        <v>207</v>
      </c>
      <c r="H189" s="64">
        <v>207</v>
      </c>
      <c r="I189" s="69">
        <v>137082</v>
      </c>
      <c r="J189" s="69">
        <v>161198</v>
      </c>
      <c r="K189" s="65">
        <f t="shared" si="2"/>
        <v>24116</v>
      </c>
      <c r="L189" s="70"/>
    </row>
    <row r="190" spans="1:12" ht="12.75">
      <c r="A190" s="53">
        <v>1</v>
      </c>
      <c r="B190" s="53">
        <v>5</v>
      </c>
      <c r="C190" s="66" t="s">
        <v>1418</v>
      </c>
      <c r="D190" s="53">
        <v>509570</v>
      </c>
      <c r="E190" s="67" t="s">
        <v>547</v>
      </c>
      <c r="F190" s="53" t="s">
        <v>54</v>
      </c>
      <c r="G190" s="68">
        <v>157</v>
      </c>
      <c r="H190" s="64">
        <v>158</v>
      </c>
      <c r="I190" s="69">
        <v>103969</v>
      </c>
      <c r="J190" s="69">
        <v>124392</v>
      </c>
      <c r="K190" s="65">
        <f t="shared" si="2"/>
        <v>20423</v>
      </c>
      <c r="L190" s="70"/>
    </row>
    <row r="191" spans="1:12" ht="12.75">
      <c r="A191" s="53">
        <v>1</v>
      </c>
      <c r="B191" s="53">
        <v>5</v>
      </c>
      <c r="C191" s="66" t="s">
        <v>1418</v>
      </c>
      <c r="D191" s="53">
        <v>509600</v>
      </c>
      <c r="E191" s="67" t="s">
        <v>548</v>
      </c>
      <c r="F191" s="53" t="s">
        <v>55</v>
      </c>
      <c r="G191" s="68">
        <v>207</v>
      </c>
      <c r="H191" s="64">
        <v>207</v>
      </c>
      <c r="I191" s="69">
        <v>195873</v>
      </c>
      <c r="J191" s="69">
        <v>198447</v>
      </c>
      <c r="K191" s="65">
        <f t="shared" si="2"/>
        <v>2574</v>
      </c>
      <c r="L191" s="70"/>
    </row>
    <row r="192" spans="1:12" ht="12.75">
      <c r="A192" s="53">
        <v>1</v>
      </c>
      <c r="B192" s="53">
        <v>5</v>
      </c>
      <c r="C192" s="66" t="s">
        <v>1418</v>
      </c>
      <c r="D192" s="53">
        <v>509630</v>
      </c>
      <c r="E192" s="67" t="s">
        <v>549</v>
      </c>
      <c r="F192" s="53" t="s">
        <v>56</v>
      </c>
      <c r="G192" s="68">
        <v>433</v>
      </c>
      <c r="H192" s="64">
        <v>441</v>
      </c>
      <c r="I192" s="69">
        <v>386068</v>
      </c>
      <c r="J192" s="69">
        <v>432614</v>
      </c>
      <c r="K192" s="65">
        <f t="shared" si="2"/>
        <v>46546</v>
      </c>
      <c r="L192" s="70"/>
    </row>
    <row r="193" spans="1:12" ht="12.75">
      <c r="A193" s="53">
        <v>1</v>
      </c>
      <c r="B193" s="53">
        <v>5</v>
      </c>
      <c r="C193" s="66" t="s">
        <v>1418</v>
      </c>
      <c r="D193" s="53">
        <v>509660</v>
      </c>
      <c r="E193" s="67" t="s">
        <v>550</v>
      </c>
      <c r="F193" s="53" t="s">
        <v>57</v>
      </c>
      <c r="G193" s="68">
        <v>88</v>
      </c>
      <c r="H193" s="64">
        <v>85</v>
      </c>
      <c r="I193" s="69">
        <v>95818</v>
      </c>
      <c r="J193" s="69">
        <v>93597</v>
      </c>
      <c r="K193" s="65">
        <f t="shared" si="2"/>
        <v>-2221</v>
      </c>
      <c r="L193" s="70"/>
    </row>
    <row r="194" spans="1:12" ht="12.75">
      <c r="A194" s="53">
        <v>1</v>
      </c>
      <c r="B194" s="53">
        <v>5</v>
      </c>
      <c r="C194" s="66" t="s">
        <v>1418</v>
      </c>
      <c r="D194" s="53">
        <v>509690</v>
      </c>
      <c r="E194" s="67" t="s">
        <v>551</v>
      </c>
      <c r="F194" s="53" t="s">
        <v>58</v>
      </c>
      <c r="G194" s="68">
        <v>135</v>
      </c>
      <c r="H194" s="64">
        <v>135</v>
      </c>
      <c r="I194" s="69">
        <v>89975</v>
      </c>
      <c r="J194" s="69">
        <v>111971</v>
      </c>
      <c r="K194" s="65">
        <f t="shared" si="2"/>
        <v>21996</v>
      </c>
      <c r="L194" s="70"/>
    </row>
    <row r="195" spans="1:12" ht="12.75">
      <c r="A195" s="53">
        <v>1</v>
      </c>
      <c r="B195" s="53">
        <v>5</v>
      </c>
      <c r="C195" s="66" t="s">
        <v>1418</v>
      </c>
      <c r="D195" s="53">
        <v>509720</v>
      </c>
      <c r="E195" s="67" t="s">
        <v>552</v>
      </c>
      <c r="F195" s="53" t="s">
        <v>236</v>
      </c>
      <c r="G195" s="68">
        <v>169</v>
      </c>
      <c r="H195" s="64">
        <v>169</v>
      </c>
      <c r="I195" s="69">
        <v>111916</v>
      </c>
      <c r="J195" s="69">
        <v>135732</v>
      </c>
      <c r="K195" s="65">
        <f t="shared" si="2"/>
        <v>23816</v>
      </c>
      <c r="L195" s="70"/>
    </row>
    <row r="196" spans="1:12" ht="12.75">
      <c r="A196" s="53">
        <v>1</v>
      </c>
      <c r="B196" s="53">
        <v>5</v>
      </c>
      <c r="C196" s="66" t="s">
        <v>1418</v>
      </c>
      <c r="D196" s="53">
        <v>509750</v>
      </c>
      <c r="E196" s="67" t="s">
        <v>553</v>
      </c>
      <c r="F196" s="53" t="s">
        <v>237</v>
      </c>
      <c r="G196" s="68">
        <v>585</v>
      </c>
      <c r="H196" s="64">
        <v>593</v>
      </c>
      <c r="I196" s="69">
        <v>387405</v>
      </c>
      <c r="J196" s="69">
        <v>478835</v>
      </c>
      <c r="K196" s="65">
        <f t="shared" si="2"/>
        <v>91430</v>
      </c>
      <c r="L196" s="70"/>
    </row>
    <row r="197" spans="1:12" ht="12.75">
      <c r="A197" s="53">
        <v>1</v>
      </c>
      <c r="B197" s="53">
        <v>5</v>
      </c>
      <c r="C197" s="66" t="s">
        <v>1418</v>
      </c>
      <c r="D197" s="53">
        <v>500020</v>
      </c>
      <c r="E197" s="67" t="s">
        <v>554</v>
      </c>
      <c r="F197" s="53" t="s">
        <v>59</v>
      </c>
      <c r="G197" s="68">
        <v>171</v>
      </c>
      <c r="H197" s="64">
        <v>168</v>
      </c>
      <c r="I197" s="69">
        <v>113241</v>
      </c>
      <c r="J197" s="69">
        <v>131653</v>
      </c>
      <c r="K197" s="65">
        <f t="shared" si="2"/>
        <v>18412</v>
      </c>
      <c r="L197" s="70"/>
    </row>
    <row r="198" spans="1:12" ht="12.75">
      <c r="A198" s="53">
        <v>1</v>
      </c>
      <c r="B198" s="53">
        <v>5</v>
      </c>
      <c r="C198" s="66" t="s">
        <v>1418</v>
      </c>
      <c r="D198" s="53">
        <v>509780</v>
      </c>
      <c r="E198" s="67" t="s">
        <v>555</v>
      </c>
      <c r="F198" s="53" t="s">
        <v>238</v>
      </c>
      <c r="G198" s="68">
        <v>96</v>
      </c>
      <c r="H198" s="64">
        <v>95</v>
      </c>
      <c r="I198" s="69">
        <v>84553</v>
      </c>
      <c r="J198" s="69">
        <v>83571</v>
      </c>
      <c r="K198" s="65">
        <f t="shared" si="2"/>
        <v>-982</v>
      </c>
      <c r="L198" s="70"/>
    </row>
    <row r="199" spans="1:12" ht="12.75">
      <c r="A199" s="53">
        <v>1</v>
      </c>
      <c r="B199" s="53">
        <v>5</v>
      </c>
      <c r="C199" s="66" t="s">
        <v>1418</v>
      </c>
      <c r="D199" s="53">
        <v>509840</v>
      </c>
      <c r="E199" s="67" t="s">
        <v>556</v>
      </c>
      <c r="F199" s="53" t="s">
        <v>239</v>
      </c>
      <c r="G199" s="68">
        <v>654</v>
      </c>
      <c r="H199" s="64">
        <v>696</v>
      </c>
      <c r="I199" s="69">
        <v>433099</v>
      </c>
      <c r="J199" s="69">
        <v>572922</v>
      </c>
      <c r="K199" s="65">
        <f t="shared" si="2"/>
        <v>139823</v>
      </c>
      <c r="L199" s="70"/>
    </row>
    <row r="200" spans="1:12" ht="12.75">
      <c r="A200" s="53">
        <v>1</v>
      </c>
      <c r="B200" s="53">
        <v>5</v>
      </c>
      <c r="C200" s="66" t="s">
        <v>1418</v>
      </c>
      <c r="D200" s="53">
        <v>509960</v>
      </c>
      <c r="E200" s="67" t="s">
        <v>557</v>
      </c>
      <c r="F200" s="53" t="s">
        <v>240</v>
      </c>
      <c r="G200" s="68">
        <v>52</v>
      </c>
      <c r="H200" s="64">
        <v>51</v>
      </c>
      <c r="I200" s="69">
        <v>36649</v>
      </c>
      <c r="J200" s="69">
        <v>39672</v>
      </c>
      <c r="K200" s="65">
        <f t="shared" si="2"/>
        <v>3023</v>
      </c>
      <c r="L200" s="70"/>
    </row>
    <row r="201" spans="1:12" ht="12.75">
      <c r="A201" s="53">
        <v>1</v>
      </c>
      <c r="B201" s="53">
        <v>5</v>
      </c>
      <c r="C201" s="66" t="s">
        <v>1418</v>
      </c>
      <c r="D201" s="53">
        <v>509990</v>
      </c>
      <c r="E201" s="67" t="s">
        <v>558</v>
      </c>
      <c r="F201" s="53" t="s">
        <v>241</v>
      </c>
      <c r="G201" s="68">
        <v>198</v>
      </c>
      <c r="H201" s="64">
        <v>200</v>
      </c>
      <c r="I201" s="69">
        <v>131122</v>
      </c>
      <c r="J201" s="69">
        <v>164508</v>
      </c>
      <c r="K201" s="65">
        <f t="shared" si="2"/>
        <v>33386</v>
      </c>
      <c r="L201" s="70"/>
    </row>
    <row r="202" spans="1:12" ht="12.75">
      <c r="A202" s="53">
        <v>1</v>
      </c>
      <c r="B202" s="53">
        <v>5</v>
      </c>
      <c r="C202" s="66" t="s">
        <v>1418</v>
      </c>
      <c r="D202" s="53">
        <v>510050</v>
      </c>
      <c r="E202" s="67" t="s">
        <v>559</v>
      </c>
      <c r="F202" s="53" t="s">
        <v>243</v>
      </c>
      <c r="G202" s="68">
        <v>78</v>
      </c>
      <c r="H202" s="64">
        <v>73</v>
      </c>
      <c r="I202" s="69">
        <v>51654</v>
      </c>
      <c r="J202" s="69">
        <v>56689</v>
      </c>
      <c r="K202" s="65">
        <f t="shared" si="2"/>
        <v>5035</v>
      </c>
      <c r="L202" s="70"/>
    </row>
    <row r="203" spans="1:12" ht="12.75">
      <c r="A203" s="53">
        <v>1</v>
      </c>
      <c r="B203" s="53">
        <v>5</v>
      </c>
      <c r="C203" s="66" t="s">
        <v>1418</v>
      </c>
      <c r="D203" s="53">
        <v>500043</v>
      </c>
      <c r="E203" s="67" t="s">
        <v>560</v>
      </c>
      <c r="F203" s="53" t="s">
        <v>111</v>
      </c>
      <c r="G203" s="68">
        <v>886</v>
      </c>
      <c r="H203" s="64">
        <v>887</v>
      </c>
      <c r="I203" s="69">
        <v>586738</v>
      </c>
      <c r="J203" s="69">
        <v>686234</v>
      </c>
      <c r="K203" s="65">
        <f t="shared" si="2"/>
        <v>99496</v>
      </c>
      <c r="L203" s="70"/>
    </row>
    <row r="204" spans="1:12" ht="12.75">
      <c r="A204" s="53">
        <v>1</v>
      </c>
      <c r="B204" s="53">
        <v>5</v>
      </c>
      <c r="C204" s="66" t="s">
        <v>1418</v>
      </c>
      <c r="D204" s="53">
        <v>510170</v>
      </c>
      <c r="E204" s="67" t="s">
        <v>561</v>
      </c>
      <c r="F204" s="53" t="s">
        <v>245</v>
      </c>
      <c r="G204" s="68">
        <v>172</v>
      </c>
      <c r="H204" s="64">
        <v>169</v>
      </c>
      <c r="I204" s="69">
        <v>113904</v>
      </c>
      <c r="J204" s="69">
        <v>132557</v>
      </c>
      <c r="K204" s="65">
        <f t="shared" si="2"/>
        <v>18653</v>
      </c>
      <c r="L204" s="70"/>
    </row>
    <row r="205" spans="1:12" ht="12.75">
      <c r="A205" s="53">
        <v>1</v>
      </c>
      <c r="B205" s="53">
        <v>5</v>
      </c>
      <c r="C205" s="66" t="s">
        <v>1418</v>
      </c>
      <c r="D205" s="53">
        <v>510200</v>
      </c>
      <c r="E205" s="67" t="s">
        <v>562</v>
      </c>
      <c r="F205" s="53" t="s">
        <v>246</v>
      </c>
      <c r="G205" s="68">
        <v>467</v>
      </c>
      <c r="H205" s="64">
        <v>467</v>
      </c>
      <c r="I205" s="69">
        <v>309262</v>
      </c>
      <c r="J205" s="69">
        <v>389073</v>
      </c>
      <c r="K205" s="65">
        <f aca="true" t="shared" si="3" ref="K205:K268">+J205-I205</f>
        <v>79811</v>
      </c>
      <c r="L205" s="70"/>
    </row>
    <row r="206" spans="1:12" ht="12.75">
      <c r="A206" s="53">
        <v>1</v>
      </c>
      <c r="B206" s="53">
        <v>5</v>
      </c>
      <c r="C206" s="66" t="s">
        <v>1418</v>
      </c>
      <c r="D206" s="53">
        <v>510260</v>
      </c>
      <c r="E206" s="67" t="s">
        <v>563</v>
      </c>
      <c r="F206" s="53" t="s">
        <v>247</v>
      </c>
      <c r="G206" s="68">
        <v>227</v>
      </c>
      <c r="H206" s="64">
        <v>229</v>
      </c>
      <c r="I206" s="69">
        <v>190873</v>
      </c>
      <c r="J206" s="69">
        <v>196352</v>
      </c>
      <c r="K206" s="65">
        <f t="shared" si="3"/>
        <v>5479</v>
      </c>
      <c r="L206" s="70"/>
    </row>
    <row r="207" spans="1:12" ht="12.75">
      <c r="A207" s="53">
        <v>1</v>
      </c>
      <c r="B207" s="53">
        <v>5</v>
      </c>
      <c r="C207" s="66" t="s">
        <v>1418</v>
      </c>
      <c r="D207" s="53">
        <v>510020</v>
      </c>
      <c r="E207" s="67" t="s">
        <v>564</v>
      </c>
      <c r="F207" s="53" t="s">
        <v>242</v>
      </c>
      <c r="G207" s="68">
        <v>92</v>
      </c>
      <c r="H207" s="64">
        <v>88</v>
      </c>
      <c r="I207" s="69">
        <v>72982</v>
      </c>
      <c r="J207" s="69">
        <v>87572</v>
      </c>
      <c r="K207" s="65">
        <f t="shared" si="3"/>
        <v>14590</v>
      </c>
      <c r="L207" s="70"/>
    </row>
    <row r="208" spans="1:12" ht="12.75">
      <c r="A208" s="53">
        <v>1</v>
      </c>
      <c r="B208" s="53">
        <v>5</v>
      </c>
      <c r="C208" s="66" t="s">
        <v>1418</v>
      </c>
      <c r="D208" s="53">
        <v>510080</v>
      </c>
      <c r="E208" s="67" t="s">
        <v>565</v>
      </c>
      <c r="F208" s="53" t="s">
        <v>1428</v>
      </c>
      <c r="G208" s="68">
        <v>112</v>
      </c>
      <c r="H208" s="64">
        <v>111</v>
      </c>
      <c r="I208" s="69">
        <v>74170</v>
      </c>
      <c r="J208" s="69">
        <v>87161</v>
      </c>
      <c r="K208" s="65">
        <f t="shared" si="3"/>
        <v>12991</v>
      </c>
      <c r="L208" s="70"/>
    </row>
    <row r="209" spans="1:12" ht="12.75">
      <c r="A209" s="53">
        <v>1</v>
      </c>
      <c r="B209" s="53">
        <v>5</v>
      </c>
      <c r="C209" s="66" t="s">
        <v>1418</v>
      </c>
      <c r="D209" s="53">
        <v>510290</v>
      </c>
      <c r="E209" s="67" t="s">
        <v>566</v>
      </c>
      <c r="F209" s="53" t="s">
        <v>248</v>
      </c>
      <c r="G209" s="68">
        <v>71</v>
      </c>
      <c r="H209" s="64">
        <v>71</v>
      </c>
      <c r="I209" s="69">
        <v>65630</v>
      </c>
      <c r="J209" s="69">
        <v>61968</v>
      </c>
      <c r="K209" s="65">
        <f t="shared" si="3"/>
        <v>-3662</v>
      </c>
      <c r="L209" s="70"/>
    </row>
    <row r="210" spans="1:12" ht="12.75">
      <c r="A210" s="53">
        <v>1</v>
      </c>
      <c r="B210" s="53">
        <v>5</v>
      </c>
      <c r="C210" s="66" t="s">
        <v>1418</v>
      </c>
      <c r="D210" s="53">
        <v>510320</v>
      </c>
      <c r="E210" s="67" t="s">
        <v>567</v>
      </c>
      <c r="F210" s="53" t="s">
        <v>249</v>
      </c>
      <c r="G210" s="68">
        <v>127</v>
      </c>
      <c r="H210" s="64">
        <v>127</v>
      </c>
      <c r="I210" s="69">
        <v>84103</v>
      </c>
      <c r="J210" s="69">
        <v>97736</v>
      </c>
      <c r="K210" s="65">
        <f t="shared" si="3"/>
        <v>13633</v>
      </c>
      <c r="L210" s="70"/>
    </row>
    <row r="211" spans="1:12" ht="12.75">
      <c r="A211" s="53">
        <v>1</v>
      </c>
      <c r="B211" s="53">
        <v>5</v>
      </c>
      <c r="C211" s="66" t="s">
        <v>1418</v>
      </c>
      <c r="D211" s="53">
        <v>510380</v>
      </c>
      <c r="E211" s="67" t="s">
        <v>568</v>
      </c>
      <c r="F211" s="53" t="s">
        <v>250</v>
      </c>
      <c r="G211" s="68">
        <v>524</v>
      </c>
      <c r="H211" s="64">
        <v>532</v>
      </c>
      <c r="I211" s="69">
        <v>347010</v>
      </c>
      <c r="J211" s="69">
        <v>429098</v>
      </c>
      <c r="K211" s="65">
        <f t="shared" si="3"/>
        <v>82088</v>
      </c>
      <c r="L211" s="70"/>
    </row>
    <row r="212" spans="1:12" ht="12.75">
      <c r="A212" s="53">
        <v>1</v>
      </c>
      <c r="B212" s="53">
        <v>5</v>
      </c>
      <c r="C212" s="66" t="s">
        <v>1418</v>
      </c>
      <c r="D212" s="53">
        <v>510410</v>
      </c>
      <c r="E212" s="67" t="s">
        <v>569</v>
      </c>
      <c r="F212" s="53" t="s">
        <v>251</v>
      </c>
      <c r="G212" s="68">
        <v>105</v>
      </c>
      <c r="H212" s="64">
        <v>105</v>
      </c>
      <c r="I212" s="69">
        <v>70923</v>
      </c>
      <c r="J212" s="69">
        <v>83084</v>
      </c>
      <c r="K212" s="65">
        <f t="shared" si="3"/>
        <v>12161</v>
      </c>
      <c r="L212" s="70"/>
    </row>
    <row r="213" spans="1:12" ht="12.75">
      <c r="A213" s="53">
        <v>1</v>
      </c>
      <c r="B213" s="53">
        <v>5</v>
      </c>
      <c r="C213" s="66" t="s">
        <v>1418</v>
      </c>
      <c r="D213" s="53">
        <v>510440</v>
      </c>
      <c r="E213" s="67" t="s">
        <v>570</v>
      </c>
      <c r="F213" s="53" t="s">
        <v>252</v>
      </c>
      <c r="G213" s="68">
        <v>336</v>
      </c>
      <c r="H213" s="64">
        <v>334</v>
      </c>
      <c r="I213" s="69">
        <v>213696</v>
      </c>
      <c r="J213" s="69">
        <v>239033</v>
      </c>
      <c r="K213" s="65">
        <f t="shared" si="3"/>
        <v>25337</v>
      </c>
      <c r="L213" s="70"/>
    </row>
    <row r="214" spans="1:12" ht="12.75">
      <c r="A214" s="53">
        <v>1</v>
      </c>
      <c r="B214" s="53">
        <v>5</v>
      </c>
      <c r="C214" s="66" t="s">
        <v>1418</v>
      </c>
      <c r="D214" s="53">
        <v>500030</v>
      </c>
      <c r="E214" s="67" t="s">
        <v>571</v>
      </c>
      <c r="F214" s="53" t="s">
        <v>60</v>
      </c>
      <c r="G214" s="68">
        <v>153</v>
      </c>
      <c r="H214" s="64">
        <v>153</v>
      </c>
      <c r="I214" s="69">
        <v>135702</v>
      </c>
      <c r="J214" s="69">
        <v>135344</v>
      </c>
      <c r="K214" s="65">
        <f t="shared" si="3"/>
        <v>-358</v>
      </c>
      <c r="L214" s="70"/>
    </row>
    <row r="215" spans="1:12" ht="12.75">
      <c r="A215" s="53">
        <v>1</v>
      </c>
      <c r="B215" s="53">
        <v>5</v>
      </c>
      <c r="C215" s="66" t="s">
        <v>1418</v>
      </c>
      <c r="D215" s="53">
        <v>510500</v>
      </c>
      <c r="E215" s="67" t="s">
        <v>572</v>
      </c>
      <c r="F215" s="53" t="s">
        <v>61</v>
      </c>
      <c r="G215" s="68">
        <v>281</v>
      </c>
      <c r="H215" s="64">
        <v>296</v>
      </c>
      <c r="I215" s="69">
        <v>186087</v>
      </c>
      <c r="J215" s="69">
        <v>250791</v>
      </c>
      <c r="K215" s="65">
        <f t="shared" si="3"/>
        <v>64704</v>
      </c>
      <c r="L215" s="70"/>
    </row>
    <row r="216" spans="1:12" ht="12.75">
      <c r="A216" s="53">
        <v>1</v>
      </c>
      <c r="B216" s="53">
        <v>5</v>
      </c>
      <c r="C216" s="66" t="s">
        <v>1418</v>
      </c>
      <c r="D216" s="53">
        <v>500023</v>
      </c>
      <c r="E216" s="67" t="s">
        <v>573</v>
      </c>
      <c r="F216" s="53" t="s">
        <v>62</v>
      </c>
      <c r="G216" s="68">
        <v>794</v>
      </c>
      <c r="H216" s="64">
        <v>790</v>
      </c>
      <c r="I216" s="69">
        <v>546395</v>
      </c>
      <c r="J216" s="69">
        <v>667540</v>
      </c>
      <c r="K216" s="65">
        <f t="shared" si="3"/>
        <v>121145</v>
      </c>
      <c r="L216" s="70"/>
    </row>
    <row r="217" spans="1:12" ht="12.75">
      <c r="A217" s="53">
        <v>1</v>
      </c>
      <c r="B217" s="53">
        <v>5</v>
      </c>
      <c r="C217" s="66" t="s">
        <v>1418</v>
      </c>
      <c r="D217" s="53">
        <v>510560</v>
      </c>
      <c r="E217" s="67" t="s">
        <v>574</v>
      </c>
      <c r="F217" s="53" t="s">
        <v>253</v>
      </c>
      <c r="G217" s="68">
        <v>229</v>
      </c>
      <c r="H217" s="64">
        <v>228</v>
      </c>
      <c r="I217" s="69">
        <v>151651</v>
      </c>
      <c r="J217" s="69">
        <v>195981</v>
      </c>
      <c r="K217" s="65">
        <f t="shared" si="3"/>
        <v>44330</v>
      </c>
      <c r="L217" s="70"/>
    </row>
    <row r="218" spans="1:12" ht="12.75">
      <c r="A218" s="53">
        <v>1</v>
      </c>
      <c r="B218" s="53">
        <v>5</v>
      </c>
      <c r="C218" s="66" t="s">
        <v>1418</v>
      </c>
      <c r="D218" s="53">
        <v>510620</v>
      </c>
      <c r="E218" s="67" t="s">
        <v>575</v>
      </c>
      <c r="F218" s="53" t="s">
        <v>254</v>
      </c>
      <c r="G218" s="68">
        <v>84</v>
      </c>
      <c r="H218" s="64">
        <v>84</v>
      </c>
      <c r="I218" s="69">
        <v>64793</v>
      </c>
      <c r="J218" s="69">
        <v>63715</v>
      </c>
      <c r="K218" s="65">
        <f t="shared" si="3"/>
        <v>-1078</v>
      </c>
      <c r="L218" s="70"/>
    </row>
    <row r="219" spans="1:12" ht="12.75">
      <c r="A219" s="53">
        <v>1</v>
      </c>
      <c r="B219" s="53">
        <v>5</v>
      </c>
      <c r="C219" s="66" t="s">
        <v>1418</v>
      </c>
      <c r="D219" s="53">
        <v>510680</v>
      </c>
      <c r="E219" s="67" t="s">
        <v>576</v>
      </c>
      <c r="F219" s="53" t="s">
        <v>255</v>
      </c>
      <c r="G219" s="68">
        <v>2909</v>
      </c>
      <c r="H219" s="64">
        <v>2907</v>
      </c>
      <c r="I219" s="69">
        <v>2027029</v>
      </c>
      <c r="J219" s="69">
        <v>2330937</v>
      </c>
      <c r="K219" s="65">
        <f t="shared" si="3"/>
        <v>303908</v>
      </c>
      <c r="L219" s="70"/>
    </row>
    <row r="220" spans="1:12" ht="12.75">
      <c r="A220" s="53">
        <v>1</v>
      </c>
      <c r="B220" s="53">
        <v>5</v>
      </c>
      <c r="C220" s="66" t="s">
        <v>1418</v>
      </c>
      <c r="D220" s="53">
        <v>510770</v>
      </c>
      <c r="E220" s="67" t="s">
        <v>577</v>
      </c>
      <c r="F220" s="53" t="s">
        <v>63</v>
      </c>
      <c r="G220" s="68">
        <v>99</v>
      </c>
      <c r="H220" s="64">
        <v>99</v>
      </c>
      <c r="I220" s="69">
        <v>65562</v>
      </c>
      <c r="J220" s="69">
        <v>90198</v>
      </c>
      <c r="K220" s="65">
        <f t="shared" si="3"/>
        <v>24636</v>
      </c>
      <c r="L220" s="70"/>
    </row>
    <row r="221" spans="1:12" ht="12.75">
      <c r="A221" s="53">
        <v>1</v>
      </c>
      <c r="B221" s="53">
        <v>5</v>
      </c>
      <c r="C221" s="66" t="s">
        <v>1418</v>
      </c>
      <c r="D221" s="53">
        <v>510800</v>
      </c>
      <c r="E221" s="67" t="s">
        <v>578</v>
      </c>
      <c r="F221" s="53" t="s">
        <v>64</v>
      </c>
      <c r="G221" s="68">
        <v>88</v>
      </c>
      <c r="H221" s="64">
        <v>88</v>
      </c>
      <c r="I221" s="69">
        <v>58377</v>
      </c>
      <c r="J221" s="69">
        <v>72618</v>
      </c>
      <c r="K221" s="65">
        <f t="shared" si="3"/>
        <v>14241</v>
      </c>
      <c r="L221" s="70"/>
    </row>
    <row r="222" spans="1:12" ht="12.75">
      <c r="A222" s="53">
        <v>1</v>
      </c>
      <c r="B222" s="53">
        <v>5</v>
      </c>
      <c r="C222" s="66" t="s">
        <v>1418</v>
      </c>
      <c r="D222" s="53">
        <v>510890</v>
      </c>
      <c r="E222" s="67" t="s">
        <v>579</v>
      </c>
      <c r="F222" s="53" t="s">
        <v>256</v>
      </c>
      <c r="G222" s="68">
        <v>165</v>
      </c>
      <c r="H222" s="64">
        <v>165</v>
      </c>
      <c r="I222" s="69">
        <v>109267</v>
      </c>
      <c r="J222" s="69">
        <v>133177</v>
      </c>
      <c r="K222" s="65">
        <f t="shared" si="3"/>
        <v>23910</v>
      </c>
      <c r="L222" s="70"/>
    </row>
    <row r="223" spans="1:12" ht="12.75">
      <c r="A223" s="53">
        <v>1</v>
      </c>
      <c r="B223" s="53">
        <v>5</v>
      </c>
      <c r="C223" s="66" t="s">
        <v>1418</v>
      </c>
      <c r="D223" s="53">
        <v>510920</v>
      </c>
      <c r="E223" s="67" t="s">
        <v>580</v>
      </c>
      <c r="F223" s="53" t="s">
        <v>65</v>
      </c>
      <c r="G223" s="68">
        <v>72</v>
      </c>
      <c r="H223" s="64">
        <v>66</v>
      </c>
      <c r="I223" s="69">
        <v>62214</v>
      </c>
      <c r="J223" s="69">
        <v>61317</v>
      </c>
      <c r="K223" s="65">
        <f t="shared" si="3"/>
        <v>-897</v>
      </c>
      <c r="L223" s="70"/>
    </row>
    <row r="224" spans="1:12" ht="12.75">
      <c r="A224" s="53">
        <v>1</v>
      </c>
      <c r="B224" s="53">
        <v>5</v>
      </c>
      <c r="C224" s="66" t="s">
        <v>1418</v>
      </c>
      <c r="D224" s="53">
        <v>510950</v>
      </c>
      <c r="E224" s="67" t="s">
        <v>581</v>
      </c>
      <c r="F224" s="53" t="s">
        <v>66</v>
      </c>
      <c r="G224" s="68">
        <v>930</v>
      </c>
      <c r="H224" s="64">
        <v>934</v>
      </c>
      <c r="I224" s="69">
        <v>693294</v>
      </c>
      <c r="J224" s="69">
        <v>849004</v>
      </c>
      <c r="K224" s="65">
        <f t="shared" si="3"/>
        <v>155710</v>
      </c>
      <c r="L224" s="70"/>
    </row>
    <row r="225" spans="1:12" ht="12.75">
      <c r="A225" s="53">
        <v>1</v>
      </c>
      <c r="B225" s="53">
        <v>5</v>
      </c>
      <c r="C225" s="66" t="s">
        <v>1418</v>
      </c>
      <c r="D225" s="53">
        <v>510980</v>
      </c>
      <c r="E225" s="67" t="s">
        <v>582</v>
      </c>
      <c r="F225" s="53" t="s">
        <v>257</v>
      </c>
      <c r="G225" s="68">
        <v>72</v>
      </c>
      <c r="H225" s="64">
        <v>72</v>
      </c>
      <c r="I225" s="69">
        <v>47681</v>
      </c>
      <c r="J225" s="69">
        <v>55324</v>
      </c>
      <c r="K225" s="65">
        <f t="shared" si="3"/>
        <v>7643</v>
      </c>
      <c r="L225" s="70"/>
    </row>
    <row r="226" spans="1:12" ht="12.75">
      <c r="A226" s="53">
        <v>1</v>
      </c>
      <c r="B226" s="53">
        <v>5</v>
      </c>
      <c r="C226" s="66" t="s">
        <v>1418</v>
      </c>
      <c r="D226" s="53">
        <v>511010</v>
      </c>
      <c r="E226" s="67" t="s">
        <v>583</v>
      </c>
      <c r="F226" s="53" t="s">
        <v>67</v>
      </c>
      <c r="G226" s="68">
        <v>457</v>
      </c>
      <c r="H226" s="64">
        <v>465</v>
      </c>
      <c r="I226" s="69">
        <v>302638</v>
      </c>
      <c r="J226" s="69">
        <v>370736</v>
      </c>
      <c r="K226" s="65">
        <f t="shared" si="3"/>
        <v>68098</v>
      </c>
      <c r="L226" s="70"/>
    </row>
    <row r="227" spans="1:12" ht="12.75">
      <c r="A227" s="53">
        <v>1</v>
      </c>
      <c r="B227" s="53">
        <v>5</v>
      </c>
      <c r="C227" s="66" t="s">
        <v>1418</v>
      </c>
      <c r="D227" s="53">
        <v>500051</v>
      </c>
      <c r="E227" s="67" t="s">
        <v>584</v>
      </c>
      <c r="F227" s="53" t="s">
        <v>1429</v>
      </c>
      <c r="G227" s="68">
        <v>124</v>
      </c>
      <c r="H227" s="64">
        <v>124</v>
      </c>
      <c r="I227" s="69">
        <v>200952</v>
      </c>
      <c r="J227" s="69">
        <v>193037</v>
      </c>
      <c r="K227" s="65">
        <f t="shared" si="3"/>
        <v>-7915</v>
      </c>
      <c r="L227" s="70"/>
    </row>
    <row r="228" spans="1:12" ht="12.75">
      <c r="A228" s="53">
        <v>1</v>
      </c>
      <c r="B228" s="53">
        <v>5</v>
      </c>
      <c r="C228" s="66" t="s">
        <v>1418</v>
      </c>
      <c r="D228" s="53">
        <v>511070</v>
      </c>
      <c r="E228" s="67" t="s">
        <v>585</v>
      </c>
      <c r="F228" s="53" t="s">
        <v>258</v>
      </c>
      <c r="G228" s="68">
        <v>142</v>
      </c>
      <c r="H228" s="64">
        <v>142</v>
      </c>
      <c r="I228" s="69">
        <v>105121</v>
      </c>
      <c r="J228" s="69">
        <v>112624</v>
      </c>
      <c r="K228" s="65">
        <f t="shared" si="3"/>
        <v>7503</v>
      </c>
      <c r="L228" s="70"/>
    </row>
    <row r="229" spans="1:12" ht="12.75">
      <c r="A229" s="53">
        <v>1</v>
      </c>
      <c r="B229" s="53">
        <v>5</v>
      </c>
      <c r="C229" s="66" t="s">
        <v>1418</v>
      </c>
      <c r="D229" s="53">
        <v>500017</v>
      </c>
      <c r="E229" s="67" t="s">
        <v>586</v>
      </c>
      <c r="F229" s="53" t="s">
        <v>105</v>
      </c>
      <c r="G229" s="68">
        <v>616</v>
      </c>
      <c r="H229" s="64">
        <v>615</v>
      </c>
      <c r="I229" s="69">
        <v>407935</v>
      </c>
      <c r="J229" s="69">
        <v>473053</v>
      </c>
      <c r="K229" s="65">
        <f t="shared" si="3"/>
        <v>65118</v>
      </c>
      <c r="L229" s="70"/>
    </row>
    <row r="230" spans="1:12" ht="12.75">
      <c r="A230" s="53">
        <v>1</v>
      </c>
      <c r="B230" s="53">
        <v>5</v>
      </c>
      <c r="C230" s="66" t="s">
        <v>1418</v>
      </c>
      <c r="D230" s="53">
        <v>511130</v>
      </c>
      <c r="E230" s="67" t="s">
        <v>587</v>
      </c>
      <c r="F230" s="53" t="s">
        <v>68</v>
      </c>
      <c r="G230" s="68">
        <v>256</v>
      </c>
      <c r="H230" s="64">
        <v>257</v>
      </c>
      <c r="I230" s="69">
        <v>195663</v>
      </c>
      <c r="J230" s="69">
        <v>200337</v>
      </c>
      <c r="K230" s="65">
        <f t="shared" si="3"/>
        <v>4674</v>
      </c>
      <c r="L230" s="70"/>
    </row>
    <row r="231" spans="1:12" ht="12.75">
      <c r="A231" s="53">
        <v>1</v>
      </c>
      <c r="B231" s="53">
        <v>5</v>
      </c>
      <c r="C231" s="66" t="s">
        <v>1418</v>
      </c>
      <c r="D231" s="53">
        <v>511220</v>
      </c>
      <c r="E231" s="67" t="s">
        <v>588</v>
      </c>
      <c r="F231" s="53" t="s">
        <v>259</v>
      </c>
      <c r="G231" s="68">
        <v>51</v>
      </c>
      <c r="H231" s="64">
        <v>51</v>
      </c>
      <c r="I231" s="69">
        <v>31384</v>
      </c>
      <c r="J231" s="69">
        <v>32506</v>
      </c>
      <c r="K231" s="65">
        <f t="shared" si="3"/>
        <v>1122</v>
      </c>
      <c r="L231" s="70"/>
    </row>
    <row r="232" spans="1:12" ht="12.75">
      <c r="A232" s="53">
        <v>1</v>
      </c>
      <c r="B232" s="53">
        <v>5</v>
      </c>
      <c r="C232" s="66" t="s">
        <v>1418</v>
      </c>
      <c r="D232" s="53">
        <v>511250</v>
      </c>
      <c r="E232" s="67" t="s">
        <v>589</v>
      </c>
      <c r="F232" s="53" t="s">
        <v>69</v>
      </c>
      <c r="G232" s="68">
        <v>292</v>
      </c>
      <c r="H232" s="64">
        <v>292</v>
      </c>
      <c r="I232" s="69">
        <v>212688</v>
      </c>
      <c r="J232" s="69">
        <v>266249</v>
      </c>
      <c r="K232" s="65">
        <f t="shared" si="3"/>
        <v>53561</v>
      </c>
      <c r="L232" s="70"/>
    </row>
    <row r="233" spans="1:12" ht="12.75">
      <c r="A233" s="53">
        <v>1</v>
      </c>
      <c r="B233" s="53">
        <v>5</v>
      </c>
      <c r="C233" s="66" t="s">
        <v>1418</v>
      </c>
      <c r="D233" s="53">
        <v>503000</v>
      </c>
      <c r="E233" s="67" t="s">
        <v>590</v>
      </c>
      <c r="F233" s="53" t="s">
        <v>125</v>
      </c>
      <c r="G233" s="68">
        <v>35</v>
      </c>
      <c r="H233" s="64">
        <v>37</v>
      </c>
      <c r="I233" s="69">
        <v>26379</v>
      </c>
      <c r="J233" s="69">
        <v>25627</v>
      </c>
      <c r="K233" s="65">
        <f t="shared" si="3"/>
        <v>-752</v>
      </c>
      <c r="L233" s="70"/>
    </row>
    <row r="234" spans="1:12" ht="12.75">
      <c r="A234" s="53">
        <v>1</v>
      </c>
      <c r="B234" s="53">
        <v>5</v>
      </c>
      <c r="C234" s="66" t="s">
        <v>1418</v>
      </c>
      <c r="D234" s="53">
        <v>503030</v>
      </c>
      <c r="E234" s="67" t="s">
        <v>591</v>
      </c>
      <c r="F234" s="53" t="s">
        <v>126</v>
      </c>
      <c r="G234" s="68">
        <v>194</v>
      </c>
      <c r="H234" s="64">
        <v>189</v>
      </c>
      <c r="I234" s="69">
        <v>128473</v>
      </c>
      <c r="J234" s="69">
        <v>144044</v>
      </c>
      <c r="K234" s="65">
        <f t="shared" si="3"/>
        <v>15571</v>
      </c>
      <c r="L234" s="70"/>
    </row>
    <row r="235" spans="1:12" ht="12.75">
      <c r="A235" s="53">
        <v>1</v>
      </c>
      <c r="B235" s="53">
        <v>5</v>
      </c>
      <c r="C235" s="66" t="s">
        <v>1418</v>
      </c>
      <c r="D235" s="53">
        <v>511310</v>
      </c>
      <c r="E235" s="67" t="s">
        <v>592</v>
      </c>
      <c r="F235" s="53" t="s">
        <v>1430</v>
      </c>
      <c r="G235" s="68">
        <v>54</v>
      </c>
      <c r="H235" s="64">
        <v>54</v>
      </c>
      <c r="I235" s="69">
        <v>48908</v>
      </c>
      <c r="J235" s="69">
        <v>48441</v>
      </c>
      <c r="K235" s="65">
        <f t="shared" si="3"/>
        <v>-467</v>
      </c>
      <c r="L235" s="70"/>
    </row>
    <row r="236" spans="1:12" ht="12.75">
      <c r="A236" s="53">
        <v>1</v>
      </c>
      <c r="B236" s="53">
        <v>5</v>
      </c>
      <c r="C236" s="66" t="s">
        <v>1418</v>
      </c>
      <c r="D236" s="53">
        <v>511340</v>
      </c>
      <c r="E236" s="67" t="s">
        <v>593</v>
      </c>
      <c r="F236" s="53" t="s">
        <v>261</v>
      </c>
      <c r="G236" s="68">
        <v>200</v>
      </c>
      <c r="H236" s="64">
        <v>200</v>
      </c>
      <c r="I236" s="69">
        <v>132447</v>
      </c>
      <c r="J236" s="69">
        <v>154356</v>
      </c>
      <c r="K236" s="65">
        <f t="shared" si="3"/>
        <v>21909</v>
      </c>
      <c r="L236" s="70"/>
    </row>
    <row r="237" spans="1:12" ht="12.75">
      <c r="A237" s="53">
        <v>1</v>
      </c>
      <c r="B237" s="53">
        <v>5</v>
      </c>
      <c r="C237" s="66" t="s">
        <v>1418</v>
      </c>
      <c r="D237" s="53">
        <v>511370</v>
      </c>
      <c r="E237" s="67" t="s">
        <v>594</v>
      </c>
      <c r="F237" s="53" t="s">
        <v>262</v>
      </c>
      <c r="G237" s="68">
        <v>198</v>
      </c>
      <c r="H237" s="64">
        <v>198</v>
      </c>
      <c r="I237" s="69">
        <v>142539</v>
      </c>
      <c r="J237" s="69">
        <v>153981</v>
      </c>
      <c r="K237" s="65">
        <f t="shared" si="3"/>
        <v>11442</v>
      </c>
      <c r="L237" s="70"/>
    </row>
    <row r="238" spans="1:12" ht="12.75">
      <c r="A238" s="53">
        <v>1</v>
      </c>
      <c r="B238" s="53">
        <v>5</v>
      </c>
      <c r="C238" s="66" t="s">
        <v>1418</v>
      </c>
      <c r="D238" s="53">
        <v>500026</v>
      </c>
      <c r="E238" s="67" t="s">
        <v>595</v>
      </c>
      <c r="F238" s="53" t="s">
        <v>108</v>
      </c>
      <c r="G238" s="68">
        <v>2444</v>
      </c>
      <c r="H238" s="64">
        <v>2445</v>
      </c>
      <c r="I238" s="69">
        <v>1771946</v>
      </c>
      <c r="J238" s="69">
        <v>2041864</v>
      </c>
      <c r="K238" s="65">
        <f t="shared" si="3"/>
        <v>269918</v>
      </c>
      <c r="L238" s="70"/>
    </row>
    <row r="239" spans="1:12" ht="12.75">
      <c r="A239" s="53">
        <v>1</v>
      </c>
      <c r="B239" s="53">
        <v>5</v>
      </c>
      <c r="C239" s="66" t="s">
        <v>1418</v>
      </c>
      <c r="D239" s="53">
        <v>511460</v>
      </c>
      <c r="E239" s="67" t="s">
        <v>596</v>
      </c>
      <c r="F239" s="53" t="s">
        <v>1431</v>
      </c>
      <c r="G239" s="68">
        <v>83</v>
      </c>
      <c r="H239" s="64">
        <v>83</v>
      </c>
      <c r="I239" s="69">
        <v>54967</v>
      </c>
      <c r="J239" s="69">
        <v>64142</v>
      </c>
      <c r="K239" s="65">
        <f t="shared" si="3"/>
        <v>9175</v>
      </c>
      <c r="L239" s="70"/>
    </row>
    <row r="240" spans="1:12" ht="12.75">
      <c r="A240" s="53">
        <v>1</v>
      </c>
      <c r="B240" s="53">
        <v>5</v>
      </c>
      <c r="C240" s="66" t="s">
        <v>1418</v>
      </c>
      <c r="D240" s="53">
        <v>511520</v>
      </c>
      <c r="E240" s="67" t="s">
        <v>597</v>
      </c>
      <c r="F240" s="53" t="s">
        <v>264</v>
      </c>
      <c r="G240" s="68">
        <v>82</v>
      </c>
      <c r="H240" s="64">
        <v>82</v>
      </c>
      <c r="I240" s="69">
        <v>54303</v>
      </c>
      <c r="J240" s="69">
        <v>65135</v>
      </c>
      <c r="K240" s="65">
        <f t="shared" si="3"/>
        <v>10832</v>
      </c>
      <c r="L240" s="70"/>
    </row>
    <row r="241" spans="1:12" ht="12.75">
      <c r="A241" s="53">
        <v>1</v>
      </c>
      <c r="B241" s="53">
        <v>5</v>
      </c>
      <c r="C241" s="66" t="s">
        <v>1418</v>
      </c>
      <c r="D241" s="53">
        <v>511610</v>
      </c>
      <c r="E241" s="67" t="s">
        <v>598</v>
      </c>
      <c r="F241" s="53" t="s">
        <v>265</v>
      </c>
      <c r="G241" s="68">
        <v>526</v>
      </c>
      <c r="H241" s="64">
        <v>527</v>
      </c>
      <c r="I241" s="69">
        <v>348334</v>
      </c>
      <c r="J241" s="69">
        <v>419545</v>
      </c>
      <c r="K241" s="65">
        <f t="shared" si="3"/>
        <v>71211</v>
      </c>
      <c r="L241" s="70"/>
    </row>
    <row r="242" spans="1:12" ht="12.75">
      <c r="A242" s="53">
        <v>1</v>
      </c>
      <c r="B242" s="53">
        <v>5</v>
      </c>
      <c r="C242" s="66" t="s">
        <v>1418</v>
      </c>
      <c r="D242" s="53">
        <v>511700</v>
      </c>
      <c r="E242" s="67" t="s">
        <v>599</v>
      </c>
      <c r="F242" s="53" t="s">
        <v>267</v>
      </c>
      <c r="G242" s="68">
        <v>74</v>
      </c>
      <c r="H242" s="64">
        <v>75</v>
      </c>
      <c r="I242" s="69">
        <v>145953</v>
      </c>
      <c r="J242" s="69">
        <v>130742</v>
      </c>
      <c r="K242" s="65">
        <f t="shared" si="3"/>
        <v>-15211</v>
      </c>
      <c r="L242" s="70"/>
    </row>
    <row r="243" spans="1:12" ht="12.75">
      <c r="A243" s="53">
        <v>1</v>
      </c>
      <c r="B243" s="53">
        <v>5</v>
      </c>
      <c r="C243" s="66" t="s">
        <v>1418</v>
      </c>
      <c r="D243" s="53">
        <v>511730</v>
      </c>
      <c r="E243" s="67" t="s">
        <v>600</v>
      </c>
      <c r="F243" s="53" t="s">
        <v>70</v>
      </c>
      <c r="G243" s="68">
        <v>30</v>
      </c>
      <c r="H243" s="64">
        <v>31</v>
      </c>
      <c r="I243" s="69">
        <v>68412</v>
      </c>
      <c r="J243" s="69">
        <v>60927</v>
      </c>
      <c r="K243" s="65">
        <f t="shared" si="3"/>
        <v>-7485</v>
      </c>
      <c r="L243" s="70"/>
    </row>
    <row r="244" spans="1:12" ht="12.75">
      <c r="A244" s="53">
        <v>1</v>
      </c>
      <c r="B244" s="53">
        <v>5</v>
      </c>
      <c r="C244" s="66" t="s">
        <v>1418</v>
      </c>
      <c r="D244" s="53">
        <v>511760</v>
      </c>
      <c r="E244" s="67" t="s">
        <v>601</v>
      </c>
      <c r="F244" s="53" t="s">
        <v>268</v>
      </c>
      <c r="G244" s="68">
        <v>264</v>
      </c>
      <c r="H244" s="64">
        <v>261</v>
      </c>
      <c r="I244" s="69">
        <v>174829</v>
      </c>
      <c r="J244" s="69">
        <v>200477</v>
      </c>
      <c r="K244" s="65">
        <f t="shared" si="3"/>
        <v>25648</v>
      </c>
      <c r="L244" s="70"/>
    </row>
    <row r="245" spans="1:12" ht="12.75">
      <c r="A245" s="53">
        <v>1</v>
      </c>
      <c r="B245" s="53">
        <v>5</v>
      </c>
      <c r="C245" s="66" t="s">
        <v>1418</v>
      </c>
      <c r="D245" s="53">
        <v>511820</v>
      </c>
      <c r="E245" s="67" t="s">
        <v>602</v>
      </c>
      <c r="F245" s="53" t="s">
        <v>269</v>
      </c>
      <c r="G245" s="68">
        <v>327</v>
      </c>
      <c r="H245" s="64">
        <v>324</v>
      </c>
      <c r="I245" s="69">
        <v>216550</v>
      </c>
      <c r="J245" s="69">
        <v>258300</v>
      </c>
      <c r="K245" s="65">
        <f t="shared" si="3"/>
        <v>41750</v>
      </c>
      <c r="L245" s="70"/>
    </row>
    <row r="246" spans="1:12" ht="12.75">
      <c r="A246" s="53">
        <v>1</v>
      </c>
      <c r="B246" s="53">
        <v>5</v>
      </c>
      <c r="C246" s="66" t="s">
        <v>1418</v>
      </c>
      <c r="D246" s="53">
        <v>511850</v>
      </c>
      <c r="E246" s="67" t="s">
        <v>603</v>
      </c>
      <c r="F246" s="53" t="s">
        <v>270</v>
      </c>
      <c r="G246" s="68">
        <v>3916</v>
      </c>
      <c r="H246" s="64">
        <v>3998</v>
      </c>
      <c r="I246" s="69">
        <v>2729622</v>
      </c>
      <c r="J246" s="69">
        <v>3260380</v>
      </c>
      <c r="K246" s="65">
        <f t="shared" si="3"/>
        <v>530758</v>
      </c>
      <c r="L246" s="70"/>
    </row>
    <row r="247" spans="1:12" ht="12.75">
      <c r="A247" s="53">
        <v>1</v>
      </c>
      <c r="B247" s="53">
        <v>5</v>
      </c>
      <c r="C247" s="66" t="s">
        <v>1418</v>
      </c>
      <c r="D247" s="53">
        <v>511880</v>
      </c>
      <c r="E247" s="67" t="s">
        <v>604</v>
      </c>
      <c r="F247" s="53" t="s">
        <v>71</v>
      </c>
      <c r="G247" s="68">
        <v>81</v>
      </c>
      <c r="H247" s="64">
        <v>80</v>
      </c>
      <c r="I247" s="69">
        <v>76416</v>
      </c>
      <c r="J247" s="69">
        <v>71923</v>
      </c>
      <c r="K247" s="65">
        <f t="shared" si="3"/>
        <v>-4493</v>
      </c>
      <c r="L247" s="70"/>
    </row>
    <row r="248" spans="1:12" ht="12.75">
      <c r="A248" s="53">
        <v>1</v>
      </c>
      <c r="B248" s="53">
        <v>5</v>
      </c>
      <c r="C248" s="66" t="s">
        <v>1418</v>
      </c>
      <c r="D248" s="53">
        <v>511640</v>
      </c>
      <c r="E248" s="67" t="s">
        <v>605</v>
      </c>
      <c r="F248" s="53" t="s">
        <v>266</v>
      </c>
      <c r="G248" s="68">
        <v>92</v>
      </c>
      <c r="H248" s="64">
        <v>90</v>
      </c>
      <c r="I248" s="69">
        <v>71991</v>
      </c>
      <c r="J248" s="69">
        <v>75848</v>
      </c>
      <c r="K248" s="65">
        <f t="shared" si="3"/>
        <v>3857</v>
      </c>
      <c r="L248" s="70"/>
    </row>
    <row r="249" spans="1:12" ht="12.75">
      <c r="A249" s="53">
        <v>1</v>
      </c>
      <c r="B249" s="53">
        <v>5</v>
      </c>
      <c r="C249" s="66" t="s">
        <v>1418</v>
      </c>
      <c r="D249" s="53">
        <v>511940</v>
      </c>
      <c r="E249" s="67" t="s">
        <v>606</v>
      </c>
      <c r="F249" s="53" t="s">
        <v>72</v>
      </c>
      <c r="G249" s="68">
        <v>211</v>
      </c>
      <c r="H249" s="64">
        <v>213</v>
      </c>
      <c r="I249" s="69">
        <v>139732</v>
      </c>
      <c r="J249" s="69">
        <v>171912</v>
      </c>
      <c r="K249" s="65">
        <f t="shared" si="3"/>
        <v>32180</v>
      </c>
      <c r="L249" s="70"/>
    </row>
    <row r="250" spans="1:12" ht="12.75">
      <c r="A250" s="53">
        <v>1</v>
      </c>
      <c r="B250" s="53">
        <v>5</v>
      </c>
      <c r="C250" s="66" t="s">
        <v>1418</v>
      </c>
      <c r="D250" s="53">
        <v>512900</v>
      </c>
      <c r="E250" s="67" t="s">
        <v>607</v>
      </c>
      <c r="F250" s="53" t="s">
        <v>291</v>
      </c>
      <c r="G250" s="68">
        <v>71</v>
      </c>
      <c r="H250" s="64">
        <v>71</v>
      </c>
      <c r="I250" s="69">
        <v>68794</v>
      </c>
      <c r="J250" s="69">
        <v>66852</v>
      </c>
      <c r="K250" s="65">
        <f t="shared" si="3"/>
        <v>-1942</v>
      </c>
      <c r="L250" s="70"/>
    </row>
    <row r="251" spans="1:12" ht="12.75">
      <c r="A251" s="53">
        <v>1</v>
      </c>
      <c r="B251" s="53">
        <v>5</v>
      </c>
      <c r="C251" s="66" t="s">
        <v>1418</v>
      </c>
      <c r="D251" s="53">
        <v>500012</v>
      </c>
      <c r="E251" s="67" t="s">
        <v>608</v>
      </c>
      <c r="F251" s="53" t="s">
        <v>102</v>
      </c>
      <c r="G251" s="68">
        <v>287</v>
      </c>
      <c r="H251" s="64">
        <v>288</v>
      </c>
      <c r="I251" s="69">
        <v>190061</v>
      </c>
      <c r="J251" s="69">
        <v>233289</v>
      </c>
      <c r="K251" s="65">
        <f t="shared" si="3"/>
        <v>43228</v>
      </c>
      <c r="L251" s="70"/>
    </row>
    <row r="252" spans="1:12" ht="12.75">
      <c r="A252" s="53">
        <v>1</v>
      </c>
      <c r="B252" s="53">
        <v>5</v>
      </c>
      <c r="C252" s="66" t="s">
        <v>1418</v>
      </c>
      <c r="D252" s="53">
        <v>508400</v>
      </c>
      <c r="E252" s="67" t="s">
        <v>609</v>
      </c>
      <c r="F252" s="53" t="s">
        <v>217</v>
      </c>
      <c r="G252" s="68">
        <v>423</v>
      </c>
      <c r="H252" s="64">
        <v>428</v>
      </c>
      <c r="I252" s="69">
        <v>280124</v>
      </c>
      <c r="J252" s="69">
        <v>338221</v>
      </c>
      <c r="K252" s="65">
        <f t="shared" si="3"/>
        <v>58097</v>
      </c>
      <c r="L252" s="70"/>
    </row>
    <row r="253" spans="1:12" ht="12.75">
      <c r="A253" s="53">
        <v>1</v>
      </c>
      <c r="B253" s="53">
        <v>5</v>
      </c>
      <c r="C253" s="66" t="s">
        <v>1418</v>
      </c>
      <c r="D253" s="53">
        <v>511970</v>
      </c>
      <c r="E253" s="67" t="s">
        <v>610</v>
      </c>
      <c r="F253" s="53" t="s">
        <v>271</v>
      </c>
      <c r="G253" s="68">
        <v>1214</v>
      </c>
      <c r="H253" s="64">
        <v>1209</v>
      </c>
      <c r="I253" s="69">
        <v>799138</v>
      </c>
      <c r="J253" s="69">
        <v>816062</v>
      </c>
      <c r="K253" s="65">
        <f t="shared" si="3"/>
        <v>16924</v>
      </c>
      <c r="L253" s="70"/>
    </row>
    <row r="254" spans="1:12" ht="12.75">
      <c r="A254" s="53">
        <v>1</v>
      </c>
      <c r="B254" s="53">
        <v>5</v>
      </c>
      <c r="C254" s="66" t="s">
        <v>1418</v>
      </c>
      <c r="D254" s="53">
        <v>512000</v>
      </c>
      <c r="E254" s="67" t="s">
        <v>611</v>
      </c>
      <c r="F254" s="53" t="s">
        <v>272</v>
      </c>
      <c r="G254" s="68">
        <v>157</v>
      </c>
      <c r="H254" s="64">
        <v>157</v>
      </c>
      <c r="I254" s="69">
        <v>103969</v>
      </c>
      <c r="J254" s="69">
        <v>124604</v>
      </c>
      <c r="K254" s="65">
        <f t="shared" si="3"/>
        <v>20635</v>
      </c>
      <c r="L254" s="70"/>
    </row>
    <row r="255" spans="1:12" ht="12.75">
      <c r="A255" s="53">
        <v>1</v>
      </c>
      <c r="B255" s="53">
        <v>5</v>
      </c>
      <c r="C255" s="66" t="s">
        <v>1418</v>
      </c>
      <c r="D255" s="53">
        <v>512035</v>
      </c>
      <c r="E255" s="67" t="s">
        <v>612</v>
      </c>
      <c r="F255" s="53" t="s">
        <v>273</v>
      </c>
      <c r="G255" s="68">
        <v>86</v>
      </c>
      <c r="H255" s="64">
        <v>83</v>
      </c>
      <c r="I255" s="69">
        <v>63501</v>
      </c>
      <c r="J255" s="69">
        <v>67532</v>
      </c>
      <c r="K255" s="65">
        <f t="shared" si="3"/>
        <v>4031</v>
      </c>
      <c r="L255" s="70"/>
    </row>
    <row r="256" spans="1:12" ht="12.75">
      <c r="A256" s="53">
        <v>1</v>
      </c>
      <c r="B256" s="53">
        <v>5</v>
      </c>
      <c r="C256" s="66" t="s">
        <v>1418</v>
      </c>
      <c r="D256" s="53">
        <v>512060</v>
      </c>
      <c r="E256" s="67" t="s">
        <v>613</v>
      </c>
      <c r="F256" s="53" t="s">
        <v>274</v>
      </c>
      <c r="G256" s="68">
        <v>1013</v>
      </c>
      <c r="H256" s="64">
        <v>1025</v>
      </c>
      <c r="I256" s="69">
        <v>670840</v>
      </c>
      <c r="J256" s="69">
        <v>791473</v>
      </c>
      <c r="K256" s="65">
        <f t="shared" si="3"/>
        <v>120633</v>
      </c>
      <c r="L256" s="70"/>
    </row>
    <row r="257" spans="1:12" ht="12.75">
      <c r="A257" s="53">
        <v>1</v>
      </c>
      <c r="B257" s="53">
        <v>5</v>
      </c>
      <c r="C257" s="66" t="s">
        <v>1418</v>
      </c>
      <c r="D257" s="53">
        <v>512090</v>
      </c>
      <c r="E257" s="67" t="s">
        <v>614</v>
      </c>
      <c r="F257" s="53" t="s">
        <v>73</v>
      </c>
      <c r="G257" s="68">
        <v>258</v>
      </c>
      <c r="H257" s="64">
        <v>259</v>
      </c>
      <c r="I257" s="69">
        <v>170855</v>
      </c>
      <c r="J257" s="69">
        <v>216938</v>
      </c>
      <c r="K257" s="65">
        <f t="shared" si="3"/>
        <v>46083</v>
      </c>
      <c r="L257" s="70"/>
    </row>
    <row r="258" spans="1:12" ht="12.75">
      <c r="A258" s="53">
        <v>1</v>
      </c>
      <c r="B258" s="53">
        <v>5</v>
      </c>
      <c r="C258" s="66" t="s">
        <v>1418</v>
      </c>
      <c r="D258" s="53">
        <v>512120</v>
      </c>
      <c r="E258" s="67" t="s">
        <v>615</v>
      </c>
      <c r="F258" s="53" t="s">
        <v>275</v>
      </c>
      <c r="G258" s="68">
        <v>127</v>
      </c>
      <c r="H258" s="64">
        <v>126</v>
      </c>
      <c r="I258" s="69">
        <v>84103</v>
      </c>
      <c r="J258" s="69">
        <v>100943</v>
      </c>
      <c r="K258" s="65">
        <f t="shared" si="3"/>
        <v>16840</v>
      </c>
      <c r="L258" s="70"/>
    </row>
    <row r="259" spans="1:12" ht="12.75">
      <c r="A259" s="53">
        <v>1</v>
      </c>
      <c r="B259" s="53">
        <v>5</v>
      </c>
      <c r="C259" s="66" t="s">
        <v>1418</v>
      </c>
      <c r="D259" s="53">
        <v>512150</v>
      </c>
      <c r="E259" s="67" t="s">
        <v>616</v>
      </c>
      <c r="F259" s="53" t="s">
        <v>276</v>
      </c>
      <c r="G259" s="68">
        <v>38</v>
      </c>
      <c r="H259" s="64">
        <v>38</v>
      </c>
      <c r="I259" s="69">
        <v>35420</v>
      </c>
      <c r="J259" s="69">
        <v>35721</v>
      </c>
      <c r="K259" s="65">
        <f t="shared" si="3"/>
        <v>301</v>
      </c>
      <c r="L259" s="70"/>
    </row>
    <row r="260" spans="1:12" ht="12.75">
      <c r="A260" s="53">
        <v>1</v>
      </c>
      <c r="B260" s="53">
        <v>5</v>
      </c>
      <c r="C260" s="66" t="s">
        <v>1418</v>
      </c>
      <c r="D260" s="53">
        <v>512180</v>
      </c>
      <c r="E260" s="67" t="s">
        <v>617</v>
      </c>
      <c r="F260" s="53" t="s">
        <v>277</v>
      </c>
      <c r="G260" s="68">
        <v>76</v>
      </c>
      <c r="H260" s="64">
        <v>76</v>
      </c>
      <c r="I260" s="69">
        <v>45999</v>
      </c>
      <c r="J260" s="69">
        <v>52405</v>
      </c>
      <c r="K260" s="65">
        <f t="shared" si="3"/>
        <v>6406</v>
      </c>
      <c r="L260" s="70"/>
    </row>
    <row r="261" spans="1:12" ht="12.75">
      <c r="A261" s="53">
        <v>1</v>
      </c>
      <c r="B261" s="53">
        <v>5</v>
      </c>
      <c r="C261" s="66" t="s">
        <v>1418</v>
      </c>
      <c r="D261" s="53">
        <v>512210</v>
      </c>
      <c r="E261" s="67" t="s">
        <v>618</v>
      </c>
      <c r="F261" s="53" t="s">
        <v>74</v>
      </c>
      <c r="G261" s="68">
        <v>681</v>
      </c>
      <c r="H261" s="64">
        <v>694</v>
      </c>
      <c r="I261" s="69">
        <v>450980</v>
      </c>
      <c r="J261" s="69">
        <v>528914</v>
      </c>
      <c r="K261" s="65">
        <f t="shared" si="3"/>
        <v>77934</v>
      </c>
      <c r="L261" s="70"/>
    </row>
    <row r="262" spans="1:12" ht="12.75">
      <c r="A262" s="53">
        <v>1</v>
      </c>
      <c r="B262" s="53">
        <v>5</v>
      </c>
      <c r="C262" s="66" t="s">
        <v>1418</v>
      </c>
      <c r="D262" s="53">
        <v>500015</v>
      </c>
      <c r="E262" s="67" t="s">
        <v>619</v>
      </c>
      <c r="F262" s="53" t="s">
        <v>103</v>
      </c>
      <c r="G262" s="68">
        <v>528</v>
      </c>
      <c r="H262" s="64">
        <v>533</v>
      </c>
      <c r="I262" s="69">
        <v>326079</v>
      </c>
      <c r="J262" s="69">
        <v>372694</v>
      </c>
      <c r="K262" s="65">
        <f t="shared" si="3"/>
        <v>46615</v>
      </c>
      <c r="L262" s="70"/>
    </row>
    <row r="263" spans="1:12" ht="12.75">
      <c r="A263" s="53">
        <v>1</v>
      </c>
      <c r="B263" s="53">
        <v>5</v>
      </c>
      <c r="C263" s="66" t="s">
        <v>1418</v>
      </c>
      <c r="D263" s="53">
        <v>512420</v>
      </c>
      <c r="E263" s="67" t="s">
        <v>620</v>
      </c>
      <c r="F263" s="53" t="s">
        <v>75</v>
      </c>
      <c r="G263" s="68">
        <v>208</v>
      </c>
      <c r="H263" s="64">
        <v>209</v>
      </c>
      <c r="I263" s="69">
        <v>158683</v>
      </c>
      <c r="J263" s="69">
        <v>190073</v>
      </c>
      <c r="K263" s="65">
        <f t="shared" si="3"/>
        <v>31390</v>
      </c>
      <c r="L263" s="70"/>
    </row>
    <row r="264" spans="1:12" ht="12.75">
      <c r="A264" s="53">
        <v>1</v>
      </c>
      <c r="B264" s="53">
        <v>5</v>
      </c>
      <c r="C264" s="66" t="s">
        <v>1418</v>
      </c>
      <c r="D264" s="53">
        <v>512450</v>
      </c>
      <c r="E264" s="67" t="s">
        <v>621</v>
      </c>
      <c r="F264" s="53" t="s">
        <v>279</v>
      </c>
      <c r="G264" s="68">
        <v>356</v>
      </c>
      <c r="H264" s="64">
        <v>354</v>
      </c>
      <c r="I264" s="69">
        <v>238425</v>
      </c>
      <c r="J264" s="69">
        <v>233457</v>
      </c>
      <c r="K264" s="65">
        <f t="shared" si="3"/>
        <v>-4968</v>
      </c>
      <c r="L264" s="70"/>
    </row>
    <row r="265" spans="1:12" ht="12.75">
      <c r="A265" s="53">
        <v>1</v>
      </c>
      <c r="B265" s="53">
        <v>5</v>
      </c>
      <c r="C265" s="66" t="s">
        <v>1418</v>
      </c>
      <c r="D265" s="53">
        <v>512480</v>
      </c>
      <c r="E265" s="67" t="s">
        <v>622</v>
      </c>
      <c r="F265" s="53" t="s">
        <v>1432</v>
      </c>
      <c r="G265" s="68">
        <v>178</v>
      </c>
      <c r="H265" s="64">
        <v>176</v>
      </c>
      <c r="I265" s="69">
        <v>117878</v>
      </c>
      <c r="J265" s="69">
        <v>149242</v>
      </c>
      <c r="K265" s="65">
        <f t="shared" si="3"/>
        <v>31364</v>
      </c>
      <c r="L265" s="70"/>
    </row>
    <row r="266" spans="1:12" ht="12.75">
      <c r="A266" s="53">
        <v>1</v>
      </c>
      <c r="B266" s="53">
        <v>5</v>
      </c>
      <c r="C266" s="66" t="s">
        <v>1418</v>
      </c>
      <c r="D266" s="53">
        <v>512510</v>
      </c>
      <c r="E266" s="67" t="s">
        <v>623</v>
      </c>
      <c r="F266" s="53" t="s">
        <v>281</v>
      </c>
      <c r="G266" s="68">
        <v>174</v>
      </c>
      <c r="H266" s="64">
        <v>174</v>
      </c>
      <c r="I266" s="69">
        <v>150122</v>
      </c>
      <c r="J266" s="69">
        <v>153506</v>
      </c>
      <c r="K266" s="65">
        <f t="shared" si="3"/>
        <v>3384</v>
      </c>
      <c r="L266" s="70"/>
    </row>
    <row r="267" spans="1:12" ht="12.75">
      <c r="A267" s="53">
        <v>1</v>
      </c>
      <c r="B267" s="53">
        <v>5</v>
      </c>
      <c r="C267" s="66" t="s">
        <v>1418</v>
      </c>
      <c r="D267" s="53">
        <v>500045</v>
      </c>
      <c r="E267" s="67" t="s">
        <v>624</v>
      </c>
      <c r="F267" s="53" t="s">
        <v>113</v>
      </c>
      <c r="G267" s="68">
        <v>530</v>
      </c>
      <c r="H267" s="64">
        <v>532</v>
      </c>
      <c r="I267" s="69">
        <v>483610</v>
      </c>
      <c r="J267" s="69">
        <v>529248</v>
      </c>
      <c r="K267" s="65">
        <f t="shared" si="3"/>
        <v>45638</v>
      </c>
      <c r="L267" s="70"/>
    </row>
    <row r="268" spans="1:12" ht="12.75">
      <c r="A268" s="53">
        <v>1</v>
      </c>
      <c r="B268" s="53">
        <v>5</v>
      </c>
      <c r="C268" s="66" t="s">
        <v>1418</v>
      </c>
      <c r="D268" s="53">
        <v>512520</v>
      </c>
      <c r="E268" s="67" t="s">
        <v>625</v>
      </c>
      <c r="F268" s="53" t="s">
        <v>282</v>
      </c>
      <c r="G268" s="68">
        <v>696</v>
      </c>
      <c r="H268" s="64">
        <v>674</v>
      </c>
      <c r="I268" s="69">
        <v>460915</v>
      </c>
      <c r="J268" s="69">
        <v>526302</v>
      </c>
      <c r="K268" s="65">
        <f t="shared" si="3"/>
        <v>65387</v>
      </c>
      <c r="L268" s="70"/>
    </row>
    <row r="269" spans="1:12" ht="12.75">
      <c r="A269" s="53">
        <v>1</v>
      </c>
      <c r="B269" s="53">
        <v>5</v>
      </c>
      <c r="C269" s="66" t="s">
        <v>1418</v>
      </c>
      <c r="D269" s="53">
        <v>512570</v>
      </c>
      <c r="E269" s="67" t="s">
        <v>626</v>
      </c>
      <c r="F269" s="53" t="s">
        <v>284</v>
      </c>
      <c r="G269" s="68">
        <v>107</v>
      </c>
      <c r="H269" s="64">
        <v>107</v>
      </c>
      <c r="I269" s="69">
        <v>70860</v>
      </c>
      <c r="J269" s="69">
        <v>82364</v>
      </c>
      <c r="K269" s="65">
        <f aca="true" t="shared" si="4" ref="K269:K324">+J269-I269</f>
        <v>11504</v>
      </c>
      <c r="L269" s="70"/>
    </row>
    <row r="270" spans="1:12" ht="12.75">
      <c r="A270" s="53">
        <v>1</v>
      </c>
      <c r="B270" s="53">
        <v>5</v>
      </c>
      <c r="C270" s="66" t="s">
        <v>1418</v>
      </c>
      <c r="D270" s="53">
        <v>512540</v>
      </c>
      <c r="E270" s="67" t="s">
        <v>627</v>
      </c>
      <c r="F270" s="53" t="s">
        <v>283</v>
      </c>
      <c r="G270" s="68">
        <v>147</v>
      </c>
      <c r="H270" s="64">
        <v>142</v>
      </c>
      <c r="I270" s="69">
        <v>147854</v>
      </c>
      <c r="J270" s="69">
        <v>138070</v>
      </c>
      <c r="K270" s="65">
        <f t="shared" si="4"/>
        <v>-9784</v>
      </c>
      <c r="L270" s="70"/>
    </row>
    <row r="271" spans="1:12" ht="12.75">
      <c r="A271" s="53">
        <v>1</v>
      </c>
      <c r="B271" s="53">
        <v>5</v>
      </c>
      <c r="C271" s="66" t="s">
        <v>1418</v>
      </c>
      <c r="D271" s="53">
        <v>512600</v>
      </c>
      <c r="E271" s="67" t="s">
        <v>628</v>
      </c>
      <c r="F271" s="53" t="s">
        <v>285</v>
      </c>
      <c r="G271" s="68">
        <v>112</v>
      </c>
      <c r="H271" s="64">
        <v>110</v>
      </c>
      <c r="I271" s="69">
        <v>78245</v>
      </c>
      <c r="J271" s="69">
        <v>88145</v>
      </c>
      <c r="K271" s="65">
        <f t="shared" si="4"/>
        <v>9900</v>
      </c>
      <c r="L271" s="70"/>
    </row>
    <row r="272" spans="1:12" ht="12.75">
      <c r="A272" s="53">
        <v>1</v>
      </c>
      <c r="B272" s="53">
        <v>5</v>
      </c>
      <c r="C272" s="66" t="s">
        <v>1418</v>
      </c>
      <c r="D272" s="53">
        <v>512630</v>
      </c>
      <c r="E272" s="67" t="s">
        <v>629</v>
      </c>
      <c r="F272" s="53" t="s">
        <v>286</v>
      </c>
      <c r="G272" s="68">
        <v>25</v>
      </c>
      <c r="H272" s="64">
        <v>25</v>
      </c>
      <c r="I272" s="69">
        <v>67265</v>
      </c>
      <c r="J272" s="69">
        <v>59439</v>
      </c>
      <c r="K272" s="65">
        <f t="shared" si="4"/>
        <v>-7826</v>
      </c>
      <c r="L272" s="70"/>
    </row>
    <row r="273" spans="1:12" ht="12.75">
      <c r="A273" s="53">
        <v>1</v>
      </c>
      <c r="B273" s="53">
        <v>5</v>
      </c>
      <c r="C273" s="66" t="s">
        <v>1418</v>
      </c>
      <c r="D273" s="53">
        <v>512660</v>
      </c>
      <c r="E273" s="67" t="s">
        <v>630</v>
      </c>
      <c r="F273" s="53" t="s">
        <v>287</v>
      </c>
      <c r="G273" s="68">
        <v>1568</v>
      </c>
      <c r="H273" s="64">
        <v>1548</v>
      </c>
      <c r="I273" s="69">
        <v>971520</v>
      </c>
      <c r="J273" s="69">
        <v>1122982</v>
      </c>
      <c r="K273" s="65">
        <f t="shared" si="4"/>
        <v>151462</v>
      </c>
      <c r="L273" s="70"/>
    </row>
    <row r="274" spans="1:12" ht="12.75">
      <c r="A274" s="53">
        <v>1</v>
      </c>
      <c r="B274" s="53">
        <v>5</v>
      </c>
      <c r="C274" s="66" t="s">
        <v>1418</v>
      </c>
      <c r="D274" s="53">
        <v>512720</v>
      </c>
      <c r="E274" s="67" t="s">
        <v>631</v>
      </c>
      <c r="F274" s="53" t="s">
        <v>76</v>
      </c>
      <c r="G274" s="68">
        <v>64</v>
      </c>
      <c r="H274" s="64">
        <v>64</v>
      </c>
      <c r="I274" s="69">
        <v>51473</v>
      </c>
      <c r="J274" s="69">
        <v>53898</v>
      </c>
      <c r="K274" s="65">
        <f t="shared" si="4"/>
        <v>2425</v>
      </c>
      <c r="L274" s="70"/>
    </row>
    <row r="275" spans="1:12" ht="12.75">
      <c r="A275" s="53">
        <v>1</v>
      </c>
      <c r="B275" s="53">
        <v>5</v>
      </c>
      <c r="C275" s="66" t="s">
        <v>1418</v>
      </c>
      <c r="D275" s="53">
        <v>512750</v>
      </c>
      <c r="E275" s="67" t="s">
        <v>632</v>
      </c>
      <c r="F275" s="53" t="s">
        <v>288</v>
      </c>
      <c r="G275" s="68">
        <v>140</v>
      </c>
      <c r="H275" s="64">
        <v>140</v>
      </c>
      <c r="I275" s="69">
        <v>92713</v>
      </c>
      <c r="J275" s="69">
        <v>114185</v>
      </c>
      <c r="K275" s="65">
        <f t="shared" si="4"/>
        <v>21472</v>
      </c>
      <c r="L275" s="70"/>
    </row>
    <row r="276" spans="1:12" ht="12.75">
      <c r="A276" s="53">
        <v>1</v>
      </c>
      <c r="B276" s="53">
        <v>5</v>
      </c>
      <c r="C276" s="66" t="s">
        <v>1418</v>
      </c>
      <c r="D276" s="53">
        <v>512780</v>
      </c>
      <c r="E276" s="67" t="s">
        <v>633</v>
      </c>
      <c r="F276" s="53" t="s">
        <v>289</v>
      </c>
      <c r="G276" s="68">
        <v>298</v>
      </c>
      <c r="H276" s="64">
        <v>295</v>
      </c>
      <c r="I276" s="69">
        <v>284308</v>
      </c>
      <c r="J276" s="69">
        <v>312302</v>
      </c>
      <c r="K276" s="65">
        <f t="shared" si="4"/>
        <v>27994</v>
      </c>
      <c r="L276" s="70"/>
    </row>
    <row r="277" spans="1:12" ht="12.75">
      <c r="A277" s="53">
        <v>1</v>
      </c>
      <c r="B277" s="53">
        <v>5</v>
      </c>
      <c r="C277" s="66" t="s">
        <v>1418</v>
      </c>
      <c r="D277" s="53">
        <v>500028</v>
      </c>
      <c r="E277" s="67" t="s">
        <v>634</v>
      </c>
      <c r="F277" s="53" t="s">
        <v>109</v>
      </c>
      <c r="G277" s="68">
        <v>392</v>
      </c>
      <c r="H277" s="64">
        <v>396</v>
      </c>
      <c r="I277" s="69">
        <v>264378</v>
      </c>
      <c r="J277" s="69">
        <v>315744</v>
      </c>
      <c r="K277" s="65">
        <f t="shared" si="4"/>
        <v>51366</v>
      </c>
      <c r="L277" s="70"/>
    </row>
    <row r="278" spans="1:12" ht="12.75">
      <c r="A278" s="53">
        <v>1</v>
      </c>
      <c r="B278" s="53">
        <v>5</v>
      </c>
      <c r="C278" s="66" t="s">
        <v>1418</v>
      </c>
      <c r="D278" s="53">
        <v>512870</v>
      </c>
      <c r="E278" s="67" t="s">
        <v>635</v>
      </c>
      <c r="F278" s="53" t="s">
        <v>290</v>
      </c>
      <c r="G278" s="68">
        <v>161</v>
      </c>
      <c r="H278" s="64">
        <v>161</v>
      </c>
      <c r="I278" s="69">
        <v>140027</v>
      </c>
      <c r="J278" s="69">
        <v>156453</v>
      </c>
      <c r="K278" s="65">
        <f t="shared" si="4"/>
        <v>16426</v>
      </c>
      <c r="L278" s="70"/>
    </row>
    <row r="279" spans="1:12" ht="12.75">
      <c r="A279" s="53">
        <v>1</v>
      </c>
      <c r="B279" s="53">
        <v>5</v>
      </c>
      <c r="C279" s="66" t="s">
        <v>1418</v>
      </c>
      <c r="D279" s="53">
        <v>513265</v>
      </c>
      <c r="E279" s="67" t="s">
        <v>636</v>
      </c>
      <c r="F279" s="53" t="s">
        <v>297</v>
      </c>
      <c r="G279" s="68">
        <v>61</v>
      </c>
      <c r="H279" s="64">
        <v>62</v>
      </c>
      <c r="I279" s="69">
        <v>99222</v>
      </c>
      <c r="J279" s="69">
        <v>95689</v>
      </c>
      <c r="K279" s="65">
        <f t="shared" si="4"/>
        <v>-3533</v>
      </c>
      <c r="L279" s="70"/>
    </row>
    <row r="280" spans="1:12" ht="12.75">
      <c r="A280" s="53">
        <v>1</v>
      </c>
      <c r="B280" s="53">
        <v>5</v>
      </c>
      <c r="C280" s="66" t="s">
        <v>1418</v>
      </c>
      <c r="D280" s="53">
        <v>512930</v>
      </c>
      <c r="E280" s="67" t="s">
        <v>637</v>
      </c>
      <c r="F280" s="53" t="s">
        <v>77</v>
      </c>
      <c r="G280" s="68">
        <v>140</v>
      </c>
      <c r="H280" s="64">
        <v>140</v>
      </c>
      <c r="I280" s="69">
        <v>137453</v>
      </c>
      <c r="J280" s="69">
        <v>137778</v>
      </c>
      <c r="K280" s="65">
        <f t="shared" si="4"/>
        <v>325</v>
      </c>
      <c r="L280" s="70"/>
    </row>
    <row r="281" spans="1:12" ht="12.75">
      <c r="A281" s="53">
        <v>1</v>
      </c>
      <c r="B281" s="53">
        <v>5</v>
      </c>
      <c r="C281" s="66" t="s">
        <v>1418</v>
      </c>
      <c r="D281" s="53">
        <v>512960</v>
      </c>
      <c r="E281" s="67" t="s">
        <v>638</v>
      </c>
      <c r="F281" s="53" t="s">
        <v>292</v>
      </c>
      <c r="G281" s="68">
        <v>562</v>
      </c>
      <c r="H281" s="64">
        <v>566</v>
      </c>
      <c r="I281" s="69">
        <v>468423</v>
      </c>
      <c r="J281" s="69">
        <v>480475</v>
      </c>
      <c r="K281" s="65">
        <f t="shared" si="4"/>
        <v>12052</v>
      </c>
      <c r="L281" s="70"/>
    </row>
    <row r="282" spans="1:12" ht="12.75">
      <c r="A282" s="53">
        <v>1</v>
      </c>
      <c r="B282" s="53">
        <v>5</v>
      </c>
      <c r="C282" s="66" t="s">
        <v>1418</v>
      </c>
      <c r="D282" s="53">
        <v>512990</v>
      </c>
      <c r="E282" s="67" t="s">
        <v>639</v>
      </c>
      <c r="F282" s="53" t="s">
        <v>293</v>
      </c>
      <c r="G282" s="68">
        <v>78</v>
      </c>
      <c r="H282" s="64">
        <v>78</v>
      </c>
      <c r="I282" s="69">
        <v>51654</v>
      </c>
      <c r="J282" s="69">
        <v>60691</v>
      </c>
      <c r="K282" s="65">
        <f t="shared" si="4"/>
        <v>9037</v>
      </c>
      <c r="L282" s="70"/>
    </row>
    <row r="283" spans="1:12" ht="12.75">
      <c r="A283" s="53">
        <v>1</v>
      </c>
      <c r="B283" s="53">
        <v>5</v>
      </c>
      <c r="C283" s="66" t="s">
        <v>1418</v>
      </c>
      <c r="D283" s="53">
        <v>513020</v>
      </c>
      <c r="E283" s="67" t="s">
        <v>640</v>
      </c>
      <c r="F283" s="53" t="s">
        <v>78</v>
      </c>
      <c r="G283" s="68">
        <v>41</v>
      </c>
      <c r="H283" s="64">
        <v>41</v>
      </c>
      <c r="I283" s="69">
        <v>80184</v>
      </c>
      <c r="J283" s="69">
        <v>76383</v>
      </c>
      <c r="K283" s="65">
        <f t="shared" si="4"/>
        <v>-3801</v>
      </c>
      <c r="L283" s="70"/>
    </row>
    <row r="284" spans="1:12" ht="12.75">
      <c r="A284" s="53">
        <v>1</v>
      </c>
      <c r="B284" s="53">
        <v>5</v>
      </c>
      <c r="C284" s="66" t="s">
        <v>1418</v>
      </c>
      <c r="D284" s="53">
        <v>513050</v>
      </c>
      <c r="E284" s="67" t="s">
        <v>641</v>
      </c>
      <c r="F284" s="53" t="s">
        <v>79</v>
      </c>
      <c r="G284" s="68">
        <v>146</v>
      </c>
      <c r="H284" s="64">
        <v>146</v>
      </c>
      <c r="I284" s="69">
        <v>100268</v>
      </c>
      <c r="J284" s="69">
        <v>133081</v>
      </c>
      <c r="K284" s="65">
        <f t="shared" si="4"/>
        <v>32813</v>
      </c>
      <c r="L284" s="70"/>
    </row>
    <row r="285" spans="1:12" ht="12.75">
      <c r="A285" s="53">
        <v>1</v>
      </c>
      <c r="B285" s="53">
        <v>5</v>
      </c>
      <c r="C285" s="66" t="s">
        <v>1418</v>
      </c>
      <c r="D285" s="53">
        <v>513110</v>
      </c>
      <c r="E285" s="67" t="s">
        <v>642</v>
      </c>
      <c r="F285" s="53" t="s">
        <v>295</v>
      </c>
      <c r="G285" s="68">
        <v>1902</v>
      </c>
      <c r="H285" s="64">
        <v>1856</v>
      </c>
      <c r="I285" s="69">
        <v>1325477</v>
      </c>
      <c r="J285" s="69">
        <v>1495693</v>
      </c>
      <c r="K285" s="65">
        <f t="shared" si="4"/>
        <v>170216</v>
      </c>
      <c r="L285" s="70"/>
    </row>
    <row r="286" spans="1:12" ht="12.75">
      <c r="A286" s="53">
        <v>1</v>
      </c>
      <c r="B286" s="53">
        <v>5</v>
      </c>
      <c r="C286" s="66" t="s">
        <v>1418</v>
      </c>
      <c r="D286" s="53">
        <v>500047</v>
      </c>
      <c r="E286" s="67" t="s">
        <v>643</v>
      </c>
      <c r="F286" s="53" t="s">
        <v>114</v>
      </c>
      <c r="G286" s="68">
        <v>391</v>
      </c>
      <c r="H286" s="64">
        <v>401</v>
      </c>
      <c r="I286" s="69">
        <v>321044</v>
      </c>
      <c r="J286" s="69">
        <v>329378</v>
      </c>
      <c r="K286" s="65">
        <f t="shared" si="4"/>
        <v>8334</v>
      </c>
      <c r="L286" s="70"/>
    </row>
    <row r="287" spans="1:12" ht="12.75">
      <c r="A287" s="53">
        <v>1</v>
      </c>
      <c r="B287" s="53">
        <v>5</v>
      </c>
      <c r="C287" s="66" t="s">
        <v>1418</v>
      </c>
      <c r="D287" s="53">
        <v>513260</v>
      </c>
      <c r="E287" s="67" t="s">
        <v>644</v>
      </c>
      <c r="F287" s="53" t="s">
        <v>80</v>
      </c>
      <c r="G287" s="68">
        <v>186</v>
      </c>
      <c r="H287" s="64">
        <v>186</v>
      </c>
      <c r="I287" s="69">
        <v>163290</v>
      </c>
      <c r="J287" s="69">
        <v>181782</v>
      </c>
      <c r="K287" s="65">
        <f t="shared" si="4"/>
        <v>18492</v>
      </c>
      <c r="L287" s="70"/>
    </row>
    <row r="288" spans="1:12" ht="12.75">
      <c r="A288" s="53">
        <v>1</v>
      </c>
      <c r="B288" s="53">
        <v>5</v>
      </c>
      <c r="C288" s="66" t="s">
        <v>1418</v>
      </c>
      <c r="D288" s="53">
        <v>510650</v>
      </c>
      <c r="E288" s="67" t="s">
        <v>645</v>
      </c>
      <c r="F288" s="53" t="s">
        <v>81</v>
      </c>
      <c r="G288" s="68">
        <v>26</v>
      </c>
      <c r="H288" s="64">
        <v>25</v>
      </c>
      <c r="I288" s="69">
        <v>17218</v>
      </c>
      <c r="J288" s="69">
        <v>19009</v>
      </c>
      <c r="K288" s="65">
        <f t="shared" si="4"/>
        <v>1791</v>
      </c>
      <c r="L288" s="70"/>
    </row>
    <row r="289" spans="1:12" ht="12.75">
      <c r="A289" s="53">
        <v>1</v>
      </c>
      <c r="B289" s="53">
        <v>5</v>
      </c>
      <c r="C289" s="66" t="s">
        <v>1418</v>
      </c>
      <c r="D289" s="53">
        <v>505670</v>
      </c>
      <c r="E289" s="67" t="s">
        <v>646</v>
      </c>
      <c r="F289" s="53" t="s">
        <v>82</v>
      </c>
      <c r="G289" s="68">
        <v>60</v>
      </c>
      <c r="H289" s="64">
        <v>60</v>
      </c>
      <c r="I289" s="69">
        <v>40100</v>
      </c>
      <c r="J289" s="69">
        <v>46888</v>
      </c>
      <c r="K289" s="65">
        <f t="shared" si="4"/>
        <v>6788</v>
      </c>
      <c r="L289" s="70"/>
    </row>
    <row r="290" spans="1:12" ht="12.75">
      <c r="A290" s="53">
        <v>1</v>
      </c>
      <c r="B290" s="53">
        <v>5</v>
      </c>
      <c r="C290" s="66" t="s">
        <v>1418</v>
      </c>
      <c r="D290" s="53">
        <v>513350</v>
      </c>
      <c r="E290" s="67" t="s">
        <v>647</v>
      </c>
      <c r="F290" s="53" t="s">
        <v>298</v>
      </c>
      <c r="G290" s="68">
        <v>228</v>
      </c>
      <c r="H290" s="64">
        <v>228</v>
      </c>
      <c r="I290" s="69">
        <v>150988</v>
      </c>
      <c r="J290" s="69">
        <v>181688</v>
      </c>
      <c r="K290" s="65">
        <f t="shared" si="4"/>
        <v>30700</v>
      </c>
      <c r="L290" s="70"/>
    </row>
    <row r="291" spans="1:12" ht="12.75">
      <c r="A291" s="53">
        <v>1</v>
      </c>
      <c r="B291" s="53">
        <v>5</v>
      </c>
      <c r="C291" s="66" t="s">
        <v>1418</v>
      </c>
      <c r="D291" s="53">
        <v>513380</v>
      </c>
      <c r="E291" s="67" t="s">
        <v>648</v>
      </c>
      <c r="F291" s="53" t="s">
        <v>299</v>
      </c>
      <c r="G291" s="68">
        <v>115</v>
      </c>
      <c r="H291" s="64">
        <v>117</v>
      </c>
      <c r="I291" s="69">
        <v>65042</v>
      </c>
      <c r="J291" s="69">
        <v>76412</v>
      </c>
      <c r="K291" s="65">
        <f t="shared" si="4"/>
        <v>11370</v>
      </c>
      <c r="L291" s="70"/>
    </row>
    <row r="292" spans="1:12" ht="12.75">
      <c r="A292" s="53">
        <v>1</v>
      </c>
      <c r="B292" s="53">
        <v>5</v>
      </c>
      <c r="C292" s="66" t="s">
        <v>1418</v>
      </c>
      <c r="D292" s="53">
        <v>513410</v>
      </c>
      <c r="E292" s="67" t="s">
        <v>649</v>
      </c>
      <c r="F292" s="53" t="s">
        <v>300</v>
      </c>
      <c r="G292" s="68">
        <v>1239</v>
      </c>
      <c r="H292" s="64">
        <v>1250</v>
      </c>
      <c r="I292" s="69">
        <v>820504</v>
      </c>
      <c r="J292" s="69">
        <v>971541</v>
      </c>
      <c r="K292" s="65">
        <f t="shared" si="4"/>
        <v>151037</v>
      </c>
      <c r="L292" s="70"/>
    </row>
    <row r="293" spans="1:12" ht="12.75">
      <c r="A293" s="53">
        <v>1</v>
      </c>
      <c r="B293" s="53">
        <v>5</v>
      </c>
      <c r="C293" s="66" t="s">
        <v>1418</v>
      </c>
      <c r="D293" s="53">
        <v>513440</v>
      </c>
      <c r="E293" s="67" t="s">
        <v>650</v>
      </c>
      <c r="F293" s="53" t="s">
        <v>1433</v>
      </c>
      <c r="G293" s="68">
        <v>105</v>
      </c>
      <c r="H293" s="64">
        <v>106</v>
      </c>
      <c r="I293" s="69">
        <v>86490</v>
      </c>
      <c r="J293" s="69">
        <v>89221</v>
      </c>
      <c r="K293" s="65">
        <f t="shared" si="4"/>
        <v>2731</v>
      </c>
      <c r="L293" s="70"/>
    </row>
    <row r="294" spans="1:12" ht="12.75">
      <c r="A294" s="53">
        <v>1</v>
      </c>
      <c r="B294" s="53">
        <v>5</v>
      </c>
      <c r="C294" s="66" t="s">
        <v>1418</v>
      </c>
      <c r="D294" s="53">
        <v>513530</v>
      </c>
      <c r="E294" s="67" t="s">
        <v>651</v>
      </c>
      <c r="F294" s="53" t="s">
        <v>83</v>
      </c>
      <c r="G294" s="68">
        <v>215</v>
      </c>
      <c r="H294" s="64">
        <v>215</v>
      </c>
      <c r="I294" s="69">
        <v>137576</v>
      </c>
      <c r="J294" s="69">
        <v>141142</v>
      </c>
      <c r="K294" s="65">
        <f t="shared" si="4"/>
        <v>3566</v>
      </c>
      <c r="L294" s="70"/>
    </row>
    <row r="295" spans="1:12" ht="12.75">
      <c r="A295" s="53">
        <v>1</v>
      </c>
      <c r="B295" s="53">
        <v>5</v>
      </c>
      <c r="C295" s="66" t="s">
        <v>1418</v>
      </c>
      <c r="D295" s="53">
        <v>513560</v>
      </c>
      <c r="E295" s="67" t="s">
        <v>652</v>
      </c>
      <c r="F295" s="53" t="s">
        <v>84</v>
      </c>
      <c r="G295" s="68">
        <v>158</v>
      </c>
      <c r="H295" s="64">
        <v>158</v>
      </c>
      <c r="I295" s="69">
        <v>104633</v>
      </c>
      <c r="J295" s="69">
        <v>131036</v>
      </c>
      <c r="K295" s="65">
        <f t="shared" si="4"/>
        <v>26403</v>
      </c>
      <c r="L295" s="70"/>
    </row>
    <row r="296" spans="1:12" ht="12.75">
      <c r="A296" s="53">
        <v>1</v>
      </c>
      <c r="B296" s="53">
        <v>5</v>
      </c>
      <c r="C296" s="66" t="s">
        <v>1418</v>
      </c>
      <c r="D296" s="53">
        <v>513650</v>
      </c>
      <c r="E296" s="67" t="s">
        <v>653</v>
      </c>
      <c r="F296" s="53" t="s">
        <v>85</v>
      </c>
      <c r="G296" s="68">
        <v>195</v>
      </c>
      <c r="H296" s="64">
        <v>197</v>
      </c>
      <c r="I296" s="69">
        <v>163655</v>
      </c>
      <c r="J296" s="69">
        <v>186579</v>
      </c>
      <c r="K296" s="65">
        <f t="shared" si="4"/>
        <v>22924</v>
      </c>
      <c r="L296" s="70"/>
    </row>
    <row r="297" spans="1:12" ht="12.75">
      <c r="A297" s="53">
        <v>1</v>
      </c>
      <c r="B297" s="53">
        <v>5</v>
      </c>
      <c r="C297" s="66" t="s">
        <v>1418</v>
      </c>
      <c r="D297" s="53">
        <v>513680</v>
      </c>
      <c r="E297" s="67" t="s">
        <v>654</v>
      </c>
      <c r="F297" s="53" t="s">
        <v>86</v>
      </c>
      <c r="G297" s="68">
        <v>518</v>
      </c>
      <c r="H297" s="64">
        <v>524</v>
      </c>
      <c r="I297" s="69">
        <v>343035</v>
      </c>
      <c r="J297" s="69">
        <v>432008</v>
      </c>
      <c r="K297" s="65">
        <f t="shared" si="4"/>
        <v>88973</v>
      </c>
      <c r="L297" s="70"/>
    </row>
    <row r="298" spans="1:12" ht="12.75">
      <c r="A298" s="53">
        <v>1</v>
      </c>
      <c r="B298" s="53">
        <v>5</v>
      </c>
      <c r="C298" s="66" t="s">
        <v>1418</v>
      </c>
      <c r="D298" s="53">
        <v>513710</v>
      </c>
      <c r="E298" s="67" t="s">
        <v>655</v>
      </c>
      <c r="F298" s="53" t="s">
        <v>87</v>
      </c>
      <c r="G298" s="68">
        <v>97</v>
      </c>
      <c r="H298" s="64">
        <v>96</v>
      </c>
      <c r="I298" s="69">
        <v>71740</v>
      </c>
      <c r="J298" s="69">
        <v>92438</v>
      </c>
      <c r="K298" s="65">
        <f t="shared" si="4"/>
        <v>20698</v>
      </c>
      <c r="L298" s="70"/>
    </row>
    <row r="299" spans="1:12" ht="12.75">
      <c r="A299" s="53">
        <v>1</v>
      </c>
      <c r="B299" s="53">
        <v>5</v>
      </c>
      <c r="C299" s="66" t="s">
        <v>1418</v>
      </c>
      <c r="D299" s="53">
        <v>513740</v>
      </c>
      <c r="E299" s="67" t="s">
        <v>656</v>
      </c>
      <c r="F299" s="53" t="s">
        <v>302</v>
      </c>
      <c r="G299" s="68">
        <v>254</v>
      </c>
      <c r="H299" s="64">
        <v>253</v>
      </c>
      <c r="I299" s="69">
        <v>168207</v>
      </c>
      <c r="J299" s="69">
        <v>201730</v>
      </c>
      <c r="K299" s="65">
        <f t="shared" si="4"/>
        <v>33523</v>
      </c>
      <c r="L299" s="70"/>
    </row>
    <row r="300" spans="1:12" ht="12.75">
      <c r="A300" s="53">
        <v>1</v>
      </c>
      <c r="B300" s="53">
        <v>5</v>
      </c>
      <c r="C300" s="66" t="s">
        <v>1418</v>
      </c>
      <c r="D300" s="53">
        <v>500006</v>
      </c>
      <c r="E300" s="67" t="s">
        <v>657</v>
      </c>
      <c r="F300" s="53" t="s">
        <v>88</v>
      </c>
      <c r="G300" s="68">
        <v>397</v>
      </c>
      <c r="H300" s="64">
        <v>391</v>
      </c>
      <c r="I300" s="69">
        <v>324152</v>
      </c>
      <c r="J300" s="69">
        <v>331951</v>
      </c>
      <c r="K300" s="65">
        <f t="shared" si="4"/>
        <v>7799</v>
      </c>
      <c r="L300" s="70"/>
    </row>
    <row r="301" spans="1:12" ht="12.75">
      <c r="A301" s="53">
        <v>1</v>
      </c>
      <c r="B301" s="53">
        <v>5</v>
      </c>
      <c r="C301" s="66" t="s">
        <v>1418</v>
      </c>
      <c r="D301" s="53">
        <v>513930</v>
      </c>
      <c r="E301" s="67" t="s">
        <v>658</v>
      </c>
      <c r="F301" s="53" t="s">
        <v>303</v>
      </c>
      <c r="G301" s="68">
        <v>917</v>
      </c>
      <c r="H301" s="64">
        <v>926</v>
      </c>
      <c r="I301" s="69">
        <v>708301</v>
      </c>
      <c r="J301" s="69">
        <v>751478</v>
      </c>
      <c r="K301" s="65">
        <f t="shared" si="4"/>
        <v>43177</v>
      </c>
      <c r="L301" s="70"/>
    </row>
    <row r="302" spans="1:12" ht="12.75">
      <c r="A302" s="53">
        <v>1</v>
      </c>
      <c r="B302" s="53">
        <v>5</v>
      </c>
      <c r="C302" s="66" t="s">
        <v>1418</v>
      </c>
      <c r="D302" s="53">
        <v>513950</v>
      </c>
      <c r="E302" s="67" t="s">
        <v>659</v>
      </c>
      <c r="F302" s="53" t="s">
        <v>89</v>
      </c>
      <c r="G302" s="68">
        <v>67</v>
      </c>
      <c r="H302" s="64">
        <v>67</v>
      </c>
      <c r="I302" s="69">
        <v>54600</v>
      </c>
      <c r="J302" s="69">
        <v>54373</v>
      </c>
      <c r="K302" s="65">
        <f t="shared" si="4"/>
        <v>-227</v>
      </c>
      <c r="L302" s="70"/>
    </row>
    <row r="303" spans="1:12" ht="12.75">
      <c r="A303" s="53">
        <v>1</v>
      </c>
      <c r="B303" s="53">
        <v>5</v>
      </c>
      <c r="C303" s="66" t="s">
        <v>1418</v>
      </c>
      <c r="D303" s="53">
        <v>514010</v>
      </c>
      <c r="E303" s="67" t="s">
        <v>660</v>
      </c>
      <c r="F303" s="53" t="s">
        <v>304</v>
      </c>
      <c r="G303" s="68">
        <v>188</v>
      </c>
      <c r="H303" s="64">
        <v>189</v>
      </c>
      <c r="I303" s="69">
        <v>124500</v>
      </c>
      <c r="J303" s="69">
        <v>143789</v>
      </c>
      <c r="K303" s="65">
        <f t="shared" si="4"/>
        <v>19289</v>
      </c>
      <c r="L303" s="70"/>
    </row>
    <row r="304" spans="1:12" ht="12.75">
      <c r="A304" s="53">
        <v>1</v>
      </c>
      <c r="B304" s="53">
        <v>5</v>
      </c>
      <c r="C304" s="66" t="s">
        <v>1418</v>
      </c>
      <c r="D304" s="53">
        <v>508040</v>
      </c>
      <c r="E304" s="67" t="s">
        <v>661</v>
      </c>
      <c r="F304" s="53" t="s">
        <v>212</v>
      </c>
      <c r="G304" s="68">
        <v>1915</v>
      </c>
      <c r="H304" s="64">
        <v>1921</v>
      </c>
      <c r="I304" s="69">
        <v>1627962</v>
      </c>
      <c r="J304" s="69">
        <v>1780291</v>
      </c>
      <c r="K304" s="65">
        <f t="shared" si="4"/>
        <v>152329</v>
      </c>
      <c r="L304" s="70"/>
    </row>
    <row r="305" spans="1:12" ht="12.75">
      <c r="A305" s="53">
        <v>1</v>
      </c>
      <c r="B305" s="53">
        <v>5</v>
      </c>
      <c r="C305" s="66" t="s">
        <v>1418</v>
      </c>
      <c r="D305" s="53">
        <v>514040</v>
      </c>
      <c r="E305" s="67" t="s">
        <v>662</v>
      </c>
      <c r="F305" s="53" t="s">
        <v>306</v>
      </c>
      <c r="G305" s="68">
        <v>112</v>
      </c>
      <c r="H305" s="64">
        <v>109</v>
      </c>
      <c r="I305" s="69">
        <v>74170</v>
      </c>
      <c r="J305" s="69">
        <v>84044</v>
      </c>
      <c r="K305" s="65">
        <f t="shared" si="4"/>
        <v>9874</v>
      </c>
      <c r="L305" s="70"/>
    </row>
    <row r="306" spans="1:12" ht="12.75">
      <c r="A306" s="53">
        <v>1</v>
      </c>
      <c r="B306" s="53">
        <v>5</v>
      </c>
      <c r="C306" s="66" t="s">
        <v>1418</v>
      </c>
      <c r="D306" s="53">
        <v>514070</v>
      </c>
      <c r="E306" s="67" t="s">
        <v>663</v>
      </c>
      <c r="F306" s="53" t="s">
        <v>307</v>
      </c>
      <c r="G306" s="68">
        <v>89</v>
      </c>
      <c r="H306" s="64">
        <v>89</v>
      </c>
      <c r="I306" s="69">
        <v>67234</v>
      </c>
      <c r="J306" s="69">
        <v>74831</v>
      </c>
      <c r="K306" s="65">
        <f t="shared" si="4"/>
        <v>7597</v>
      </c>
      <c r="L306" s="70"/>
    </row>
    <row r="307" spans="1:12" ht="12.75">
      <c r="A307" s="53">
        <v>1</v>
      </c>
      <c r="B307" s="53">
        <v>5</v>
      </c>
      <c r="C307" s="66" t="s">
        <v>1418</v>
      </c>
      <c r="D307" s="53">
        <v>500041</v>
      </c>
      <c r="E307" s="67" t="s">
        <v>664</v>
      </c>
      <c r="F307" s="53" t="s">
        <v>110</v>
      </c>
      <c r="G307" s="68">
        <v>90</v>
      </c>
      <c r="H307" s="64">
        <v>90</v>
      </c>
      <c r="I307" s="69">
        <v>59601</v>
      </c>
      <c r="J307" s="69">
        <v>69197</v>
      </c>
      <c r="K307" s="65">
        <f t="shared" si="4"/>
        <v>9596</v>
      </c>
      <c r="L307" s="70"/>
    </row>
    <row r="308" spans="1:12" ht="12.75">
      <c r="A308" s="53">
        <v>1</v>
      </c>
      <c r="B308" s="53">
        <v>5</v>
      </c>
      <c r="C308" s="66" t="s">
        <v>1418</v>
      </c>
      <c r="D308" s="53">
        <v>514020</v>
      </c>
      <c r="E308" s="50" t="s">
        <v>666</v>
      </c>
      <c r="F308" s="53" t="s">
        <v>145</v>
      </c>
      <c r="G308" s="68">
        <v>211</v>
      </c>
      <c r="H308" s="64">
        <v>212</v>
      </c>
      <c r="I308" s="69">
        <v>139732</v>
      </c>
      <c r="J308" s="69">
        <v>171491</v>
      </c>
      <c r="K308" s="65">
        <f t="shared" si="4"/>
        <v>31759</v>
      </c>
      <c r="L308" s="70"/>
    </row>
    <row r="309" spans="1:12" ht="12.75">
      <c r="A309" s="53">
        <v>1</v>
      </c>
      <c r="B309" s="53">
        <v>5</v>
      </c>
      <c r="C309" s="66" t="s">
        <v>1418</v>
      </c>
      <c r="D309" s="53">
        <v>504020</v>
      </c>
      <c r="E309" s="50" t="s">
        <v>665</v>
      </c>
      <c r="F309" s="53" t="s">
        <v>145</v>
      </c>
      <c r="G309" s="68">
        <v>317</v>
      </c>
      <c r="H309" s="64">
        <v>315</v>
      </c>
      <c r="I309" s="69">
        <v>209928</v>
      </c>
      <c r="J309" s="69">
        <v>243334</v>
      </c>
      <c r="K309" s="65">
        <f t="shared" si="4"/>
        <v>33406</v>
      </c>
      <c r="L309" s="70"/>
    </row>
    <row r="310" spans="1:12" ht="12.75">
      <c r="A310" s="53">
        <v>1</v>
      </c>
      <c r="B310" s="53">
        <v>5</v>
      </c>
      <c r="C310" s="66" t="s">
        <v>1418</v>
      </c>
      <c r="D310" s="53">
        <v>504170</v>
      </c>
      <c r="E310" s="67" t="s">
        <v>667</v>
      </c>
      <c r="F310" s="53" t="s">
        <v>149</v>
      </c>
      <c r="G310" s="68">
        <v>116</v>
      </c>
      <c r="H310" s="64">
        <v>116</v>
      </c>
      <c r="I310" s="69">
        <v>80740</v>
      </c>
      <c r="J310" s="69">
        <v>88836</v>
      </c>
      <c r="K310" s="65">
        <f t="shared" si="4"/>
        <v>8096</v>
      </c>
      <c r="L310" s="70"/>
    </row>
    <row r="311" spans="1:12" ht="12.75">
      <c r="A311" s="53">
        <v>1</v>
      </c>
      <c r="B311" s="53">
        <v>5</v>
      </c>
      <c r="C311" s="66" t="s">
        <v>1418</v>
      </c>
      <c r="D311" s="53">
        <v>514140</v>
      </c>
      <c r="E311" s="67" t="s">
        <v>668</v>
      </c>
      <c r="F311" s="53" t="s">
        <v>308</v>
      </c>
      <c r="G311" s="68">
        <v>396</v>
      </c>
      <c r="H311" s="64">
        <v>392</v>
      </c>
      <c r="I311" s="69">
        <v>283817</v>
      </c>
      <c r="J311" s="69">
        <v>297359</v>
      </c>
      <c r="K311" s="65">
        <f t="shared" si="4"/>
        <v>13542</v>
      </c>
      <c r="L311" s="70"/>
    </row>
    <row r="312" spans="1:12" ht="12.75">
      <c r="A312" s="53">
        <v>1</v>
      </c>
      <c r="B312" s="53">
        <v>5</v>
      </c>
      <c r="C312" s="66" t="s">
        <v>1418</v>
      </c>
      <c r="D312" s="53">
        <v>514160</v>
      </c>
      <c r="E312" s="67" t="s">
        <v>669</v>
      </c>
      <c r="F312" s="53" t="s">
        <v>90</v>
      </c>
      <c r="G312" s="68">
        <v>143</v>
      </c>
      <c r="H312" s="64">
        <v>157</v>
      </c>
      <c r="I312" s="69">
        <v>109437</v>
      </c>
      <c r="J312" s="69">
        <v>127276</v>
      </c>
      <c r="K312" s="65">
        <f t="shared" si="4"/>
        <v>17839</v>
      </c>
      <c r="L312" s="70"/>
    </row>
    <row r="313" spans="1:12" ht="12.75">
      <c r="A313" s="53">
        <v>1</v>
      </c>
      <c r="B313" s="53">
        <v>5</v>
      </c>
      <c r="C313" s="66" t="s">
        <v>1418</v>
      </c>
      <c r="D313" s="53">
        <v>507590</v>
      </c>
      <c r="E313" s="67" t="s">
        <v>670</v>
      </c>
      <c r="F313" s="53" t="s">
        <v>201</v>
      </c>
      <c r="G313" s="68">
        <v>80</v>
      </c>
      <c r="H313" s="64">
        <v>80</v>
      </c>
      <c r="I313" s="69">
        <v>52979</v>
      </c>
      <c r="J313" s="69">
        <v>65780</v>
      </c>
      <c r="K313" s="65">
        <f t="shared" si="4"/>
        <v>12801</v>
      </c>
      <c r="L313" s="70"/>
    </row>
    <row r="314" spans="1:12" ht="12.75">
      <c r="A314" s="53">
        <v>1</v>
      </c>
      <c r="B314" s="53">
        <v>5</v>
      </c>
      <c r="C314" s="66" t="s">
        <v>1418</v>
      </c>
      <c r="D314" s="53">
        <v>514190</v>
      </c>
      <c r="E314" s="67" t="s">
        <v>671</v>
      </c>
      <c r="F314" s="53" t="s">
        <v>309</v>
      </c>
      <c r="G314" s="68">
        <v>145</v>
      </c>
      <c r="H314" s="64">
        <v>145</v>
      </c>
      <c r="I314" s="69">
        <v>96024</v>
      </c>
      <c r="J314" s="69">
        <v>130435</v>
      </c>
      <c r="K314" s="65">
        <f t="shared" si="4"/>
        <v>34411</v>
      </c>
      <c r="L314" s="70"/>
    </row>
    <row r="315" spans="1:12" ht="12.75">
      <c r="A315" s="53">
        <v>1</v>
      </c>
      <c r="B315" s="53">
        <v>5</v>
      </c>
      <c r="C315" s="66" t="s">
        <v>1418</v>
      </c>
      <c r="D315" s="53">
        <v>513860</v>
      </c>
      <c r="E315" s="67" t="s">
        <v>672</v>
      </c>
      <c r="F315" s="53" t="s">
        <v>91</v>
      </c>
      <c r="G315" s="68">
        <v>97</v>
      </c>
      <c r="H315" s="64">
        <v>95</v>
      </c>
      <c r="I315" s="69">
        <v>64237</v>
      </c>
      <c r="J315" s="69">
        <v>76509</v>
      </c>
      <c r="K315" s="65">
        <f t="shared" si="4"/>
        <v>12272</v>
      </c>
      <c r="L315" s="70"/>
    </row>
    <row r="316" spans="1:12" ht="12.75">
      <c r="A316" s="53">
        <v>1</v>
      </c>
      <c r="B316" s="53">
        <v>5</v>
      </c>
      <c r="C316" s="66" t="s">
        <v>1418</v>
      </c>
      <c r="D316" s="53">
        <v>512240</v>
      </c>
      <c r="E316" s="67" t="s">
        <v>673</v>
      </c>
      <c r="F316" s="53" t="s">
        <v>278</v>
      </c>
      <c r="G316" s="68">
        <v>86</v>
      </c>
      <c r="H316" s="64">
        <v>86</v>
      </c>
      <c r="I316" s="69">
        <v>56952</v>
      </c>
      <c r="J316" s="69">
        <v>84765</v>
      </c>
      <c r="K316" s="65">
        <f t="shared" si="4"/>
        <v>27813</v>
      </c>
      <c r="L316" s="70"/>
    </row>
    <row r="317" spans="1:12" ht="12.75">
      <c r="A317" s="53">
        <v>1</v>
      </c>
      <c r="B317" s="53">
        <v>5</v>
      </c>
      <c r="C317" s="66" t="s">
        <v>1418</v>
      </c>
      <c r="D317" s="53">
        <v>514370</v>
      </c>
      <c r="E317" s="67" t="s">
        <v>674</v>
      </c>
      <c r="F317" s="53" t="s">
        <v>310</v>
      </c>
      <c r="G317" s="68">
        <v>89</v>
      </c>
      <c r="H317" s="64">
        <v>86</v>
      </c>
      <c r="I317" s="69">
        <v>60143</v>
      </c>
      <c r="J317" s="69">
        <v>66042</v>
      </c>
      <c r="K317" s="65">
        <f t="shared" si="4"/>
        <v>5899</v>
      </c>
      <c r="L317" s="70"/>
    </row>
    <row r="318" spans="1:12" ht="12.75">
      <c r="A318" s="53">
        <v>1</v>
      </c>
      <c r="B318" s="53">
        <v>5</v>
      </c>
      <c r="C318" s="66" t="s">
        <v>1418</v>
      </c>
      <c r="D318" s="53">
        <v>514400</v>
      </c>
      <c r="E318" s="67" t="s">
        <v>675</v>
      </c>
      <c r="F318" s="53" t="s">
        <v>311</v>
      </c>
      <c r="G318" s="68">
        <v>39</v>
      </c>
      <c r="H318" s="64">
        <v>39</v>
      </c>
      <c r="I318" s="69">
        <v>28215</v>
      </c>
      <c r="J318" s="69">
        <v>27362</v>
      </c>
      <c r="K318" s="65">
        <f t="shared" si="4"/>
        <v>-853</v>
      </c>
      <c r="L318" s="70"/>
    </row>
    <row r="319" spans="1:12" ht="12.75">
      <c r="A319" s="53">
        <v>1</v>
      </c>
      <c r="B319" s="53">
        <v>5</v>
      </c>
      <c r="C319" s="66" t="s">
        <v>1418</v>
      </c>
      <c r="D319" s="53">
        <v>514430</v>
      </c>
      <c r="E319" s="67" t="s">
        <v>676</v>
      </c>
      <c r="F319" s="53" t="s">
        <v>312</v>
      </c>
      <c r="G319" s="68">
        <v>718</v>
      </c>
      <c r="H319" s="64">
        <v>719</v>
      </c>
      <c r="I319" s="69">
        <v>540719</v>
      </c>
      <c r="J319" s="69">
        <v>572815</v>
      </c>
      <c r="K319" s="65">
        <f t="shared" si="4"/>
        <v>32096</v>
      </c>
      <c r="L319" s="70"/>
    </row>
    <row r="320" spans="1:12" ht="12.75">
      <c r="A320" s="53">
        <v>1</v>
      </c>
      <c r="B320" s="53">
        <v>5</v>
      </c>
      <c r="C320" s="66" t="s">
        <v>1418</v>
      </c>
      <c r="D320" s="53">
        <v>514490</v>
      </c>
      <c r="E320" s="67" t="s">
        <v>677</v>
      </c>
      <c r="F320" s="53" t="s">
        <v>313</v>
      </c>
      <c r="G320" s="68">
        <v>315</v>
      </c>
      <c r="H320" s="64">
        <v>312</v>
      </c>
      <c r="I320" s="69">
        <v>208603</v>
      </c>
      <c r="J320" s="69">
        <v>250948</v>
      </c>
      <c r="K320" s="65">
        <f t="shared" si="4"/>
        <v>42345</v>
      </c>
      <c r="L320" s="70"/>
    </row>
    <row r="321" spans="1:12" ht="12.75">
      <c r="A321" s="53">
        <v>3</v>
      </c>
      <c r="B321" s="53">
        <v>5</v>
      </c>
      <c r="C321" s="66" t="s">
        <v>1418</v>
      </c>
      <c r="D321" s="53">
        <v>599998</v>
      </c>
      <c r="E321" s="67"/>
      <c r="F321" s="53" t="s">
        <v>314</v>
      </c>
      <c r="G321" s="68">
        <v>0</v>
      </c>
      <c r="H321" s="64">
        <v>0</v>
      </c>
      <c r="I321" s="69">
        <v>0</v>
      </c>
      <c r="J321" s="69">
        <v>0</v>
      </c>
      <c r="K321" s="65">
        <f t="shared" si="4"/>
        <v>0</v>
      </c>
      <c r="L321" s="70"/>
    </row>
    <row r="322" spans="1:12" ht="12.75">
      <c r="A322" s="53">
        <v>4</v>
      </c>
      <c r="B322" s="53">
        <v>5</v>
      </c>
      <c r="C322" s="66" t="s">
        <v>1418</v>
      </c>
      <c r="D322" s="53">
        <v>599999</v>
      </c>
      <c r="E322" s="67"/>
      <c r="F322" s="53" t="s">
        <v>315</v>
      </c>
      <c r="G322" s="68">
        <v>304</v>
      </c>
      <c r="H322" s="64">
        <v>292</v>
      </c>
      <c r="I322" s="69">
        <v>204468</v>
      </c>
      <c r="J322" s="69">
        <v>221502</v>
      </c>
      <c r="K322" s="65">
        <f t="shared" si="4"/>
        <v>17034</v>
      </c>
      <c r="L322" s="70"/>
    </row>
    <row r="323" spans="2:12" ht="11.25">
      <c r="B323" s="71"/>
      <c r="G323" s="64"/>
      <c r="H323" s="64"/>
      <c r="I323" s="70"/>
      <c r="J323" s="70"/>
      <c r="L323" s="70"/>
    </row>
    <row r="324" spans="6:12" ht="12.75">
      <c r="F324" s="55" t="s">
        <v>332</v>
      </c>
      <c r="G324" s="72">
        <f>SUM(G11:G322)</f>
        <v>112417</v>
      </c>
      <c r="H324" s="72">
        <f>SUM(H11:H322)</f>
        <v>112820</v>
      </c>
      <c r="I324" s="73">
        <v>82215039</v>
      </c>
      <c r="J324" s="49">
        <f>SUM(J10:J322)</f>
        <v>94320233</v>
      </c>
      <c r="K324" s="39">
        <f t="shared" si="4"/>
        <v>12105194</v>
      </c>
      <c r="L324" s="70"/>
    </row>
    <row r="325" spans="9:12" ht="11.25">
      <c r="I325" s="70"/>
      <c r="L325" s="70"/>
    </row>
    <row r="326" spans="6:11" ht="12.75">
      <c r="F326" s="74" t="s">
        <v>1434</v>
      </c>
      <c r="G326" s="75"/>
      <c r="H326" s="75"/>
      <c r="I326" s="70">
        <v>210000</v>
      </c>
      <c r="J326" s="70">
        <v>1944747</v>
      </c>
      <c r="K326" s="76">
        <f>+J326-I326</f>
        <v>1734747</v>
      </c>
    </row>
    <row r="327" spans="6:11" ht="12.75">
      <c r="F327" t="s">
        <v>1435</v>
      </c>
      <c r="I327" s="70">
        <v>832576</v>
      </c>
      <c r="J327" s="70">
        <v>972374</v>
      </c>
      <c r="K327" s="76">
        <f>+J327-I327</f>
        <v>139798</v>
      </c>
    </row>
    <row r="328" spans="9:12" ht="11.25">
      <c r="I328" s="70"/>
      <c r="L328" s="70"/>
    </row>
    <row r="329" spans="6:12" ht="12.75">
      <c r="F329" s="55" t="s">
        <v>1436</v>
      </c>
      <c r="I329" s="49">
        <f>SUM(I324:I328)</f>
        <v>83257615</v>
      </c>
      <c r="J329" s="49">
        <f>SUM(J324:J328)</f>
        <v>97237354</v>
      </c>
      <c r="K329" s="39">
        <f>+J329-I329</f>
        <v>13979739</v>
      </c>
      <c r="L329" s="70"/>
    </row>
    <row r="330" spans="9:12" ht="11.25">
      <c r="I330" s="70"/>
      <c r="J330" s="70"/>
      <c r="L330" s="70"/>
    </row>
    <row r="331" spans="5:12" ht="12.75">
      <c r="E331" s="77" t="s">
        <v>1437</v>
      </c>
      <c r="I331" s="70"/>
      <c r="J331" s="70"/>
      <c r="L331" s="70"/>
    </row>
    <row r="332" spans="5:12" ht="12.75">
      <c r="E332" s="77" t="s">
        <v>1438</v>
      </c>
      <c r="I332" s="70"/>
      <c r="J332" s="70"/>
      <c r="L332" s="70" t="s">
        <v>1439</v>
      </c>
    </row>
    <row r="333" spans="5:12" ht="12.75">
      <c r="E333" s="54"/>
      <c r="I333" s="70"/>
      <c r="J333" s="70"/>
      <c r="L333" s="70"/>
    </row>
    <row r="334" spans="9:12" ht="11.25">
      <c r="I334" s="70"/>
      <c r="J334" s="70"/>
      <c r="L334" s="70"/>
    </row>
    <row r="335" spans="5:12" ht="12.75">
      <c r="E335" s="54"/>
      <c r="I335" s="70"/>
      <c r="J335" s="70"/>
      <c r="L335" s="70"/>
    </row>
    <row r="336" spans="5:12" ht="12.75">
      <c r="E336" s="77" t="s">
        <v>1440</v>
      </c>
      <c r="I336" s="70"/>
      <c r="J336" s="70"/>
      <c r="L336" s="70"/>
    </row>
    <row r="337" spans="5:12" ht="11.25">
      <c r="E337" s="50" t="s">
        <v>1441</v>
      </c>
      <c r="F337" t="s">
        <v>1442</v>
      </c>
      <c r="G337">
        <v>623</v>
      </c>
      <c r="H337">
        <v>731</v>
      </c>
      <c r="I337" s="70">
        <v>229068</v>
      </c>
      <c r="J337" s="70">
        <v>281719</v>
      </c>
      <c r="K337" s="65">
        <f>+J337-I337</f>
        <v>52651</v>
      </c>
      <c r="L337" s="70"/>
    </row>
    <row r="338" spans="5:12" ht="11.25">
      <c r="E338" s="50" t="s">
        <v>1443</v>
      </c>
      <c r="F338" t="s">
        <v>1444</v>
      </c>
      <c r="G338">
        <v>114</v>
      </c>
      <c r="H338">
        <v>317</v>
      </c>
      <c r="I338" s="70">
        <v>41916</v>
      </c>
      <c r="J338" s="70">
        <v>122168</v>
      </c>
      <c r="K338" s="65">
        <f>+J338-I338</f>
        <v>80252</v>
      </c>
      <c r="L338" s="70"/>
    </row>
    <row r="339" spans="9:12" ht="11.25">
      <c r="I339" s="70"/>
      <c r="J339" s="70"/>
      <c r="L339" s="70"/>
    </row>
    <row r="340" spans="6:12" ht="12.75">
      <c r="F340" s="55" t="s">
        <v>1445</v>
      </c>
      <c r="G340" s="55">
        <f>SUM(G337:G339)</f>
        <v>737</v>
      </c>
      <c r="H340" s="72">
        <f>SUM(H337:H339)</f>
        <v>1048</v>
      </c>
      <c r="I340" s="73">
        <f>SUM(I337:I339)</f>
        <v>270984</v>
      </c>
      <c r="J340" s="73"/>
      <c r="K340" s="39">
        <f>SUM(K337:K339)</f>
        <v>132903</v>
      </c>
      <c r="L340" s="70"/>
    </row>
    <row r="341" spans="9:12" ht="11.25">
      <c r="I341" s="70"/>
      <c r="J341" s="70"/>
      <c r="L341" s="70"/>
    </row>
    <row r="342" spans="9:12" ht="11.25">
      <c r="I342" s="70"/>
      <c r="J342" s="70"/>
      <c r="L342" s="70"/>
    </row>
    <row r="343" spans="5:12" ht="12.75">
      <c r="E343" s="77" t="s">
        <v>1446</v>
      </c>
      <c r="I343" s="70"/>
      <c r="J343" s="70"/>
      <c r="L343" s="70"/>
    </row>
    <row r="345" spans="5:11" ht="11.25">
      <c r="E345" s="50" t="s">
        <v>388</v>
      </c>
      <c r="F345" t="s">
        <v>1447</v>
      </c>
      <c r="G345">
        <v>0</v>
      </c>
      <c r="H345">
        <v>17</v>
      </c>
      <c r="I345" s="70">
        <v>0</v>
      </c>
      <c r="J345" s="70">
        <v>13007</v>
      </c>
      <c r="K345" s="65">
        <f>+J345-I345</f>
        <v>13007</v>
      </c>
    </row>
    <row r="347" spans="5:11" ht="11.25">
      <c r="E347" s="50" t="s">
        <v>389</v>
      </c>
      <c r="F347" t="s">
        <v>1448</v>
      </c>
      <c r="G347">
        <v>23</v>
      </c>
      <c r="H347">
        <v>24</v>
      </c>
      <c r="I347" s="78">
        <v>15231</v>
      </c>
      <c r="J347" s="78">
        <v>18551</v>
      </c>
      <c r="K347" s="65">
        <f>+J347-I347</f>
        <v>3320</v>
      </c>
    </row>
    <row r="348" spans="9:10" ht="11.25">
      <c r="I348" s="79"/>
      <c r="J348" s="79"/>
    </row>
    <row r="349" spans="5:11" ht="11.25">
      <c r="E349" s="80" t="s">
        <v>535</v>
      </c>
      <c r="F349" t="s">
        <v>1449</v>
      </c>
      <c r="G349">
        <v>8</v>
      </c>
      <c r="H349">
        <v>6</v>
      </c>
      <c r="I349" s="78">
        <v>5645</v>
      </c>
      <c r="J349" s="78">
        <v>4741</v>
      </c>
      <c r="K349" s="65">
        <f>+J349-I349</f>
        <v>-904</v>
      </c>
    </row>
    <row r="350" spans="5:11" ht="11.25">
      <c r="E350" s="80" t="s">
        <v>535</v>
      </c>
      <c r="F350" t="s">
        <v>1450</v>
      </c>
      <c r="G350">
        <v>5</v>
      </c>
      <c r="H350">
        <v>10</v>
      </c>
      <c r="I350" s="78">
        <v>3528</v>
      </c>
      <c r="J350" s="78">
        <v>7901</v>
      </c>
      <c r="K350" s="65">
        <f>+J350-I350</f>
        <v>4373</v>
      </c>
    </row>
    <row r="351" spans="9:10" ht="11.25">
      <c r="I351" s="79"/>
      <c r="J351" s="79"/>
    </row>
    <row r="352" spans="5:11" ht="11.25">
      <c r="E352" s="80" t="s">
        <v>625</v>
      </c>
      <c r="F352" t="s">
        <v>1451</v>
      </c>
      <c r="G352">
        <v>36</v>
      </c>
      <c r="H352">
        <v>31</v>
      </c>
      <c r="I352" s="78">
        <v>23840</v>
      </c>
      <c r="J352" s="78">
        <v>24207</v>
      </c>
      <c r="K352" s="65">
        <f>+J352-I352</f>
        <v>367</v>
      </c>
    </row>
    <row r="353" spans="9:10" ht="11.25">
      <c r="I353" s="79"/>
      <c r="J353" s="79"/>
    </row>
    <row r="354" spans="5:11" ht="11.25">
      <c r="E354" s="80" t="s">
        <v>556</v>
      </c>
      <c r="F354" t="s">
        <v>1452</v>
      </c>
      <c r="G354">
        <v>37</v>
      </c>
      <c r="H354">
        <v>48</v>
      </c>
      <c r="I354" s="78">
        <v>24503</v>
      </c>
      <c r="J354" s="78">
        <v>39512</v>
      </c>
      <c r="K354" s="65">
        <f>+J354-I354</f>
        <v>15009</v>
      </c>
    </row>
    <row r="355" spans="9:10" ht="11.25">
      <c r="I355" s="79"/>
      <c r="J355" s="79"/>
    </row>
    <row r="356" spans="5:11" ht="11.25">
      <c r="E356" s="80" t="s">
        <v>419</v>
      </c>
      <c r="F356" t="s">
        <v>1453</v>
      </c>
      <c r="G356">
        <v>6</v>
      </c>
      <c r="H356">
        <v>6</v>
      </c>
      <c r="I356" s="78">
        <v>3506</v>
      </c>
      <c r="J356" s="78">
        <v>3993</v>
      </c>
      <c r="K356" s="65">
        <f>+J356-I356</f>
        <v>487</v>
      </c>
    </row>
    <row r="357" spans="9:10" ht="11.25">
      <c r="I357" s="79"/>
      <c r="J357" s="79"/>
    </row>
    <row r="358" spans="5:11" ht="11.25">
      <c r="E358" s="80" t="s">
        <v>520</v>
      </c>
      <c r="F358" t="s">
        <v>1454</v>
      </c>
      <c r="G358">
        <v>35</v>
      </c>
      <c r="H358">
        <v>39</v>
      </c>
      <c r="I358" s="78">
        <v>23614</v>
      </c>
      <c r="J358" s="78">
        <v>28416</v>
      </c>
      <c r="K358" s="65">
        <f>+J358-I358</f>
        <v>4802</v>
      </c>
    </row>
    <row r="359" spans="9:10" ht="11.25">
      <c r="I359" s="79"/>
      <c r="J359" s="79"/>
    </row>
    <row r="360" spans="5:11" ht="11.25">
      <c r="E360" s="80" t="s">
        <v>382</v>
      </c>
      <c r="F360" t="s">
        <v>1455</v>
      </c>
      <c r="G360">
        <v>22</v>
      </c>
      <c r="H360">
        <v>22</v>
      </c>
      <c r="I360" s="78">
        <v>14569</v>
      </c>
      <c r="J360" s="78">
        <v>16825</v>
      </c>
      <c r="K360" s="65">
        <f>+J360-I360</f>
        <v>2256</v>
      </c>
    </row>
    <row r="361" spans="5:11" ht="11.25">
      <c r="E361" s="80" t="s">
        <v>382</v>
      </c>
      <c r="F361" t="s">
        <v>1456</v>
      </c>
      <c r="G361">
        <v>5</v>
      </c>
      <c r="H361">
        <v>6</v>
      </c>
      <c r="I361" s="78">
        <v>3311</v>
      </c>
      <c r="J361" s="78">
        <v>4589</v>
      </c>
      <c r="K361" s="65">
        <f>+J361-I361</f>
        <v>1278</v>
      </c>
    </row>
    <row r="362" spans="9:10" ht="11.25">
      <c r="I362" s="79"/>
      <c r="J362" s="79"/>
    </row>
    <row r="363" spans="5:11" ht="11.25">
      <c r="E363" s="80" t="s">
        <v>531</v>
      </c>
      <c r="F363" t="s">
        <v>1457</v>
      </c>
      <c r="G363">
        <v>2</v>
      </c>
      <c r="H363">
        <v>3</v>
      </c>
      <c r="I363" s="78">
        <v>1472</v>
      </c>
      <c r="J363" s="78">
        <v>2428</v>
      </c>
      <c r="K363" s="65">
        <f>+J363-I363</f>
        <v>956</v>
      </c>
    </row>
    <row r="364" spans="9:10" ht="11.25">
      <c r="I364" s="79"/>
      <c r="J364" s="79"/>
    </row>
    <row r="365" spans="5:11" ht="11.25">
      <c r="E365" s="80" t="s">
        <v>642</v>
      </c>
      <c r="F365" t="s">
        <v>1458</v>
      </c>
      <c r="G365">
        <v>25</v>
      </c>
      <c r="H365">
        <v>0</v>
      </c>
      <c r="I365" s="78">
        <v>17422</v>
      </c>
      <c r="J365" s="78">
        <v>0</v>
      </c>
      <c r="K365" s="65">
        <f>+J365-I365</f>
        <v>-17422</v>
      </c>
    </row>
    <row r="366" spans="5:11" ht="11.25">
      <c r="E366" s="80" t="s">
        <v>642</v>
      </c>
      <c r="F366" t="s">
        <v>1459</v>
      </c>
      <c r="G366">
        <v>24</v>
      </c>
      <c r="H366">
        <v>0</v>
      </c>
      <c r="I366" s="78">
        <v>16725</v>
      </c>
      <c r="J366" s="78">
        <v>0</v>
      </c>
      <c r="K366" s="65">
        <f>+J366-I366</f>
        <v>-16725</v>
      </c>
    </row>
    <row r="367" spans="9:10" ht="11.25">
      <c r="I367" s="79"/>
      <c r="J367" s="79"/>
    </row>
    <row r="368" spans="5:11" ht="11.25">
      <c r="E368" s="80" t="s">
        <v>529</v>
      </c>
      <c r="F368" t="s">
        <v>1460</v>
      </c>
      <c r="G368">
        <v>13</v>
      </c>
      <c r="H368">
        <v>18</v>
      </c>
      <c r="I368" s="78">
        <v>9301</v>
      </c>
      <c r="J368" s="78">
        <v>14896</v>
      </c>
      <c r="K368" s="65">
        <f>+J368-I368</f>
        <v>5595</v>
      </c>
    </row>
    <row r="369" spans="5:11" ht="11.25">
      <c r="E369" s="80" t="s">
        <v>529</v>
      </c>
      <c r="F369" t="s">
        <v>1461</v>
      </c>
      <c r="G369">
        <v>22</v>
      </c>
      <c r="H369">
        <v>22</v>
      </c>
      <c r="I369" s="78">
        <v>15739</v>
      </c>
      <c r="J369" s="78">
        <v>18206</v>
      </c>
      <c r="K369" s="65">
        <f>+J369-I369</f>
        <v>2467</v>
      </c>
    </row>
    <row r="370" spans="5:11" ht="11.25">
      <c r="E370" s="80" t="s">
        <v>529</v>
      </c>
      <c r="F370" t="s">
        <v>1462</v>
      </c>
      <c r="G370">
        <v>1</v>
      </c>
      <c r="H370">
        <v>1</v>
      </c>
      <c r="I370" s="78">
        <v>715</v>
      </c>
      <c r="J370" s="78">
        <v>828</v>
      </c>
      <c r="K370" s="65">
        <f>+J370-I370</f>
        <v>113</v>
      </c>
    </row>
    <row r="371" spans="9:10" ht="11.25">
      <c r="I371" s="79"/>
      <c r="J371" s="79"/>
    </row>
    <row r="372" spans="5:11" ht="11.25">
      <c r="E372" s="80" t="s">
        <v>576</v>
      </c>
      <c r="F372" t="s">
        <v>1463</v>
      </c>
      <c r="G372">
        <v>46</v>
      </c>
      <c r="H372">
        <v>43</v>
      </c>
      <c r="I372" s="78">
        <v>32053</v>
      </c>
      <c r="J372" s="78">
        <v>34479</v>
      </c>
      <c r="K372" s="65">
        <f>+J372-I372</f>
        <v>2426</v>
      </c>
    </row>
    <row r="373" spans="9:10" ht="11.25">
      <c r="I373" s="79"/>
      <c r="J373" s="79"/>
    </row>
    <row r="374" spans="5:11" ht="11.25">
      <c r="E374" s="80" t="s">
        <v>465</v>
      </c>
      <c r="F374" t="s">
        <v>1464</v>
      </c>
      <c r="G374">
        <v>3</v>
      </c>
      <c r="H374">
        <v>7</v>
      </c>
      <c r="I374" s="78">
        <v>1987</v>
      </c>
      <c r="J374" s="78">
        <v>5608</v>
      </c>
      <c r="K374" s="65">
        <f>+J374-I374</f>
        <v>3621</v>
      </c>
    </row>
    <row r="375" spans="5:11" ht="11.25">
      <c r="E375" s="80" t="s">
        <v>465</v>
      </c>
      <c r="F375" t="s">
        <v>1465</v>
      </c>
      <c r="G375">
        <v>7</v>
      </c>
      <c r="H375">
        <v>8</v>
      </c>
      <c r="I375" s="78">
        <v>4636</v>
      </c>
      <c r="J375" s="78">
        <v>6410</v>
      </c>
      <c r="K375" s="65">
        <f>+J375-I375</f>
        <v>1774</v>
      </c>
    </row>
    <row r="376" spans="9:10" ht="11.25">
      <c r="I376" s="79"/>
      <c r="J376" s="79"/>
    </row>
    <row r="377" spans="5:11" ht="11.25">
      <c r="E377" s="80" t="s">
        <v>499</v>
      </c>
      <c r="F377" t="s">
        <v>1466</v>
      </c>
      <c r="G377">
        <v>6</v>
      </c>
      <c r="H377">
        <v>6</v>
      </c>
      <c r="I377" s="78">
        <v>3973</v>
      </c>
      <c r="J377" s="78">
        <v>5049</v>
      </c>
      <c r="K377" s="65">
        <f>+J377-I377</f>
        <v>1076</v>
      </c>
    </row>
    <row r="378" spans="9:10" ht="11.25">
      <c r="I378" s="79"/>
      <c r="J378" s="79"/>
    </row>
    <row r="379" spans="5:11" ht="11.25">
      <c r="E379" s="80" t="s">
        <v>460</v>
      </c>
      <c r="F379" t="s">
        <v>1467</v>
      </c>
      <c r="G379">
        <v>8</v>
      </c>
      <c r="H379">
        <v>8</v>
      </c>
      <c r="I379" s="78">
        <v>5298</v>
      </c>
      <c r="J379" s="78">
        <v>6261</v>
      </c>
      <c r="K379" s="65">
        <f>+J379-I379</f>
        <v>963</v>
      </c>
    </row>
    <row r="380" spans="9:10" ht="11.25">
      <c r="I380" s="79"/>
      <c r="J380" s="79"/>
    </row>
    <row r="381" spans="5:11" ht="11.25">
      <c r="E381" s="80" t="s">
        <v>630</v>
      </c>
      <c r="F381" t="s">
        <v>1468</v>
      </c>
      <c r="G381">
        <v>8</v>
      </c>
      <c r="H381">
        <v>7</v>
      </c>
      <c r="I381" s="78">
        <v>4957</v>
      </c>
      <c r="J381" s="78">
        <v>5078</v>
      </c>
      <c r="K381" s="65">
        <f>+J381-I381</f>
        <v>121</v>
      </c>
    </row>
    <row r="382" spans="9:10" ht="11.25">
      <c r="I382" s="79"/>
      <c r="J382" s="79"/>
    </row>
    <row r="383" spans="5:11" ht="11.25">
      <c r="E383" s="80" t="s">
        <v>609</v>
      </c>
      <c r="F383" t="s">
        <v>1469</v>
      </c>
      <c r="G383">
        <v>2</v>
      </c>
      <c r="H383">
        <v>5</v>
      </c>
      <c r="I383" s="78">
        <v>1324</v>
      </c>
      <c r="J383" s="78">
        <v>3951</v>
      </c>
      <c r="K383" s="65">
        <f>+J383-I383</f>
        <v>2627</v>
      </c>
    </row>
    <row r="384" spans="9:10" ht="11.25">
      <c r="I384" s="79"/>
      <c r="J384" s="79"/>
    </row>
    <row r="385" spans="5:11" ht="11.25">
      <c r="E385" s="80" t="s">
        <v>618</v>
      </c>
      <c r="F385" t="s">
        <v>1470</v>
      </c>
      <c r="G385">
        <v>8</v>
      </c>
      <c r="H385">
        <v>10</v>
      </c>
      <c r="I385" s="78">
        <v>5298</v>
      </c>
      <c r="J385" s="78">
        <v>7621</v>
      </c>
      <c r="K385" s="65">
        <f>+J385-I385</f>
        <v>2323</v>
      </c>
    </row>
    <row r="386" spans="5:11" ht="11.25">
      <c r="E386" s="80" t="s">
        <v>618</v>
      </c>
      <c r="F386" t="s">
        <v>1471</v>
      </c>
      <c r="G386">
        <v>6</v>
      </c>
      <c r="H386">
        <v>4</v>
      </c>
      <c r="I386" s="78">
        <v>3973</v>
      </c>
      <c r="J386" s="78">
        <v>3048</v>
      </c>
      <c r="K386" s="65">
        <f>+J386-I386</f>
        <v>-925</v>
      </c>
    </row>
    <row r="387" spans="9:10" ht="11.25">
      <c r="I387" s="79"/>
      <c r="J387" s="79"/>
    </row>
    <row r="388" spans="6:10" ht="12.75">
      <c r="F388" s="55" t="s">
        <v>1472</v>
      </c>
      <c r="G388" s="55">
        <f>SUM(G345:G387)</f>
        <v>358</v>
      </c>
      <c r="H388" s="55">
        <f>SUM(H345:H387)</f>
        <v>351</v>
      </c>
      <c r="I388" s="73">
        <f>SUM(I345:I387)</f>
        <v>242620</v>
      </c>
      <c r="J388" s="73">
        <f>SUM(J345:J387)</f>
        <v>275605</v>
      </c>
    </row>
    <row r="390" ht="12.75">
      <c r="E390" s="81" t="s">
        <v>1473</v>
      </c>
    </row>
    <row r="391" ht="12.75">
      <c r="E391" s="81" t="s">
        <v>1474</v>
      </c>
    </row>
    <row r="392" ht="12.75">
      <c r="E392" s="77" t="s">
        <v>1475</v>
      </c>
    </row>
  </sheetData>
  <mergeCells count="3">
    <mergeCell ref="F4:K4"/>
    <mergeCell ref="F1:K1"/>
    <mergeCell ref="F2:K2"/>
  </mergeCells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7"/>
  <sheetViews>
    <sheetView workbookViewId="0" topLeftCell="A173">
      <selection activeCell="R180" sqref="R180"/>
    </sheetView>
  </sheetViews>
  <sheetFormatPr defaultColWidth="9.33203125" defaultRowHeight="11.25"/>
  <cols>
    <col min="1" max="1" width="9.33203125" style="1" customWidth="1"/>
    <col min="2" max="2" width="34.33203125" style="1" customWidth="1"/>
    <col min="3" max="15" width="0" style="1" hidden="1" customWidth="1"/>
    <col min="16" max="16" width="13" style="1" customWidth="1"/>
    <col min="17" max="17" width="17.16015625" style="1" customWidth="1"/>
    <col min="18" max="18" width="12" style="1" customWidth="1"/>
    <col min="19" max="19" width="16.16015625" style="26" customWidth="1"/>
    <col min="20" max="16384" width="9.33203125" style="1" customWidth="1"/>
  </cols>
  <sheetData>
    <row r="1" spans="2:18" ht="11.25">
      <c r="B1" s="85" t="s">
        <v>1476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2:18" ht="11.25">
      <c r="B2" s="85" t="s">
        <v>679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2:15" ht="11.25">
      <c r="B4" s="2" t="s">
        <v>92</v>
      </c>
      <c r="H4" s="2" t="s">
        <v>93</v>
      </c>
      <c r="I4" s="7" t="s">
        <v>335</v>
      </c>
      <c r="J4" s="2" t="s">
        <v>336</v>
      </c>
      <c r="K4" s="2" t="s">
        <v>337</v>
      </c>
      <c r="L4" s="2" t="s">
        <v>338</v>
      </c>
      <c r="M4" s="2" t="s">
        <v>339</v>
      </c>
      <c r="N4" s="2" t="s">
        <v>340</v>
      </c>
      <c r="O4" s="2" t="s">
        <v>340</v>
      </c>
    </row>
    <row r="5" spans="1:16" ht="11.25">
      <c r="A5" s="2" t="s">
        <v>94</v>
      </c>
      <c r="B5" s="2" t="s">
        <v>95</v>
      </c>
      <c r="C5" s="2" t="s">
        <v>341</v>
      </c>
      <c r="D5" s="2" t="s">
        <v>342</v>
      </c>
      <c r="E5" s="2" t="s">
        <v>343</v>
      </c>
      <c r="F5" s="2" t="s">
        <v>344</v>
      </c>
      <c r="G5" s="2" t="s">
        <v>345</v>
      </c>
      <c r="H5" s="2" t="s">
        <v>96</v>
      </c>
      <c r="I5" s="8" t="s">
        <v>346</v>
      </c>
      <c r="J5" s="2" t="s">
        <v>93</v>
      </c>
      <c r="K5" s="2" t="s">
        <v>347</v>
      </c>
      <c r="L5" s="2" t="s">
        <v>347</v>
      </c>
      <c r="M5" s="2" t="s">
        <v>347</v>
      </c>
      <c r="N5" s="2" t="s">
        <v>348</v>
      </c>
      <c r="O5" s="2" t="s">
        <v>349</v>
      </c>
      <c r="P5" s="2" t="s">
        <v>350</v>
      </c>
    </row>
    <row r="6" spans="16:19" ht="11.25">
      <c r="P6" s="1" t="s">
        <v>351</v>
      </c>
      <c r="Q6" s="10">
        <v>0.8</v>
      </c>
      <c r="R6" s="1" t="s">
        <v>354</v>
      </c>
      <c r="S6" s="41" t="s">
        <v>355</v>
      </c>
    </row>
    <row r="7" spans="1:19" ht="11.25">
      <c r="A7" s="1">
        <v>502220</v>
      </c>
      <c r="B7" s="1" t="s">
        <v>0</v>
      </c>
      <c r="C7" s="3">
        <v>143</v>
      </c>
      <c r="D7" s="3">
        <v>0</v>
      </c>
      <c r="E7" s="3"/>
      <c r="F7" s="3">
        <v>3</v>
      </c>
      <c r="G7" s="3">
        <v>0</v>
      </c>
      <c r="H7" s="3">
        <v>146</v>
      </c>
      <c r="I7" s="3">
        <v>450</v>
      </c>
      <c r="J7" s="4">
        <v>0.3333333333333333</v>
      </c>
      <c r="K7" s="3">
        <v>146</v>
      </c>
      <c r="L7" s="3">
        <v>146</v>
      </c>
      <c r="M7" s="3">
        <v>146</v>
      </c>
      <c r="N7" s="5">
        <v>536.7808500000001</v>
      </c>
      <c r="O7" s="5">
        <v>550.0221000000001</v>
      </c>
      <c r="P7" s="6">
        <f>ROUND(I7*2.9460246,0)</f>
        <v>1326</v>
      </c>
      <c r="Q7" s="6">
        <v>8110</v>
      </c>
      <c r="R7" s="9">
        <v>23046</v>
      </c>
      <c r="S7" s="29">
        <f>SUM(P7+Q7+R7)</f>
        <v>32482</v>
      </c>
    </row>
    <row r="8" spans="1:19" ht="11.25">
      <c r="A8" s="1">
        <v>502250</v>
      </c>
      <c r="B8" s="1" t="s">
        <v>1</v>
      </c>
      <c r="C8" s="3">
        <v>572</v>
      </c>
      <c r="D8" s="3">
        <v>0</v>
      </c>
      <c r="E8" s="3"/>
      <c r="F8" s="3">
        <v>27</v>
      </c>
      <c r="G8" s="3">
        <v>0</v>
      </c>
      <c r="H8" s="3">
        <v>599</v>
      </c>
      <c r="I8" s="3">
        <v>2743</v>
      </c>
      <c r="J8" s="4">
        <v>0.20962449872402478</v>
      </c>
      <c r="K8" s="3">
        <v>599</v>
      </c>
      <c r="L8" s="3">
        <v>599</v>
      </c>
      <c r="M8" s="3">
        <v>599</v>
      </c>
      <c r="N8" s="5">
        <v>525.22</v>
      </c>
      <c r="O8" s="5">
        <v>517.72</v>
      </c>
      <c r="P8" s="6">
        <f aca="true" t="shared" si="0" ref="P8:P71">ROUND(I8*2.9460246,0)</f>
        <v>8081</v>
      </c>
      <c r="Q8" s="6">
        <v>34679</v>
      </c>
      <c r="R8" s="9">
        <v>101477</v>
      </c>
      <c r="S8" s="29">
        <f aca="true" t="shared" si="1" ref="S8:S71">SUM(P8+Q8+R8)</f>
        <v>144237</v>
      </c>
    </row>
    <row r="9" spans="1:19" ht="11.25">
      <c r="A9" s="1">
        <v>502280</v>
      </c>
      <c r="B9" s="1" t="s">
        <v>2</v>
      </c>
      <c r="C9" s="3">
        <v>123</v>
      </c>
      <c r="D9" s="3">
        <v>0</v>
      </c>
      <c r="E9" s="3"/>
      <c r="F9" s="3">
        <v>0</v>
      </c>
      <c r="G9" s="3">
        <v>0</v>
      </c>
      <c r="H9" s="3">
        <v>123</v>
      </c>
      <c r="I9" s="3">
        <v>527</v>
      </c>
      <c r="J9" s="4">
        <v>0.2333965844402277</v>
      </c>
      <c r="K9" s="3">
        <v>123</v>
      </c>
      <c r="L9" s="3">
        <v>123</v>
      </c>
      <c r="M9" s="3">
        <v>123</v>
      </c>
      <c r="N9" s="5">
        <v>808.06</v>
      </c>
      <c r="O9" s="5">
        <v>942.6160000000001</v>
      </c>
      <c r="P9" s="6">
        <f t="shared" si="0"/>
        <v>1553</v>
      </c>
      <c r="Q9" s="6">
        <v>7142</v>
      </c>
      <c r="R9" s="9">
        <v>21918</v>
      </c>
      <c r="S9" s="29">
        <f t="shared" si="1"/>
        <v>30613</v>
      </c>
    </row>
    <row r="10" spans="1:19" ht="11.25">
      <c r="A10" s="1">
        <v>502310</v>
      </c>
      <c r="B10" s="1" t="s">
        <v>3</v>
      </c>
      <c r="C10" s="3">
        <v>35</v>
      </c>
      <c r="D10" s="3">
        <v>0</v>
      </c>
      <c r="E10" s="3"/>
      <c r="F10" s="3">
        <v>0</v>
      </c>
      <c r="G10" s="3">
        <v>0</v>
      </c>
      <c r="H10" s="3">
        <v>35</v>
      </c>
      <c r="I10" s="3">
        <v>117</v>
      </c>
      <c r="J10" s="4">
        <v>0.29914529914529914</v>
      </c>
      <c r="K10" s="3">
        <v>35</v>
      </c>
      <c r="L10" s="3">
        <v>35</v>
      </c>
      <c r="M10" s="3">
        <v>35</v>
      </c>
      <c r="N10" s="5">
        <v>370.00427500000006</v>
      </c>
      <c r="O10" s="5">
        <v>356.2911500000001</v>
      </c>
      <c r="P10" s="6">
        <f t="shared" si="0"/>
        <v>345</v>
      </c>
      <c r="Q10" s="6">
        <v>1392</v>
      </c>
      <c r="R10" s="9">
        <v>5471</v>
      </c>
      <c r="S10" s="29">
        <f t="shared" si="1"/>
        <v>7208</v>
      </c>
    </row>
    <row r="11" spans="1:19" ht="11.25">
      <c r="A11" s="1">
        <v>502330</v>
      </c>
      <c r="B11" s="1" t="s">
        <v>118</v>
      </c>
      <c r="C11" s="3">
        <v>352</v>
      </c>
      <c r="D11" s="3">
        <v>0</v>
      </c>
      <c r="E11" s="3"/>
      <c r="F11" s="3">
        <v>0</v>
      </c>
      <c r="G11" s="3">
        <v>0</v>
      </c>
      <c r="H11" s="3">
        <v>352</v>
      </c>
      <c r="I11" s="3">
        <v>983</v>
      </c>
      <c r="J11" s="4">
        <v>0.358087487283825</v>
      </c>
      <c r="K11" s="3">
        <v>352</v>
      </c>
      <c r="L11" s="3">
        <v>352</v>
      </c>
      <c r="M11" s="3">
        <v>352</v>
      </c>
      <c r="N11" s="5">
        <v>113.43105</v>
      </c>
      <c r="O11" s="5">
        <v>107.6207</v>
      </c>
      <c r="P11" s="6">
        <f t="shared" si="0"/>
        <v>2896</v>
      </c>
      <c r="Q11" s="6">
        <v>11076</v>
      </c>
      <c r="R11" s="9">
        <v>49631</v>
      </c>
      <c r="S11" s="29">
        <f t="shared" si="1"/>
        <v>63603</v>
      </c>
    </row>
    <row r="12" spans="1:19" ht="11.25">
      <c r="A12" s="1">
        <v>502370</v>
      </c>
      <c r="B12" s="1" t="s">
        <v>119</v>
      </c>
      <c r="C12" s="3">
        <v>68</v>
      </c>
      <c r="D12" s="3">
        <v>0</v>
      </c>
      <c r="E12" s="3"/>
      <c r="F12" s="3">
        <v>1</v>
      </c>
      <c r="G12" s="3">
        <v>0</v>
      </c>
      <c r="H12" s="3">
        <v>69</v>
      </c>
      <c r="I12" s="3">
        <v>290</v>
      </c>
      <c r="J12" s="4">
        <v>0.23448275862068965</v>
      </c>
      <c r="K12" s="3">
        <v>69</v>
      </c>
      <c r="L12" s="3">
        <v>69</v>
      </c>
      <c r="M12" s="3">
        <v>69</v>
      </c>
      <c r="N12" s="5">
        <v>453.58650000000006</v>
      </c>
      <c r="O12" s="5">
        <v>478.87140000000005</v>
      </c>
      <c r="P12" s="6">
        <f t="shared" si="0"/>
        <v>854</v>
      </c>
      <c r="Q12" s="6">
        <v>3147</v>
      </c>
      <c r="R12" s="9">
        <v>11319</v>
      </c>
      <c r="S12" s="29">
        <f t="shared" si="1"/>
        <v>15320</v>
      </c>
    </row>
    <row r="13" spans="1:19" ht="11.25">
      <c r="A13" s="1">
        <v>502430</v>
      </c>
      <c r="B13" s="1" t="s">
        <v>120</v>
      </c>
      <c r="C13" s="3">
        <v>514</v>
      </c>
      <c r="D13" s="3">
        <v>0</v>
      </c>
      <c r="E13" s="3"/>
      <c r="F13" s="3">
        <v>2</v>
      </c>
      <c r="G13" s="3">
        <v>0</v>
      </c>
      <c r="H13" s="3">
        <v>516</v>
      </c>
      <c r="I13" s="3">
        <v>2250</v>
      </c>
      <c r="J13" s="4">
        <v>0.23377777777777778</v>
      </c>
      <c r="K13" s="3">
        <v>516</v>
      </c>
      <c r="L13" s="3">
        <v>516</v>
      </c>
      <c r="M13" s="3">
        <v>516</v>
      </c>
      <c r="N13" s="5">
        <v>533</v>
      </c>
      <c r="O13" s="5">
        <v>533</v>
      </c>
      <c r="P13" s="6">
        <f t="shared" si="0"/>
        <v>6629</v>
      </c>
      <c r="Q13" s="6">
        <v>30382</v>
      </c>
      <c r="R13" s="9">
        <v>89143</v>
      </c>
      <c r="S13" s="29">
        <f t="shared" si="1"/>
        <v>126154</v>
      </c>
    </row>
    <row r="14" spans="1:19" ht="11.25">
      <c r="A14" s="1">
        <v>502460</v>
      </c>
      <c r="B14" s="1" t="s">
        <v>121</v>
      </c>
      <c r="C14" s="3">
        <v>49</v>
      </c>
      <c r="D14" s="3">
        <v>0</v>
      </c>
      <c r="E14" s="3"/>
      <c r="F14" s="3">
        <v>0</v>
      </c>
      <c r="G14" s="3">
        <v>0</v>
      </c>
      <c r="H14" s="3">
        <v>49</v>
      </c>
      <c r="I14" s="3">
        <v>130</v>
      </c>
      <c r="J14" s="4">
        <v>0.38461538461538464</v>
      </c>
      <c r="K14" s="3">
        <v>49</v>
      </c>
      <c r="L14" s="3">
        <v>49</v>
      </c>
      <c r="M14" s="3">
        <v>49</v>
      </c>
      <c r="N14" s="5">
        <v>146.97935</v>
      </c>
      <c r="O14" s="5">
        <v>142.65290000000002</v>
      </c>
      <c r="P14" s="6">
        <f t="shared" si="0"/>
        <v>383</v>
      </c>
      <c r="Q14" s="6">
        <v>2542</v>
      </c>
      <c r="R14" s="9">
        <v>7757</v>
      </c>
      <c r="S14" s="29">
        <f t="shared" si="1"/>
        <v>10682</v>
      </c>
    </row>
    <row r="15" spans="1:19" ht="11.25">
      <c r="A15" s="1">
        <v>502550</v>
      </c>
      <c r="B15" s="1" t="s">
        <v>4</v>
      </c>
      <c r="C15" s="3">
        <v>45</v>
      </c>
      <c r="D15" s="3">
        <v>0</v>
      </c>
      <c r="E15" s="3"/>
      <c r="F15" s="3">
        <v>0</v>
      </c>
      <c r="G15" s="3">
        <v>0</v>
      </c>
      <c r="H15" s="3">
        <v>45</v>
      </c>
      <c r="I15" s="3">
        <v>112</v>
      </c>
      <c r="J15" s="4">
        <v>0.4732142857142857</v>
      </c>
      <c r="K15" s="3">
        <v>45</v>
      </c>
      <c r="L15" s="3">
        <v>45</v>
      </c>
      <c r="M15" s="3">
        <v>45</v>
      </c>
      <c r="N15" s="5">
        <v>707.9388</v>
      </c>
      <c r="O15" s="5">
        <v>676.9592</v>
      </c>
      <c r="P15" s="6">
        <f t="shared" si="0"/>
        <v>330</v>
      </c>
      <c r="Q15" s="6">
        <v>10712</v>
      </c>
      <c r="R15" s="9">
        <v>10660</v>
      </c>
      <c r="S15" s="29">
        <f t="shared" si="1"/>
        <v>21702</v>
      </c>
    </row>
    <row r="16" spans="1:19" ht="11.25">
      <c r="A16" s="1">
        <v>502580</v>
      </c>
      <c r="B16" s="1" t="s">
        <v>5</v>
      </c>
      <c r="C16" s="3">
        <v>402</v>
      </c>
      <c r="D16" s="3">
        <v>0</v>
      </c>
      <c r="E16" s="3"/>
      <c r="F16" s="3">
        <v>9</v>
      </c>
      <c r="G16" s="3">
        <v>0</v>
      </c>
      <c r="H16" s="3">
        <v>411</v>
      </c>
      <c r="I16" s="3">
        <v>2000</v>
      </c>
      <c r="J16" s="4">
        <v>0.2035</v>
      </c>
      <c r="K16" s="3">
        <v>411</v>
      </c>
      <c r="L16" s="3">
        <v>411</v>
      </c>
      <c r="M16" s="3">
        <v>411</v>
      </c>
      <c r="N16" s="5">
        <v>522.4017000000001</v>
      </c>
      <c r="O16" s="5">
        <v>508.2678000000001</v>
      </c>
      <c r="P16" s="6">
        <f t="shared" si="0"/>
        <v>5892</v>
      </c>
      <c r="Q16" s="6">
        <v>19670</v>
      </c>
      <c r="R16" s="9">
        <v>67247</v>
      </c>
      <c r="S16" s="29">
        <f t="shared" si="1"/>
        <v>92809</v>
      </c>
    </row>
    <row r="17" spans="1:19" ht="11.25">
      <c r="A17" s="1">
        <v>502610</v>
      </c>
      <c r="B17" s="1" t="s">
        <v>122</v>
      </c>
      <c r="C17" s="3">
        <v>317</v>
      </c>
      <c r="D17" s="3">
        <v>0</v>
      </c>
      <c r="E17" s="3"/>
      <c r="F17" s="3">
        <v>3</v>
      </c>
      <c r="G17" s="3">
        <v>0</v>
      </c>
      <c r="H17" s="3">
        <v>320</v>
      </c>
      <c r="I17" s="3">
        <v>1261</v>
      </c>
      <c r="J17" s="4">
        <v>0.2513877874702617</v>
      </c>
      <c r="K17" s="3">
        <v>320</v>
      </c>
      <c r="L17" s="3">
        <v>320</v>
      </c>
      <c r="M17" s="3">
        <v>320</v>
      </c>
      <c r="N17" s="5">
        <v>220.9968</v>
      </c>
      <c r="O17" s="5">
        <v>215.67680000000001</v>
      </c>
      <c r="P17" s="6">
        <f t="shared" si="0"/>
        <v>3715</v>
      </c>
      <c r="Q17" s="6">
        <v>16644</v>
      </c>
      <c r="R17" s="9">
        <v>52085</v>
      </c>
      <c r="S17" s="29">
        <f t="shared" si="1"/>
        <v>72444</v>
      </c>
    </row>
    <row r="18" spans="1:19" ht="11.25">
      <c r="A18" s="1">
        <v>502670</v>
      </c>
      <c r="B18" s="1" t="s">
        <v>6</v>
      </c>
      <c r="C18" s="3">
        <v>334</v>
      </c>
      <c r="D18" s="3">
        <v>0</v>
      </c>
      <c r="E18" s="3"/>
      <c r="F18" s="3">
        <v>4</v>
      </c>
      <c r="G18" s="3">
        <v>0</v>
      </c>
      <c r="H18" s="3">
        <v>338</v>
      </c>
      <c r="I18" s="3">
        <v>732</v>
      </c>
      <c r="J18" s="4">
        <v>0.4672131147540984</v>
      </c>
      <c r="K18" s="3">
        <v>338</v>
      </c>
      <c r="L18" s="3">
        <v>338</v>
      </c>
      <c r="M18" s="3">
        <v>338</v>
      </c>
      <c r="N18" s="5">
        <v>402.632125</v>
      </c>
      <c r="O18" s="5">
        <v>457.88565</v>
      </c>
      <c r="P18" s="6">
        <f t="shared" si="0"/>
        <v>2156</v>
      </c>
      <c r="Q18" s="6">
        <v>15009</v>
      </c>
      <c r="R18" s="9">
        <v>47630</v>
      </c>
      <c r="S18" s="29">
        <f t="shared" si="1"/>
        <v>64795</v>
      </c>
    </row>
    <row r="19" spans="1:19" ht="11.25">
      <c r="A19" s="1">
        <v>502700</v>
      </c>
      <c r="B19" s="1" t="s">
        <v>123</v>
      </c>
      <c r="C19" s="3">
        <v>489</v>
      </c>
      <c r="D19" s="3">
        <v>0</v>
      </c>
      <c r="E19" s="3"/>
      <c r="F19" s="3">
        <v>2</v>
      </c>
      <c r="G19" s="3">
        <v>0</v>
      </c>
      <c r="H19" s="3">
        <v>491</v>
      </c>
      <c r="I19" s="3">
        <v>1622</v>
      </c>
      <c r="J19" s="4">
        <v>0.30147965474722566</v>
      </c>
      <c r="K19" s="3">
        <v>491</v>
      </c>
      <c r="L19" s="3">
        <v>491</v>
      </c>
      <c r="M19" s="3">
        <v>491</v>
      </c>
      <c r="N19" s="5">
        <v>1493.2648750000003</v>
      </c>
      <c r="O19" s="5">
        <v>1735.4235500000002</v>
      </c>
      <c r="P19" s="6">
        <f t="shared" si="0"/>
        <v>4778</v>
      </c>
      <c r="Q19" s="6">
        <v>22514</v>
      </c>
      <c r="R19" s="9">
        <v>74413</v>
      </c>
      <c r="S19" s="29">
        <f t="shared" si="1"/>
        <v>101705</v>
      </c>
    </row>
    <row r="20" spans="1:19" ht="11.25">
      <c r="A20" s="1">
        <v>502730</v>
      </c>
      <c r="B20" s="1" t="s">
        <v>124</v>
      </c>
      <c r="C20" s="3">
        <v>144</v>
      </c>
      <c r="D20" s="3">
        <v>0</v>
      </c>
      <c r="E20" s="3"/>
      <c r="F20" s="3">
        <v>0</v>
      </c>
      <c r="G20" s="3">
        <v>0</v>
      </c>
      <c r="H20" s="3">
        <v>144</v>
      </c>
      <c r="I20" s="3">
        <v>584</v>
      </c>
      <c r="J20" s="4">
        <v>0.2465753424657534</v>
      </c>
      <c r="K20" s="3">
        <v>144</v>
      </c>
      <c r="L20" s="3">
        <v>144</v>
      </c>
      <c r="M20" s="3">
        <v>144</v>
      </c>
      <c r="N20" s="5">
        <v>4230.44475</v>
      </c>
      <c r="O20" s="5">
        <v>4708.5410999999995</v>
      </c>
      <c r="P20" s="6">
        <f t="shared" si="0"/>
        <v>1720</v>
      </c>
      <c r="Q20" s="6">
        <v>10410</v>
      </c>
      <c r="R20" s="9">
        <v>26188</v>
      </c>
      <c r="S20" s="29">
        <f t="shared" si="1"/>
        <v>38318</v>
      </c>
    </row>
    <row r="21" spans="1:19" ht="11.25">
      <c r="A21" s="1">
        <v>500019</v>
      </c>
      <c r="B21" s="1" t="s">
        <v>106</v>
      </c>
      <c r="C21" s="3">
        <v>446</v>
      </c>
      <c r="D21" s="3">
        <v>28</v>
      </c>
      <c r="E21" s="3"/>
      <c r="F21" s="3">
        <v>6</v>
      </c>
      <c r="G21" s="3">
        <v>0</v>
      </c>
      <c r="H21" s="3">
        <v>480</v>
      </c>
      <c r="I21" s="3">
        <v>2718</v>
      </c>
      <c r="J21" s="4">
        <v>0.17770419426048564</v>
      </c>
      <c r="K21" s="3">
        <v>480</v>
      </c>
      <c r="L21" s="3">
        <v>480</v>
      </c>
      <c r="M21" s="3">
        <v>480</v>
      </c>
      <c r="N21" s="5">
        <v>574.4677500000001</v>
      </c>
      <c r="O21" s="5">
        <v>585.9615000000001</v>
      </c>
      <c r="P21" s="6">
        <f t="shared" si="0"/>
        <v>8007</v>
      </c>
      <c r="Q21" s="6">
        <v>19428</v>
      </c>
      <c r="R21" s="9">
        <v>76601</v>
      </c>
      <c r="S21" s="29">
        <f t="shared" si="1"/>
        <v>104036</v>
      </c>
    </row>
    <row r="22" spans="1:19" ht="11.25">
      <c r="A22" s="1">
        <v>502790</v>
      </c>
      <c r="B22" s="1" t="s">
        <v>7</v>
      </c>
      <c r="C22" s="3">
        <v>87</v>
      </c>
      <c r="D22" s="3">
        <v>0</v>
      </c>
      <c r="E22" s="3"/>
      <c r="F22" s="3">
        <v>0</v>
      </c>
      <c r="G22" s="3">
        <v>0</v>
      </c>
      <c r="H22" s="3">
        <v>87</v>
      </c>
      <c r="I22" s="3">
        <v>638</v>
      </c>
      <c r="J22" s="4">
        <v>0.13793103448275862</v>
      </c>
      <c r="K22" s="3">
        <v>87</v>
      </c>
      <c r="L22" s="3">
        <v>0</v>
      </c>
      <c r="M22" s="3">
        <v>87</v>
      </c>
      <c r="N22" s="5">
        <v>232</v>
      </c>
      <c r="O22" s="5">
        <v>232</v>
      </c>
      <c r="P22" s="6">
        <f t="shared" si="0"/>
        <v>1880</v>
      </c>
      <c r="Q22" s="6">
        <v>7928</v>
      </c>
      <c r="R22" s="9">
        <v>21591</v>
      </c>
      <c r="S22" s="29">
        <f t="shared" si="1"/>
        <v>31399</v>
      </c>
    </row>
    <row r="23" spans="1:19" ht="11.25">
      <c r="A23" s="1">
        <v>502820</v>
      </c>
      <c r="B23" s="1" t="s">
        <v>8</v>
      </c>
      <c r="C23" s="3">
        <v>163</v>
      </c>
      <c r="D23" s="3">
        <v>0</v>
      </c>
      <c r="E23" s="3"/>
      <c r="F23" s="3">
        <v>0</v>
      </c>
      <c r="G23" s="3">
        <v>0</v>
      </c>
      <c r="H23" s="3">
        <v>163</v>
      </c>
      <c r="I23" s="3">
        <v>689</v>
      </c>
      <c r="J23" s="4">
        <v>0.24818577648766327</v>
      </c>
      <c r="K23" s="3">
        <v>163</v>
      </c>
      <c r="L23" s="3">
        <v>163</v>
      </c>
      <c r="M23" s="3">
        <v>163</v>
      </c>
      <c r="N23" s="5">
        <v>181.16415</v>
      </c>
      <c r="O23" s="5">
        <v>171.7761</v>
      </c>
      <c r="P23" s="6">
        <f t="shared" si="0"/>
        <v>2030</v>
      </c>
      <c r="Q23" s="6">
        <v>8655</v>
      </c>
      <c r="R23" s="9">
        <v>26972</v>
      </c>
      <c r="S23" s="29">
        <f t="shared" si="1"/>
        <v>37657</v>
      </c>
    </row>
    <row r="24" spans="1:19" ht="11.25">
      <c r="A24" s="1">
        <v>500032</v>
      </c>
      <c r="B24" s="1" t="s">
        <v>9</v>
      </c>
      <c r="C24" s="3">
        <v>160</v>
      </c>
      <c r="D24" s="3">
        <v>0</v>
      </c>
      <c r="E24" s="3"/>
      <c r="F24" s="3">
        <v>1</v>
      </c>
      <c r="G24" s="3">
        <v>0</v>
      </c>
      <c r="H24" s="3">
        <v>161</v>
      </c>
      <c r="I24" s="3">
        <v>709</v>
      </c>
      <c r="J24" s="4">
        <v>0.22708039492242596</v>
      </c>
      <c r="K24" s="3">
        <v>161</v>
      </c>
      <c r="L24" s="3">
        <v>161</v>
      </c>
      <c r="M24" s="3">
        <v>161</v>
      </c>
      <c r="N24" s="5">
        <v>202.08342500000003</v>
      </c>
      <c r="O24" s="5">
        <v>192.62905000000003</v>
      </c>
      <c r="P24" s="6">
        <f t="shared" si="0"/>
        <v>2089</v>
      </c>
      <c r="Q24" s="6">
        <v>9562</v>
      </c>
      <c r="R24" s="9">
        <v>28463</v>
      </c>
      <c r="S24" s="29">
        <f t="shared" si="1"/>
        <v>40114</v>
      </c>
    </row>
    <row r="25" spans="1:19" ht="11.25">
      <c r="A25" s="1">
        <v>502880</v>
      </c>
      <c r="B25" s="1" t="s">
        <v>10</v>
      </c>
      <c r="C25" s="3">
        <v>394</v>
      </c>
      <c r="D25" s="3">
        <v>0</v>
      </c>
      <c r="E25" s="3"/>
      <c r="F25" s="3">
        <v>1</v>
      </c>
      <c r="G25" s="3">
        <v>0</v>
      </c>
      <c r="H25" s="3">
        <v>395</v>
      </c>
      <c r="I25" s="3">
        <v>2092</v>
      </c>
      <c r="J25" s="4">
        <v>0.18833652007648183</v>
      </c>
      <c r="K25" s="3">
        <v>395</v>
      </c>
      <c r="L25" s="3">
        <v>395</v>
      </c>
      <c r="M25" s="3">
        <v>395</v>
      </c>
      <c r="N25" s="5">
        <v>103.16475</v>
      </c>
      <c r="O25" s="5">
        <v>98.7765</v>
      </c>
      <c r="P25" s="6">
        <f t="shared" si="0"/>
        <v>6163</v>
      </c>
      <c r="Q25" s="6">
        <v>24330</v>
      </c>
      <c r="R25" s="9">
        <v>72698</v>
      </c>
      <c r="S25" s="29">
        <f t="shared" si="1"/>
        <v>103191</v>
      </c>
    </row>
    <row r="26" spans="1:19" ht="11.25">
      <c r="A26" s="1">
        <v>502960</v>
      </c>
      <c r="B26" s="1" t="s">
        <v>11</v>
      </c>
      <c r="C26" s="3">
        <v>869</v>
      </c>
      <c r="D26" s="3">
        <v>0</v>
      </c>
      <c r="E26" s="3"/>
      <c r="F26" s="3">
        <v>12</v>
      </c>
      <c r="G26" s="3">
        <v>0</v>
      </c>
      <c r="H26" s="3">
        <v>881</v>
      </c>
      <c r="I26" s="3">
        <v>5116</v>
      </c>
      <c r="J26" s="4">
        <v>0.1704456606724003</v>
      </c>
      <c r="K26" s="3">
        <v>881</v>
      </c>
      <c r="L26" s="3">
        <v>881</v>
      </c>
      <c r="M26" s="3">
        <v>881</v>
      </c>
      <c r="N26" s="5">
        <v>1159.377125</v>
      </c>
      <c r="O26" s="5">
        <v>1310.56765</v>
      </c>
      <c r="P26" s="6">
        <f t="shared" si="0"/>
        <v>15072</v>
      </c>
      <c r="Q26" s="6">
        <v>42486</v>
      </c>
      <c r="R26" s="9">
        <v>149098</v>
      </c>
      <c r="S26" s="29">
        <f t="shared" si="1"/>
        <v>206656</v>
      </c>
    </row>
    <row r="27" spans="1:19" ht="11.25">
      <c r="A27" s="1">
        <v>503060</v>
      </c>
      <c r="B27" s="1" t="s">
        <v>127</v>
      </c>
      <c r="C27" s="3">
        <v>799</v>
      </c>
      <c r="D27" s="3">
        <v>17</v>
      </c>
      <c r="E27" s="3"/>
      <c r="F27" s="3">
        <v>4</v>
      </c>
      <c r="G27" s="3">
        <v>0</v>
      </c>
      <c r="H27" s="3">
        <v>820</v>
      </c>
      <c r="I27" s="3">
        <v>5365</v>
      </c>
      <c r="J27" s="4">
        <v>0.1520969245107176</v>
      </c>
      <c r="K27" s="3">
        <v>820</v>
      </c>
      <c r="L27" s="3">
        <v>820</v>
      </c>
      <c r="M27" s="3">
        <v>820</v>
      </c>
      <c r="N27" s="5">
        <v>1077.3716</v>
      </c>
      <c r="O27" s="5">
        <v>1013.9144000000001</v>
      </c>
      <c r="P27" s="6">
        <f t="shared" si="0"/>
        <v>15805</v>
      </c>
      <c r="Q27" s="6">
        <v>62156</v>
      </c>
      <c r="R27" s="9">
        <v>173395</v>
      </c>
      <c r="S27" s="29">
        <f t="shared" si="1"/>
        <v>251356</v>
      </c>
    </row>
    <row r="28" spans="1:19" ht="11.25">
      <c r="A28" s="1">
        <v>503090</v>
      </c>
      <c r="B28" s="1" t="s">
        <v>12</v>
      </c>
      <c r="C28" s="3">
        <v>142</v>
      </c>
      <c r="D28" s="3">
        <v>24</v>
      </c>
      <c r="E28" s="3"/>
      <c r="F28" s="3">
        <v>0</v>
      </c>
      <c r="G28" s="3">
        <v>0</v>
      </c>
      <c r="H28" s="3">
        <v>166</v>
      </c>
      <c r="I28" s="3">
        <v>775</v>
      </c>
      <c r="J28" s="4">
        <v>0.22451612903225807</v>
      </c>
      <c r="K28" s="3">
        <v>166</v>
      </c>
      <c r="L28" s="3">
        <v>166</v>
      </c>
      <c r="M28" s="3">
        <v>166</v>
      </c>
      <c r="N28" s="5">
        <v>1020.6315500000001</v>
      </c>
      <c r="O28" s="5">
        <v>1018.3803000000003</v>
      </c>
      <c r="P28" s="6">
        <f t="shared" si="0"/>
        <v>2283</v>
      </c>
      <c r="Q28" s="6">
        <v>9441</v>
      </c>
      <c r="R28" s="9">
        <v>27797</v>
      </c>
      <c r="S28" s="29">
        <f t="shared" si="1"/>
        <v>39521</v>
      </c>
    </row>
    <row r="29" spans="1:19" ht="11.25">
      <c r="A29" s="1">
        <v>503150</v>
      </c>
      <c r="B29" s="1" t="s">
        <v>128</v>
      </c>
      <c r="C29" s="3">
        <v>363</v>
      </c>
      <c r="D29" s="3">
        <v>0</v>
      </c>
      <c r="E29" s="3"/>
      <c r="F29" s="3">
        <v>6</v>
      </c>
      <c r="G29" s="3">
        <v>0</v>
      </c>
      <c r="H29" s="3">
        <v>369</v>
      </c>
      <c r="I29" s="3">
        <v>1637</v>
      </c>
      <c r="J29" s="4">
        <v>0.2217470983506414</v>
      </c>
      <c r="K29" s="3">
        <v>369</v>
      </c>
      <c r="L29" s="3">
        <v>369</v>
      </c>
      <c r="M29" s="3">
        <v>369</v>
      </c>
      <c r="N29" s="5">
        <v>894.9538749999999</v>
      </c>
      <c r="O29" s="5">
        <v>981.26395</v>
      </c>
      <c r="P29" s="6">
        <f t="shared" si="0"/>
        <v>4823</v>
      </c>
      <c r="Q29" s="6">
        <v>21122</v>
      </c>
      <c r="R29" s="9">
        <v>62455</v>
      </c>
      <c r="S29" s="29">
        <f t="shared" si="1"/>
        <v>88400</v>
      </c>
    </row>
    <row r="30" spans="1:19" ht="11.25">
      <c r="A30" s="1">
        <v>503210</v>
      </c>
      <c r="B30" s="1" t="s">
        <v>129</v>
      </c>
      <c r="C30" s="3">
        <v>65</v>
      </c>
      <c r="D30" s="3">
        <v>0</v>
      </c>
      <c r="E30" s="3"/>
      <c r="F30" s="3">
        <v>0</v>
      </c>
      <c r="G30" s="3">
        <v>0</v>
      </c>
      <c r="H30" s="3">
        <v>65</v>
      </c>
      <c r="I30" s="3">
        <v>201</v>
      </c>
      <c r="J30" s="4">
        <v>0.40298507462686567</v>
      </c>
      <c r="K30" s="3">
        <v>65</v>
      </c>
      <c r="L30" s="3">
        <v>65</v>
      </c>
      <c r="M30" s="3">
        <v>65</v>
      </c>
      <c r="N30" s="5">
        <v>299.6639499999999</v>
      </c>
      <c r="O30" s="5">
        <v>302.9026999999999</v>
      </c>
      <c r="P30" s="6">
        <f t="shared" si="0"/>
        <v>592</v>
      </c>
      <c r="Q30" s="6">
        <v>4115</v>
      </c>
      <c r="R30" s="9">
        <v>10846</v>
      </c>
      <c r="S30" s="29">
        <f t="shared" si="1"/>
        <v>15553</v>
      </c>
    </row>
    <row r="31" spans="1:19" ht="11.25">
      <c r="A31" s="1">
        <v>503240</v>
      </c>
      <c r="B31" s="1" t="s">
        <v>130</v>
      </c>
      <c r="C31" s="3">
        <v>154</v>
      </c>
      <c r="D31" s="3">
        <v>0</v>
      </c>
      <c r="E31" s="3"/>
      <c r="F31" s="3">
        <v>0</v>
      </c>
      <c r="G31" s="3">
        <v>0</v>
      </c>
      <c r="H31" s="3">
        <v>154</v>
      </c>
      <c r="I31" s="3">
        <v>798</v>
      </c>
      <c r="J31" s="4">
        <v>0.19298245614035087</v>
      </c>
      <c r="K31" s="3">
        <v>154</v>
      </c>
      <c r="L31" s="3">
        <v>154</v>
      </c>
      <c r="M31" s="3">
        <v>154</v>
      </c>
      <c r="N31" s="5">
        <v>524.77925</v>
      </c>
      <c r="O31" s="5">
        <v>510.8605</v>
      </c>
      <c r="P31" s="6">
        <f t="shared" si="0"/>
        <v>2351</v>
      </c>
      <c r="Q31" s="6">
        <v>11620</v>
      </c>
      <c r="R31" s="9">
        <v>31249</v>
      </c>
      <c r="S31" s="29">
        <f t="shared" si="1"/>
        <v>45220</v>
      </c>
    </row>
    <row r="32" spans="1:19" ht="11.25">
      <c r="A32" s="1">
        <v>503270</v>
      </c>
      <c r="B32" s="1" t="s">
        <v>131</v>
      </c>
      <c r="C32" s="3">
        <v>134</v>
      </c>
      <c r="D32" s="3">
        <v>0</v>
      </c>
      <c r="E32" s="3"/>
      <c r="F32" s="3">
        <v>0</v>
      </c>
      <c r="G32" s="3">
        <v>0</v>
      </c>
      <c r="H32" s="3">
        <v>134</v>
      </c>
      <c r="I32" s="3">
        <v>403</v>
      </c>
      <c r="J32" s="4">
        <v>0.3399503722084367</v>
      </c>
      <c r="K32" s="3">
        <v>134</v>
      </c>
      <c r="L32" s="3">
        <v>134</v>
      </c>
      <c r="M32" s="3">
        <v>134</v>
      </c>
      <c r="N32" s="5">
        <v>534.1515</v>
      </c>
      <c r="O32" s="5">
        <v>609.3054000000002</v>
      </c>
      <c r="P32" s="6">
        <f t="shared" si="0"/>
        <v>1187</v>
      </c>
      <c r="Q32" s="6">
        <v>7323</v>
      </c>
      <c r="R32" s="9">
        <v>20845</v>
      </c>
      <c r="S32" s="29">
        <f t="shared" si="1"/>
        <v>29355</v>
      </c>
    </row>
    <row r="33" spans="1:19" ht="11.25">
      <c r="A33" s="1">
        <v>503300</v>
      </c>
      <c r="B33" s="1" t="s">
        <v>13</v>
      </c>
      <c r="C33" s="3">
        <v>97</v>
      </c>
      <c r="D33" s="3">
        <v>0</v>
      </c>
      <c r="E33" s="3"/>
      <c r="F33" s="3">
        <v>9</v>
      </c>
      <c r="G33" s="3">
        <v>0</v>
      </c>
      <c r="H33" s="3">
        <v>106</v>
      </c>
      <c r="I33" s="3">
        <v>476</v>
      </c>
      <c r="J33" s="4">
        <v>0.22058823529411764</v>
      </c>
      <c r="K33" s="3">
        <v>106</v>
      </c>
      <c r="L33" s="3">
        <v>106</v>
      </c>
      <c r="M33" s="3">
        <v>106</v>
      </c>
      <c r="N33" s="5">
        <v>581.254925</v>
      </c>
      <c r="O33" s="5">
        <v>575.88805</v>
      </c>
      <c r="P33" s="6">
        <f t="shared" si="0"/>
        <v>1402</v>
      </c>
      <c r="Q33" s="6">
        <v>5689</v>
      </c>
      <c r="R33" s="9">
        <v>18810</v>
      </c>
      <c r="S33" s="29">
        <f t="shared" si="1"/>
        <v>25901</v>
      </c>
    </row>
    <row r="34" spans="1:19" ht="11.25">
      <c r="A34" s="1">
        <v>503320</v>
      </c>
      <c r="B34" s="1" t="s">
        <v>132</v>
      </c>
      <c r="C34" s="3">
        <v>1307</v>
      </c>
      <c r="D34" s="3">
        <v>0</v>
      </c>
      <c r="E34" s="3"/>
      <c r="F34" s="3">
        <v>5</v>
      </c>
      <c r="G34" s="3">
        <v>0</v>
      </c>
      <c r="H34" s="3">
        <v>1312</v>
      </c>
      <c r="I34" s="3">
        <v>4252</v>
      </c>
      <c r="J34" s="4">
        <v>0.30738476011288807</v>
      </c>
      <c r="K34" s="3">
        <v>1312</v>
      </c>
      <c r="L34" s="3">
        <v>1312</v>
      </c>
      <c r="M34" s="3">
        <v>1312</v>
      </c>
      <c r="N34" s="5">
        <v>140.5801</v>
      </c>
      <c r="O34" s="5">
        <v>135.0534</v>
      </c>
      <c r="P34" s="6">
        <f t="shared" si="0"/>
        <v>12526</v>
      </c>
      <c r="Q34" s="6">
        <v>62701</v>
      </c>
      <c r="R34" s="9">
        <v>207220</v>
      </c>
      <c r="S34" s="29">
        <f t="shared" si="1"/>
        <v>282447</v>
      </c>
    </row>
    <row r="35" spans="1:19" ht="11.25">
      <c r="A35" s="1">
        <v>503450</v>
      </c>
      <c r="B35" s="1" t="s">
        <v>134</v>
      </c>
      <c r="C35" s="3">
        <v>386</v>
      </c>
      <c r="D35" s="3">
        <v>0</v>
      </c>
      <c r="E35" s="3"/>
      <c r="F35" s="3">
        <v>7</v>
      </c>
      <c r="G35" s="3">
        <v>0</v>
      </c>
      <c r="H35" s="3">
        <v>393</v>
      </c>
      <c r="I35" s="3">
        <v>1365</v>
      </c>
      <c r="J35" s="4">
        <v>0.28424908424908424</v>
      </c>
      <c r="K35" s="3">
        <v>393</v>
      </c>
      <c r="L35" s="3">
        <v>393</v>
      </c>
      <c r="M35" s="3">
        <v>393</v>
      </c>
      <c r="N35" s="5">
        <v>245.50625</v>
      </c>
      <c r="O35" s="5">
        <v>269.1225</v>
      </c>
      <c r="P35" s="6">
        <f t="shared" si="0"/>
        <v>4021</v>
      </c>
      <c r="Q35" s="6">
        <v>23785</v>
      </c>
      <c r="R35" s="9">
        <v>63906</v>
      </c>
      <c r="S35" s="29">
        <f t="shared" si="1"/>
        <v>91712</v>
      </c>
    </row>
    <row r="36" spans="1:19" ht="11.25">
      <c r="A36" s="1">
        <v>503480</v>
      </c>
      <c r="B36" s="1" t="s">
        <v>135</v>
      </c>
      <c r="C36" s="3">
        <v>149</v>
      </c>
      <c r="D36" s="3">
        <v>0</v>
      </c>
      <c r="E36" s="3"/>
      <c r="F36" s="3">
        <v>3</v>
      </c>
      <c r="G36" s="3">
        <v>0</v>
      </c>
      <c r="H36" s="3">
        <v>152</v>
      </c>
      <c r="I36" s="3">
        <v>614</v>
      </c>
      <c r="J36" s="4">
        <v>0.24267100977198697</v>
      </c>
      <c r="K36" s="3">
        <v>152</v>
      </c>
      <c r="L36" s="3">
        <v>152</v>
      </c>
      <c r="M36" s="3">
        <v>152</v>
      </c>
      <c r="N36" s="5">
        <v>727.73045</v>
      </c>
      <c r="O36" s="5">
        <v>684.8203000000001</v>
      </c>
      <c r="P36" s="6">
        <f t="shared" si="0"/>
        <v>1809</v>
      </c>
      <c r="Q36" s="6">
        <v>7989</v>
      </c>
      <c r="R36" s="9">
        <v>24818</v>
      </c>
      <c r="S36" s="29">
        <f t="shared" si="1"/>
        <v>34616</v>
      </c>
    </row>
    <row r="37" spans="1:19" ht="11.25">
      <c r="A37" s="1">
        <v>503510</v>
      </c>
      <c r="B37" s="1" t="s">
        <v>14</v>
      </c>
      <c r="C37" s="3">
        <v>240</v>
      </c>
      <c r="D37" s="3">
        <v>0</v>
      </c>
      <c r="E37" s="3"/>
      <c r="F37" s="3">
        <v>0</v>
      </c>
      <c r="G37" s="3">
        <v>0</v>
      </c>
      <c r="H37" s="3">
        <v>240</v>
      </c>
      <c r="I37" s="3">
        <v>512</v>
      </c>
      <c r="J37" s="4">
        <v>0.490234375</v>
      </c>
      <c r="K37" s="3">
        <v>240</v>
      </c>
      <c r="L37" s="3">
        <v>240</v>
      </c>
      <c r="M37" s="3">
        <v>240</v>
      </c>
      <c r="N37" s="5">
        <v>158.53027500000002</v>
      </c>
      <c r="O37" s="5">
        <v>153.16715000000002</v>
      </c>
      <c r="P37" s="6">
        <f t="shared" si="0"/>
        <v>1508</v>
      </c>
      <c r="Q37" s="6">
        <v>10410</v>
      </c>
      <c r="R37" s="9">
        <v>32948</v>
      </c>
      <c r="S37" s="29">
        <f t="shared" si="1"/>
        <v>44866</v>
      </c>
    </row>
    <row r="38" spans="1:19" ht="11.25">
      <c r="A38" s="1">
        <v>503570</v>
      </c>
      <c r="B38" s="1" t="s">
        <v>136</v>
      </c>
      <c r="C38" s="3">
        <v>115</v>
      </c>
      <c r="D38" s="3">
        <v>0</v>
      </c>
      <c r="E38" s="3"/>
      <c r="F38" s="3">
        <v>0</v>
      </c>
      <c r="G38" s="3">
        <v>0</v>
      </c>
      <c r="H38" s="3">
        <v>115</v>
      </c>
      <c r="I38" s="3">
        <v>276</v>
      </c>
      <c r="J38" s="4">
        <v>0.4166666666666667</v>
      </c>
      <c r="K38" s="3">
        <v>115</v>
      </c>
      <c r="L38" s="3">
        <v>115</v>
      </c>
      <c r="M38" s="3">
        <v>115</v>
      </c>
      <c r="N38" s="5">
        <v>54.427025</v>
      </c>
      <c r="O38" s="5">
        <v>57.08265</v>
      </c>
      <c r="P38" s="6">
        <f t="shared" si="0"/>
        <v>813</v>
      </c>
      <c r="Q38" s="6">
        <v>4781</v>
      </c>
      <c r="R38" s="9">
        <v>15804</v>
      </c>
      <c r="S38" s="29">
        <f t="shared" si="1"/>
        <v>21398</v>
      </c>
    </row>
    <row r="39" spans="1:19" ht="11.25">
      <c r="A39" s="1">
        <v>503630</v>
      </c>
      <c r="B39" s="1" t="s">
        <v>137</v>
      </c>
      <c r="C39" s="3">
        <v>546</v>
      </c>
      <c r="D39" s="3">
        <v>0</v>
      </c>
      <c r="E39" s="3"/>
      <c r="F39" s="3">
        <v>0</v>
      </c>
      <c r="G39" s="3">
        <v>0</v>
      </c>
      <c r="H39" s="3">
        <v>546</v>
      </c>
      <c r="I39" s="3">
        <v>1233</v>
      </c>
      <c r="J39" s="4">
        <v>0.44282238442822386</v>
      </c>
      <c r="K39" s="3">
        <v>546</v>
      </c>
      <c r="L39" s="3">
        <v>546</v>
      </c>
      <c r="M39" s="3">
        <v>546</v>
      </c>
      <c r="N39" s="5">
        <v>643.775875</v>
      </c>
      <c r="O39" s="5">
        <v>736.70315</v>
      </c>
      <c r="P39" s="6">
        <f t="shared" si="0"/>
        <v>3632</v>
      </c>
      <c r="Q39" s="6">
        <v>26267</v>
      </c>
      <c r="R39" s="9">
        <v>78862</v>
      </c>
      <c r="S39" s="29">
        <f t="shared" si="1"/>
        <v>108761</v>
      </c>
    </row>
    <row r="40" spans="1:19" ht="11.25">
      <c r="A40" s="1">
        <v>503640</v>
      </c>
      <c r="B40" s="1" t="s">
        <v>138</v>
      </c>
      <c r="C40" s="3">
        <v>182</v>
      </c>
      <c r="D40" s="3">
        <v>0</v>
      </c>
      <c r="E40" s="3"/>
      <c r="F40" s="3">
        <v>0</v>
      </c>
      <c r="G40" s="3">
        <v>0</v>
      </c>
      <c r="H40" s="3">
        <v>182</v>
      </c>
      <c r="I40" s="3">
        <v>959</v>
      </c>
      <c r="J40" s="4">
        <v>0.19395203336809178</v>
      </c>
      <c r="K40" s="3">
        <v>182</v>
      </c>
      <c r="L40" s="3">
        <v>182</v>
      </c>
      <c r="M40" s="3">
        <v>182</v>
      </c>
      <c r="N40" s="5">
        <v>90.52425000000002</v>
      </c>
      <c r="O40" s="5">
        <v>88.23050000000002</v>
      </c>
      <c r="P40" s="6">
        <f t="shared" si="0"/>
        <v>2825</v>
      </c>
      <c r="Q40" s="6">
        <v>12407</v>
      </c>
      <c r="R40" s="9">
        <v>34301</v>
      </c>
      <c r="S40" s="29">
        <f t="shared" si="1"/>
        <v>49533</v>
      </c>
    </row>
    <row r="41" spans="1:19" ht="11.25">
      <c r="A41" s="1">
        <v>503690</v>
      </c>
      <c r="B41" s="1" t="s">
        <v>139</v>
      </c>
      <c r="C41" s="3">
        <v>628</v>
      </c>
      <c r="D41" s="3">
        <v>0</v>
      </c>
      <c r="E41" s="3"/>
      <c r="F41" s="3">
        <v>12</v>
      </c>
      <c r="G41" s="3">
        <v>0</v>
      </c>
      <c r="H41" s="3">
        <v>640</v>
      </c>
      <c r="I41" s="3">
        <v>6328</v>
      </c>
      <c r="J41" s="4">
        <v>0.09924146649810367</v>
      </c>
      <c r="K41" s="3">
        <v>640</v>
      </c>
      <c r="L41" s="3">
        <v>0</v>
      </c>
      <c r="M41" s="3">
        <v>640</v>
      </c>
      <c r="N41" s="5">
        <v>653.98125</v>
      </c>
      <c r="O41" s="5">
        <v>626.5125</v>
      </c>
      <c r="P41" s="6">
        <f t="shared" si="0"/>
        <v>18642</v>
      </c>
      <c r="Q41" s="6">
        <v>33650</v>
      </c>
      <c r="R41" s="9">
        <v>141940</v>
      </c>
      <c r="S41" s="29">
        <f t="shared" si="1"/>
        <v>194232</v>
      </c>
    </row>
    <row r="42" spans="1:19" ht="11.25">
      <c r="A42" s="1">
        <v>503710</v>
      </c>
      <c r="B42" s="1" t="s">
        <v>352</v>
      </c>
      <c r="C42" s="3">
        <v>192</v>
      </c>
      <c r="D42" s="3">
        <v>0</v>
      </c>
      <c r="E42" s="3"/>
      <c r="F42" s="3">
        <v>1</v>
      </c>
      <c r="G42" s="3">
        <v>0</v>
      </c>
      <c r="H42" s="3">
        <v>193</v>
      </c>
      <c r="I42" s="3">
        <v>857</v>
      </c>
      <c r="J42" s="4">
        <v>0.2310385064177363</v>
      </c>
      <c r="K42" s="3">
        <v>193</v>
      </c>
      <c r="L42" s="3">
        <v>193</v>
      </c>
      <c r="M42" s="3">
        <v>193</v>
      </c>
      <c r="N42" s="5">
        <v>93.09625</v>
      </c>
      <c r="O42" s="5">
        <v>108.4465</v>
      </c>
      <c r="P42" s="6">
        <f t="shared" si="0"/>
        <v>2525</v>
      </c>
      <c r="Q42" s="6">
        <v>10894</v>
      </c>
      <c r="R42" s="9">
        <v>33746</v>
      </c>
      <c r="S42" s="29">
        <f t="shared" si="1"/>
        <v>47165</v>
      </c>
    </row>
    <row r="43" spans="1:19" ht="11.25">
      <c r="A43" s="1">
        <v>503750</v>
      </c>
      <c r="B43" s="1" t="s">
        <v>140</v>
      </c>
      <c r="C43" s="3">
        <v>799</v>
      </c>
      <c r="D43" s="3">
        <v>0</v>
      </c>
      <c r="E43" s="3"/>
      <c r="F43" s="3">
        <v>8</v>
      </c>
      <c r="G43" s="3">
        <v>0</v>
      </c>
      <c r="H43" s="3">
        <v>807</v>
      </c>
      <c r="I43" s="3">
        <v>6202</v>
      </c>
      <c r="J43" s="4">
        <v>0.12882940986778457</v>
      </c>
      <c r="K43" s="3">
        <v>807</v>
      </c>
      <c r="L43" s="3">
        <v>0</v>
      </c>
      <c r="M43" s="3">
        <v>807</v>
      </c>
      <c r="N43" s="5">
        <v>90.8844</v>
      </c>
      <c r="O43" s="5">
        <v>109.2184</v>
      </c>
      <c r="P43" s="6">
        <f t="shared" si="0"/>
        <v>18271</v>
      </c>
      <c r="Q43" s="6">
        <v>54228</v>
      </c>
      <c r="R43" s="9">
        <v>177842</v>
      </c>
      <c r="S43" s="29">
        <f t="shared" si="1"/>
        <v>250341</v>
      </c>
    </row>
    <row r="44" spans="1:19" ht="11.25">
      <c r="A44" s="1">
        <v>503770</v>
      </c>
      <c r="B44" s="1" t="s">
        <v>141</v>
      </c>
      <c r="C44" s="3">
        <v>190</v>
      </c>
      <c r="D44" s="3">
        <v>0</v>
      </c>
      <c r="E44" s="3"/>
      <c r="F44" s="3">
        <v>5</v>
      </c>
      <c r="G44" s="3">
        <v>0</v>
      </c>
      <c r="H44" s="3">
        <v>195</v>
      </c>
      <c r="I44" s="3">
        <v>616</v>
      </c>
      <c r="J44" s="4">
        <v>0.30844155844155846</v>
      </c>
      <c r="K44" s="3">
        <v>195</v>
      </c>
      <c r="L44" s="3">
        <v>195</v>
      </c>
      <c r="M44" s="3">
        <v>195</v>
      </c>
      <c r="N44" s="5">
        <v>485.55</v>
      </c>
      <c r="O44" s="5">
        <v>460.7</v>
      </c>
      <c r="P44" s="6">
        <f t="shared" si="0"/>
        <v>1815</v>
      </c>
      <c r="Q44" s="6">
        <v>10833</v>
      </c>
      <c r="R44" s="9">
        <v>29973</v>
      </c>
      <c r="S44" s="29">
        <f t="shared" si="1"/>
        <v>42621</v>
      </c>
    </row>
    <row r="45" spans="1:19" ht="11.25">
      <c r="A45" s="1">
        <v>503840</v>
      </c>
      <c r="B45" s="1" t="s">
        <v>142</v>
      </c>
      <c r="C45" s="3">
        <v>207</v>
      </c>
      <c r="D45" s="3">
        <v>0</v>
      </c>
      <c r="E45" s="3"/>
      <c r="F45" s="3">
        <v>0</v>
      </c>
      <c r="G45" s="3">
        <v>0</v>
      </c>
      <c r="H45" s="3">
        <v>207</v>
      </c>
      <c r="I45" s="3">
        <v>561</v>
      </c>
      <c r="J45" s="4">
        <v>0.3778966131907308</v>
      </c>
      <c r="K45" s="3">
        <v>207</v>
      </c>
      <c r="L45" s="3">
        <v>207</v>
      </c>
      <c r="M45" s="3">
        <v>207</v>
      </c>
      <c r="N45" s="5">
        <v>443.546825</v>
      </c>
      <c r="O45" s="5">
        <v>443.55744999999996</v>
      </c>
      <c r="P45" s="6">
        <f t="shared" si="0"/>
        <v>1653</v>
      </c>
      <c r="Q45" s="6">
        <v>12104</v>
      </c>
      <c r="R45" s="9">
        <v>31303</v>
      </c>
      <c r="S45" s="29">
        <f t="shared" si="1"/>
        <v>45060</v>
      </c>
    </row>
    <row r="46" spans="1:19" ht="11.25">
      <c r="A46" s="1">
        <v>506060</v>
      </c>
      <c r="B46" s="1" t="s">
        <v>176</v>
      </c>
      <c r="C46" s="3">
        <v>1061</v>
      </c>
      <c r="D46" s="3">
        <v>0</v>
      </c>
      <c r="E46" s="3"/>
      <c r="F46" s="3">
        <v>8</v>
      </c>
      <c r="G46" s="3">
        <v>0</v>
      </c>
      <c r="H46" s="3">
        <v>1069</v>
      </c>
      <c r="I46" s="3">
        <v>3629</v>
      </c>
      <c r="J46" s="4">
        <v>0.29236704326260676</v>
      </c>
      <c r="K46" s="3">
        <v>1069</v>
      </c>
      <c r="L46" s="3">
        <v>1069</v>
      </c>
      <c r="M46" s="3">
        <v>1069</v>
      </c>
      <c r="N46" s="5">
        <v>769.5659000000002</v>
      </c>
      <c r="O46" s="5">
        <v>977.1774</v>
      </c>
      <c r="P46" s="6">
        <f t="shared" si="0"/>
        <v>10691</v>
      </c>
      <c r="Q46" s="6">
        <v>53622</v>
      </c>
      <c r="R46" s="9">
        <v>169984</v>
      </c>
      <c r="S46" s="29">
        <f t="shared" si="1"/>
        <v>234297</v>
      </c>
    </row>
    <row r="47" spans="1:19" ht="11.25">
      <c r="A47" s="1">
        <v>503960</v>
      </c>
      <c r="B47" s="1" t="s">
        <v>143</v>
      </c>
      <c r="C47" s="3">
        <v>203</v>
      </c>
      <c r="D47" s="3">
        <v>0</v>
      </c>
      <c r="E47" s="3"/>
      <c r="F47" s="3">
        <v>0</v>
      </c>
      <c r="G47" s="3">
        <v>0</v>
      </c>
      <c r="H47" s="3">
        <v>203</v>
      </c>
      <c r="I47" s="3">
        <v>1069</v>
      </c>
      <c r="J47" s="4">
        <v>0.18989710009354538</v>
      </c>
      <c r="K47" s="3">
        <v>203</v>
      </c>
      <c r="L47" s="3">
        <v>203</v>
      </c>
      <c r="M47" s="3">
        <v>203</v>
      </c>
      <c r="N47" s="5">
        <v>770.3547500000001</v>
      </c>
      <c r="O47" s="5">
        <v>811.4171000000002</v>
      </c>
      <c r="P47" s="6">
        <f t="shared" si="0"/>
        <v>3149</v>
      </c>
      <c r="Q47" s="6">
        <v>7686</v>
      </c>
      <c r="R47" s="9">
        <v>32106</v>
      </c>
      <c r="S47" s="29">
        <f t="shared" si="1"/>
        <v>42941</v>
      </c>
    </row>
    <row r="48" spans="1:19" ht="11.25">
      <c r="A48" s="1">
        <v>503990</v>
      </c>
      <c r="B48" s="1" t="s">
        <v>144</v>
      </c>
      <c r="C48" s="3">
        <v>48</v>
      </c>
      <c r="D48" s="3">
        <v>0</v>
      </c>
      <c r="E48" s="3"/>
      <c r="F48" s="3">
        <v>0</v>
      </c>
      <c r="G48" s="3">
        <v>0</v>
      </c>
      <c r="H48" s="3">
        <v>48</v>
      </c>
      <c r="I48" s="3">
        <v>166</v>
      </c>
      <c r="J48" s="4">
        <v>0.2891566265060241</v>
      </c>
      <c r="K48" s="3">
        <v>48</v>
      </c>
      <c r="L48" s="3">
        <v>48</v>
      </c>
      <c r="M48" s="3">
        <v>48</v>
      </c>
      <c r="N48" s="5">
        <v>194.91779999999997</v>
      </c>
      <c r="O48" s="5">
        <v>192.82279999999997</v>
      </c>
      <c r="P48" s="6">
        <f t="shared" si="0"/>
        <v>489</v>
      </c>
      <c r="Q48" s="6">
        <v>2179</v>
      </c>
      <c r="R48" s="9">
        <v>7307</v>
      </c>
      <c r="S48" s="29">
        <f t="shared" si="1"/>
        <v>9975</v>
      </c>
    </row>
    <row r="49" spans="1:19" ht="11.25">
      <c r="A49" s="1">
        <v>504050</v>
      </c>
      <c r="B49" s="1" t="s">
        <v>146</v>
      </c>
      <c r="C49" s="3">
        <v>326</v>
      </c>
      <c r="D49" s="3">
        <v>0</v>
      </c>
      <c r="E49" s="3"/>
      <c r="F49" s="3">
        <v>1</v>
      </c>
      <c r="G49" s="3">
        <v>0</v>
      </c>
      <c r="H49" s="3">
        <v>327</v>
      </c>
      <c r="I49" s="3">
        <v>1209</v>
      </c>
      <c r="J49" s="4">
        <v>0.27129859387923905</v>
      </c>
      <c r="K49" s="3">
        <v>327</v>
      </c>
      <c r="L49" s="3">
        <v>327</v>
      </c>
      <c r="M49" s="3">
        <v>327</v>
      </c>
      <c r="N49" s="5">
        <v>87</v>
      </c>
      <c r="O49" s="5">
        <v>87</v>
      </c>
      <c r="P49" s="6">
        <f t="shared" si="0"/>
        <v>3562</v>
      </c>
      <c r="Q49" s="6">
        <v>15675</v>
      </c>
      <c r="R49" s="9">
        <v>51358</v>
      </c>
      <c r="S49" s="29">
        <f t="shared" si="1"/>
        <v>70595</v>
      </c>
    </row>
    <row r="50" spans="1:19" ht="11.25">
      <c r="A50" s="1">
        <v>504080</v>
      </c>
      <c r="B50" s="1" t="s">
        <v>147</v>
      </c>
      <c r="C50" s="3">
        <v>166</v>
      </c>
      <c r="D50" s="3">
        <v>0</v>
      </c>
      <c r="E50" s="3"/>
      <c r="F50" s="3">
        <v>8</v>
      </c>
      <c r="G50" s="3">
        <v>0</v>
      </c>
      <c r="H50" s="3">
        <v>174</v>
      </c>
      <c r="I50" s="3">
        <v>885</v>
      </c>
      <c r="J50" s="4">
        <v>0.18757062146892656</v>
      </c>
      <c r="K50" s="3">
        <v>174</v>
      </c>
      <c r="L50" s="3">
        <v>174</v>
      </c>
      <c r="M50" s="3">
        <v>174</v>
      </c>
      <c r="N50" s="5">
        <v>212.73692500000004</v>
      </c>
      <c r="O50" s="5">
        <v>206.82005000000004</v>
      </c>
      <c r="P50" s="6">
        <f t="shared" si="0"/>
        <v>2607</v>
      </c>
      <c r="Q50" s="6">
        <v>9562</v>
      </c>
      <c r="R50" s="9">
        <v>31452</v>
      </c>
      <c r="S50" s="29">
        <f t="shared" si="1"/>
        <v>43621</v>
      </c>
    </row>
    <row r="51" spans="1:19" ht="11.25">
      <c r="A51" s="1">
        <v>506690</v>
      </c>
      <c r="B51" s="1" t="s">
        <v>186</v>
      </c>
      <c r="C51" s="3">
        <v>210</v>
      </c>
      <c r="D51" s="3">
        <v>0</v>
      </c>
      <c r="E51" s="3"/>
      <c r="F51" s="3">
        <v>0</v>
      </c>
      <c r="G51" s="3">
        <v>0</v>
      </c>
      <c r="H51" s="3">
        <v>210</v>
      </c>
      <c r="I51" s="3">
        <v>764</v>
      </c>
      <c r="J51" s="4">
        <v>0.28534031413612565</v>
      </c>
      <c r="K51" s="3">
        <v>210</v>
      </c>
      <c r="L51" s="3">
        <v>210</v>
      </c>
      <c r="M51" s="3">
        <v>210</v>
      </c>
      <c r="N51" s="5">
        <v>446.7998</v>
      </c>
      <c r="O51" s="5">
        <v>429.53319999999997</v>
      </c>
      <c r="P51" s="6">
        <f t="shared" si="0"/>
        <v>2251</v>
      </c>
      <c r="Q51" s="6">
        <v>15252</v>
      </c>
      <c r="R51" s="9">
        <v>37301</v>
      </c>
      <c r="S51" s="29">
        <f t="shared" si="1"/>
        <v>54804</v>
      </c>
    </row>
    <row r="52" spans="1:19" ht="11.25">
      <c r="A52" s="1">
        <v>504200</v>
      </c>
      <c r="B52" s="1" t="s">
        <v>150</v>
      </c>
      <c r="C52" s="3">
        <v>88</v>
      </c>
      <c r="D52" s="3">
        <v>0</v>
      </c>
      <c r="E52" s="3"/>
      <c r="F52" s="3">
        <v>3</v>
      </c>
      <c r="G52" s="3">
        <v>0</v>
      </c>
      <c r="H52" s="3">
        <v>91</v>
      </c>
      <c r="I52" s="3">
        <v>794</v>
      </c>
      <c r="J52" s="4">
        <v>0.12216624685138538</v>
      </c>
      <c r="K52" s="3">
        <v>91</v>
      </c>
      <c r="L52" s="3">
        <v>0</v>
      </c>
      <c r="M52" s="3">
        <v>91</v>
      </c>
      <c r="N52" s="5">
        <v>976</v>
      </c>
      <c r="O52" s="5">
        <v>976</v>
      </c>
      <c r="P52" s="6">
        <f t="shared" si="0"/>
        <v>2339</v>
      </c>
      <c r="Q52" s="6">
        <v>5568</v>
      </c>
      <c r="R52" s="9">
        <v>19769</v>
      </c>
      <c r="S52" s="29">
        <f t="shared" si="1"/>
        <v>27676</v>
      </c>
    </row>
    <row r="53" spans="1:19" ht="11.25">
      <c r="A53" s="1">
        <v>504350</v>
      </c>
      <c r="B53" s="1" t="s">
        <v>151</v>
      </c>
      <c r="C53" s="3">
        <v>179</v>
      </c>
      <c r="D53" s="3">
        <v>0</v>
      </c>
      <c r="E53" s="3"/>
      <c r="F53" s="3">
        <v>0</v>
      </c>
      <c r="G53" s="3">
        <v>0</v>
      </c>
      <c r="H53" s="3">
        <v>179</v>
      </c>
      <c r="I53" s="3">
        <v>564</v>
      </c>
      <c r="J53" s="4">
        <v>0.3262411347517731</v>
      </c>
      <c r="K53" s="3">
        <v>179</v>
      </c>
      <c r="L53" s="3">
        <v>179</v>
      </c>
      <c r="M53" s="3">
        <v>179</v>
      </c>
      <c r="N53" s="5">
        <v>37</v>
      </c>
      <c r="O53" s="5">
        <v>37</v>
      </c>
      <c r="P53" s="6">
        <f t="shared" si="0"/>
        <v>1662</v>
      </c>
      <c r="Q53" s="6">
        <v>10047</v>
      </c>
      <c r="R53" s="9">
        <v>28600</v>
      </c>
      <c r="S53" s="29">
        <f t="shared" si="1"/>
        <v>40309</v>
      </c>
    </row>
    <row r="54" spans="1:19" ht="11.25">
      <c r="A54" s="1">
        <v>504380</v>
      </c>
      <c r="B54" s="1" t="s">
        <v>152</v>
      </c>
      <c r="C54" s="3">
        <v>524</v>
      </c>
      <c r="D54" s="3">
        <v>0</v>
      </c>
      <c r="E54" s="3"/>
      <c r="F54" s="3">
        <v>4</v>
      </c>
      <c r="G54" s="3">
        <v>0</v>
      </c>
      <c r="H54" s="3">
        <v>528</v>
      </c>
      <c r="I54" s="3">
        <v>1879</v>
      </c>
      <c r="J54" s="4">
        <v>0.2825971261309207</v>
      </c>
      <c r="K54" s="3">
        <v>528</v>
      </c>
      <c r="L54" s="3">
        <v>528</v>
      </c>
      <c r="M54" s="3">
        <v>528</v>
      </c>
      <c r="N54" s="5">
        <v>198.59265000000002</v>
      </c>
      <c r="O54" s="5">
        <v>195.3951</v>
      </c>
      <c r="P54" s="6">
        <f t="shared" si="0"/>
        <v>5536</v>
      </c>
      <c r="Q54" s="6">
        <v>34134</v>
      </c>
      <c r="R54" s="9">
        <v>88312</v>
      </c>
      <c r="S54" s="29">
        <f t="shared" si="1"/>
        <v>127982</v>
      </c>
    </row>
    <row r="55" spans="1:19" ht="11.25">
      <c r="A55" s="1">
        <v>504370</v>
      </c>
      <c r="B55" s="1" t="s">
        <v>353</v>
      </c>
      <c r="C55" s="3">
        <v>199</v>
      </c>
      <c r="D55" s="3">
        <v>0</v>
      </c>
      <c r="E55" s="3"/>
      <c r="F55" s="3">
        <v>0</v>
      </c>
      <c r="G55" s="3">
        <v>0</v>
      </c>
      <c r="H55" s="3">
        <v>199</v>
      </c>
      <c r="I55" s="3">
        <v>761</v>
      </c>
      <c r="J55" s="4">
        <v>0.28383705650459923</v>
      </c>
      <c r="K55" s="3">
        <v>199</v>
      </c>
      <c r="L55" s="3">
        <v>199</v>
      </c>
      <c r="M55" s="3">
        <v>199</v>
      </c>
      <c r="N55" s="5">
        <v>884.5</v>
      </c>
      <c r="O55" s="5">
        <v>884.5</v>
      </c>
      <c r="P55" s="6">
        <f t="shared" si="0"/>
        <v>2242</v>
      </c>
      <c r="Q55" s="6">
        <v>10531</v>
      </c>
      <c r="R55" s="9">
        <v>31575</v>
      </c>
      <c r="S55" s="29">
        <f t="shared" si="1"/>
        <v>44348</v>
      </c>
    </row>
    <row r="56" spans="1:19" ht="11.25">
      <c r="A56" s="1">
        <v>504410</v>
      </c>
      <c r="B56" s="1" t="s">
        <v>15</v>
      </c>
      <c r="C56" s="3">
        <v>348</v>
      </c>
      <c r="D56" s="3">
        <v>0</v>
      </c>
      <c r="E56" s="3"/>
      <c r="F56" s="3">
        <v>8</v>
      </c>
      <c r="G56" s="3">
        <v>0</v>
      </c>
      <c r="H56" s="3">
        <v>356</v>
      </c>
      <c r="I56" s="3">
        <v>1269</v>
      </c>
      <c r="J56" s="4">
        <v>0.2781717888100867</v>
      </c>
      <c r="K56" s="3">
        <v>356</v>
      </c>
      <c r="L56" s="3">
        <v>356</v>
      </c>
      <c r="M56" s="3">
        <v>356</v>
      </c>
      <c r="N56" s="5">
        <v>199.94125</v>
      </c>
      <c r="O56" s="5">
        <v>188.6275</v>
      </c>
      <c r="P56" s="6">
        <f t="shared" si="0"/>
        <v>3739</v>
      </c>
      <c r="Q56" s="6">
        <v>19185</v>
      </c>
      <c r="R56" s="9">
        <v>57426</v>
      </c>
      <c r="S56" s="29">
        <f t="shared" si="1"/>
        <v>80350</v>
      </c>
    </row>
    <row r="57" spans="1:19" ht="11.25">
      <c r="A57" s="1">
        <v>504560</v>
      </c>
      <c r="B57" s="1" t="s">
        <v>153</v>
      </c>
      <c r="C57" s="3">
        <v>92</v>
      </c>
      <c r="D57" s="3">
        <v>0</v>
      </c>
      <c r="E57" s="3"/>
      <c r="F57" s="3">
        <v>0</v>
      </c>
      <c r="G57" s="3">
        <v>0</v>
      </c>
      <c r="H57" s="3">
        <v>92</v>
      </c>
      <c r="I57" s="3">
        <v>615</v>
      </c>
      <c r="J57" s="4">
        <v>0.15121951219512195</v>
      </c>
      <c r="K57" s="3">
        <v>92</v>
      </c>
      <c r="L57" s="3">
        <v>0</v>
      </c>
      <c r="M57" s="3">
        <v>92</v>
      </c>
      <c r="N57" s="5">
        <v>459.7610250000001</v>
      </c>
      <c r="O57" s="5">
        <v>436.56665000000004</v>
      </c>
      <c r="P57" s="6">
        <f t="shared" si="0"/>
        <v>1812</v>
      </c>
      <c r="Q57" s="6">
        <v>4115</v>
      </c>
      <c r="R57" s="9">
        <v>17036</v>
      </c>
      <c r="S57" s="29">
        <f t="shared" si="1"/>
        <v>22963</v>
      </c>
    </row>
    <row r="58" spans="1:19" ht="11.25">
      <c r="A58" s="1">
        <v>504590</v>
      </c>
      <c r="B58" s="1" t="s">
        <v>154</v>
      </c>
      <c r="C58" s="3">
        <v>912</v>
      </c>
      <c r="D58" s="3">
        <v>6</v>
      </c>
      <c r="E58" s="3"/>
      <c r="F58" s="3">
        <v>16</v>
      </c>
      <c r="G58" s="3">
        <v>0</v>
      </c>
      <c r="H58" s="3">
        <v>934</v>
      </c>
      <c r="I58" s="3">
        <v>8427</v>
      </c>
      <c r="J58" s="4">
        <v>0.10893556425774296</v>
      </c>
      <c r="K58" s="3">
        <v>934</v>
      </c>
      <c r="L58" s="3">
        <v>0</v>
      </c>
      <c r="M58" s="3">
        <v>934</v>
      </c>
      <c r="N58" s="5">
        <v>108.96612500000003</v>
      </c>
      <c r="O58" s="5">
        <v>119.24805000000003</v>
      </c>
      <c r="P58" s="6">
        <f t="shared" si="0"/>
        <v>24826</v>
      </c>
      <c r="Q58" s="6">
        <v>50173</v>
      </c>
      <c r="R58" s="9">
        <v>204473</v>
      </c>
      <c r="S58" s="29">
        <f t="shared" si="1"/>
        <v>279472</v>
      </c>
    </row>
    <row r="59" spans="1:19" ht="11.25">
      <c r="A59" s="1">
        <v>504620</v>
      </c>
      <c r="B59" s="1" t="s">
        <v>155</v>
      </c>
      <c r="C59" s="3">
        <v>86</v>
      </c>
      <c r="D59" s="3">
        <v>0</v>
      </c>
      <c r="E59" s="3"/>
      <c r="F59" s="3">
        <v>0</v>
      </c>
      <c r="G59" s="3">
        <v>0</v>
      </c>
      <c r="H59" s="3">
        <v>86</v>
      </c>
      <c r="I59" s="3">
        <v>280</v>
      </c>
      <c r="J59" s="4">
        <v>0.3464285714285714</v>
      </c>
      <c r="K59" s="3">
        <v>86</v>
      </c>
      <c r="L59" s="3">
        <v>86</v>
      </c>
      <c r="M59" s="3">
        <v>86</v>
      </c>
      <c r="N59" s="5">
        <v>176.25369999999998</v>
      </c>
      <c r="O59" s="5">
        <v>168.8358</v>
      </c>
      <c r="P59" s="6">
        <f t="shared" si="0"/>
        <v>825</v>
      </c>
      <c r="Q59" s="6">
        <v>5265</v>
      </c>
      <c r="R59" s="9">
        <v>13673</v>
      </c>
      <c r="S59" s="29">
        <f t="shared" si="1"/>
        <v>19763</v>
      </c>
    </row>
    <row r="60" spans="1:19" ht="11.25">
      <c r="A60" s="1">
        <v>500009</v>
      </c>
      <c r="B60" s="1" t="s">
        <v>100</v>
      </c>
      <c r="C60" s="3">
        <v>286</v>
      </c>
      <c r="D60" s="3">
        <v>0</v>
      </c>
      <c r="E60" s="3"/>
      <c r="F60" s="3">
        <v>3</v>
      </c>
      <c r="G60" s="3">
        <v>0</v>
      </c>
      <c r="H60" s="3">
        <v>289</v>
      </c>
      <c r="I60" s="3">
        <v>1247</v>
      </c>
      <c r="J60" s="4">
        <v>0.2293504410585405</v>
      </c>
      <c r="K60" s="3">
        <v>289</v>
      </c>
      <c r="L60" s="3">
        <v>289</v>
      </c>
      <c r="M60" s="3">
        <v>289</v>
      </c>
      <c r="N60" s="5">
        <v>230.423375</v>
      </c>
      <c r="O60" s="5">
        <v>255.63415</v>
      </c>
      <c r="P60" s="6">
        <f t="shared" si="0"/>
        <v>3674</v>
      </c>
      <c r="Q60" s="6">
        <v>14586</v>
      </c>
      <c r="R60" s="9">
        <v>47660</v>
      </c>
      <c r="S60" s="29">
        <f t="shared" si="1"/>
        <v>65920</v>
      </c>
    </row>
    <row r="61" spans="1:19" ht="11.25">
      <c r="A61" s="1">
        <v>504680</v>
      </c>
      <c r="B61" s="1" t="s">
        <v>16</v>
      </c>
      <c r="C61" s="3">
        <v>155</v>
      </c>
      <c r="D61" s="3">
        <v>0</v>
      </c>
      <c r="E61" s="3"/>
      <c r="F61" s="3">
        <v>8</v>
      </c>
      <c r="G61" s="3">
        <v>0</v>
      </c>
      <c r="H61" s="3">
        <v>163</v>
      </c>
      <c r="I61" s="3">
        <v>687</v>
      </c>
      <c r="J61" s="4">
        <v>0.22561863173216884</v>
      </c>
      <c r="K61" s="3">
        <v>163</v>
      </c>
      <c r="L61" s="3">
        <v>163</v>
      </c>
      <c r="M61" s="3">
        <v>163</v>
      </c>
      <c r="N61" s="5">
        <v>130.44670000000002</v>
      </c>
      <c r="O61" s="5">
        <v>123.05420000000002</v>
      </c>
      <c r="P61" s="6">
        <f t="shared" si="0"/>
        <v>2024</v>
      </c>
      <c r="Q61" s="6">
        <v>8049</v>
      </c>
      <c r="R61" s="9">
        <v>26609</v>
      </c>
      <c r="S61" s="29">
        <f t="shared" si="1"/>
        <v>36682</v>
      </c>
    </row>
    <row r="62" spans="1:19" ht="11.25">
      <c r="A62" s="1">
        <v>504710</v>
      </c>
      <c r="B62" s="1" t="s">
        <v>156</v>
      </c>
      <c r="C62" s="3">
        <v>173</v>
      </c>
      <c r="D62" s="3">
        <v>0</v>
      </c>
      <c r="E62" s="3"/>
      <c r="F62" s="3">
        <v>0</v>
      </c>
      <c r="G62" s="3">
        <v>0</v>
      </c>
      <c r="H62" s="3">
        <v>173</v>
      </c>
      <c r="I62" s="3">
        <v>325</v>
      </c>
      <c r="J62" s="4">
        <v>0.5507692307692308</v>
      </c>
      <c r="K62" s="3">
        <v>173</v>
      </c>
      <c r="L62" s="3">
        <v>173</v>
      </c>
      <c r="M62" s="3">
        <v>173</v>
      </c>
      <c r="N62" s="5">
        <v>2100.2635000000005</v>
      </c>
      <c r="O62" s="5">
        <v>2238.9886000000006</v>
      </c>
      <c r="P62" s="6">
        <f t="shared" si="0"/>
        <v>957</v>
      </c>
      <c r="Q62" s="6">
        <v>6960</v>
      </c>
      <c r="R62" s="9">
        <v>23717</v>
      </c>
      <c r="S62" s="29">
        <f t="shared" si="1"/>
        <v>31634</v>
      </c>
    </row>
    <row r="63" spans="1:19" ht="11.25">
      <c r="A63" s="1">
        <v>504740</v>
      </c>
      <c r="B63" s="1" t="s">
        <v>157</v>
      </c>
      <c r="C63" s="3">
        <v>115</v>
      </c>
      <c r="D63" s="3">
        <v>0</v>
      </c>
      <c r="E63" s="3"/>
      <c r="F63" s="3">
        <v>2</v>
      </c>
      <c r="G63" s="3">
        <v>0</v>
      </c>
      <c r="H63" s="3">
        <v>117</v>
      </c>
      <c r="I63" s="3">
        <v>728</v>
      </c>
      <c r="J63" s="4">
        <v>0.15796703296703296</v>
      </c>
      <c r="K63" s="3">
        <v>117</v>
      </c>
      <c r="L63" s="3">
        <v>117</v>
      </c>
      <c r="M63" s="3">
        <v>117</v>
      </c>
      <c r="N63" s="5">
        <v>114.764375</v>
      </c>
      <c r="O63" s="5">
        <v>118.37375</v>
      </c>
      <c r="P63" s="6">
        <f t="shared" si="0"/>
        <v>2145</v>
      </c>
      <c r="Q63" s="6">
        <v>5144</v>
      </c>
      <c r="R63" s="9">
        <v>21130</v>
      </c>
      <c r="S63" s="29">
        <f t="shared" si="1"/>
        <v>28419</v>
      </c>
    </row>
    <row r="64" spans="1:19" ht="11.25">
      <c r="A64" s="1">
        <v>504770</v>
      </c>
      <c r="B64" s="1" t="s">
        <v>158</v>
      </c>
      <c r="C64" s="3">
        <v>342</v>
      </c>
      <c r="D64" s="3">
        <v>0</v>
      </c>
      <c r="E64" s="3"/>
      <c r="F64" s="3">
        <v>2</v>
      </c>
      <c r="G64" s="3">
        <v>0</v>
      </c>
      <c r="H64" s="3">
        <v>344</v>
      </c>
      <c r="I64" s="3">
        <v>746</v>
      </c>
      <c r="J64" s="4">
        <v>0.4584450402144772</v>
      </c>
      <c r="K64" s="3">
        <v>344</v>
      </c>
      <c r="L64" s="3">
        <v>344</v>
      </c>
      <c r="M64" s="3">
        <v>344</v>
      </c>
      <c r="N64" s="5">
        <v>596.6486249999999</v>
      </c>
      <c r="O64" s="5">
        <v>619.96425</v>
      </c>
      <c r="P64" s="6">
        <f t="shared" si="0"/>
        <v>2198</v>
      </c>
      <c r="Q64" s="6">
        <v>6839</v>
      </c>
      <c r="R64" s="9">
        <v>43655</v>
      </c>
      <c r="S64" s="29">
        <f t="shared" si="1"/>
        <v>52692</v>
      </c>
    </row>
    <row r="65" spans="1:19" ht="11.25">
      <c r="A65" s="1">
        <v>507740</v>
      </c>
      <c r="B65" s="1" t="s">
        <v>206</v>
      </c>
      <c r="C65" s="3">
        <v>187</v>
      </c>
      <c r="D65" s="3">
        <v>0</v>
      </c>
      <c r="E65" s="3"/>
      <c r="F65" s="3">
        <v>0</v>
      </c>
      <c r="G65" s="3">
        <v>0</v>
      </c>
      <c r="H65" s="3">
        <v>187</v>
      </c>
      <c r="I65" s="3">
        <v>933</v>
      </c>
      <c r="J65" s="4">
        <v>0.20042872454448016</v>
      </c>
      <c r="K65" s="3">
        <v>187</v>
      </c>
      <c r="L65" s="3">
        <v>187</v>
      </c>
      <c r="M65" s="3">
        <v>187</v>
      </c>
      <c r="N65" s="5">
        <v>206.43754999999996</v>
      </c>
      <c r="O65" s="5">
        <v>204.53629999999998</v>
      </c>
      <c r="P65" s="6">
        <f t="shared" si="0"/>
        <v>2749</v>
      </c>
      <c r="Q65" s="6">
        <v>9018</v>
      </c>
      <c r="R65" s="9">
        <v>32851</v>
      </c>
      <c r="S65" s="29">
        <f t="shared" si="1"/>
        <v>44618</v>
      </c>
    </row>
    <row r="66" spans="1:19" ht="11.25">
      <c r="A66" s="1">
        <v>504800</v>
      </c>
      <c r="B66" s="1" t="s">
        <v>159</v>
      </c>
      <c r="C66" s="3">
        <v>557</v>
      </c>
      <c r="D66" s="3">
        <v>0</v>
      </c>
      <c r="E66" s="3"/>
      <c r="F66" s="3">
        <v>11</v>
      </c>
      <c r="G66" s="3">
        <v>0</v>
      </c>
      <c r="H66" s="3">
        <v>568</v>
      </c>
      <c r="I66" s="3">
        <v>2768</v>
      </c>
      <c r="J66" s="4">
        <v>0.20122832369942195</v>
      </c>
      <c r="K66" s="3">
        <v>568</v>
      </c>
      <c r="L66" s="3">
        <v>568</v>
      </c>
      <c r="M66" s="3">
        <v>568</v>
      </c>
      <c r="N66" s="5">
        <v>552.6143999999999</v>
      </c>
      <c r="O66" s="5">
        <v>704.9984</v>
      </c>
      <c r="P66" s="6">
        <f t="shared" si="0"/>
        <v>8155</v>
      </c>
      <c r="Q66" s="6">
        <v>28808</v>
      </c>
      <c r="R66" s="9">
        <v>96133</v>
      </c>
      <c r="S66" s="29">
        <f t="shared" si="1"/>
        <v>133096</v>
      </c>
    </row>
    <row r="67" spans="1:19" ht="11.25">
      <c r="A67" s="1">
        <v>504830</v>
      </c>
      <c r="B67" s="1" t="s">
        <v>17</v>
      </c>
      <c r="C67" s="3">
        <v>67</v>
      </c>
      <c r="D67" s="3">
        <v>0</v>
      </c>
      <c r="E67" s="3"/>
      <c r="F67" s="3">
        <v>0</v>
      </c>
      <c r="G67" s="3">
        <v>0</v>
      </c>
      <c r="H67" s="3">
        <v>67</v>
      </c>
      <c r="I67" s="3">
        <v>302</v>
      </c>
      <c r="J67" s="4">
        <v>0.26158940397350994</v>
      </c>
      <c r="K67" s="3">
        <v>67</v>
      </c>
      <c r="L67" s="3">
        <v>67</v>
      </c>
      <c r="M67" s="3">
        <v>67</v>
      </c>
      <c r="N67" s="5">
        <v>240.3937</v>
      </c>
      <c r="O67" s="5">
        <v>293.7882000000001</v>
      </c>
      <c r="P67" s="6">
        <f t="shared" si="0"/>
        <v>890</v>
      </c>
      <c r="Q67" s="6">
        <v>5326</v>
      </c>
      <c r="R67" s="9">
        <v>13718</v>
      </c>
      <c r="S67" s="29">
        <f t="shared" si="1"/>
        <v>19934</v>
      </c>
    </row>
    <row r="68" spans="1:19" ht="11.25">
      <c r="A68" s="1">
        <v>504860</v>
      </c>
      <c r="B68" s="1" t="s">
        <v>160</v>
      </c>
      <c r="C68" s="3">
        <v>111</v>
      </c>
      <c r="D68" s="3">
        <v>0</v>
      </c>
      <c r="E68" s="3"/>
      <c r="F68" s="3">
        <v>0</v>
      </c>
      <c r="G68" s="3">
        <v>0</v>
      </c>
      <c r="H68" s="3">
        <v>111</v>
      </c>
      <c r="I68" s="3">
        <v>561</v>
      </c>
      <c r="J68" s="4">
        <v>0.20499108734402852</v>
      </c>
      <c r="K68" s="3">
        <v>111</v>
      </c>
      <c r="L68" s="3">
        <v>111</v>
      </c>
      <c r="M68" s="3">
        <v>111</v>
      </c>
      <c r="N68" s="5">
        <v>1202.9327250000001</v>
      </c>
      <c r="O68" s="5">
        <v>1505.9668500000002</v>
      </c>
      <c r="P68" s="6">
        <f t="shared" si="0"/>
        <v>1653</v>
      </c>
      <c r="Q68" s="6">
        <v>7686</v>
      </c>
      <c r="R68" s="9">
        <v>20611</v>
      </c>
      <c r="S68" s="29">
        <f t="shared" si="1"/>
        <v>29950</v>
      </c>
    </row>
    <row r="69" spans="1:19" ht="11.25">
      <c r="A69" s="1">
        <v>504890</v>
      </c>
      <c r="B69" s="1" t="s">
        <v>161</v>
      </c>
      <c r="C69" s="3">
        <v>98</v>
      </c>
      <c r="D69" s="3">
        <v>0</v>
      </c>
      <c r="E69" s="3"/>
      <c r="F69" s="3">
        <v>4</v>
      </c>
      <c r="G69" s="3">
        <v>0</v>
      </c>
      <c r="H69" s="3">
        <v>102</v>
      </c>
      <c r="I69" s="3">
        <v>483</v>
      </c>
      <c r="J69" s="4">
        <v>0.2028985507246377</v>
      </c>
      <c r="K69" s="3">
        <v>102</v>
      </c>
      <c r="L69" s="3">
        <v>102</v>
      </c>
      <c r="M69" s="3">
        <v>102</v>
      </c>
      <c r="N69" s="5">
        <v>206.44084999999998</v>
      </c>
      <c r="O69" s="5">
        <v>198.29389999999998</v>
      </c>
      <c r="P69" s="6">
        <f t="shared" si="0"/>
        <v>1423</v>
      </c>
      <c r="Q69" s="6">
        <v>9260</v>
      </c>
      <c r="R69" s="9">
        <v>21714</v>
      </c>
      <c r="S69" s="29">
        <f t="shared" si="1"/>
        <v>32397</v>
      </c>
    </row>
    <row r="70" spans="1:19" ht="11.25">
      <c r="A70" s="1">
        <v>504930</v>
      </c>
      <c r="B70" s="1" t="s">
        <v>162</v>
      </c>
      <c r="C70" s="3">
        <v>359</v>
      </c>
      <c r="D70" s="3">
        <v>0</v>
      </c>
      <c r="E70" s="3"/>
      <c r="F70" s="3">
        <v>0</v>
      </c>
      <c r="G70" s="3">
        <v>0</v>
      </c>
      <c r="H70" s="3">
        <v>359</v>
      </c>
      <c r="I70" s="3">
        <v>1578</v>
      </c>
      <c r="J70" s="4">
        <v>0.22750316856780736</v>
      </c>
      <c r="K70" s="3">
        <v>359</v>
      </c>
      <c r="L70" s="3">
        <v>359</v>
      </c>
      <c r="M70" s="3">
        <v>359</v>
      </c>
      <c r="N70" s="5">
        <v>640</v>
      </c>
      <c r="O70" s="5">
        <v>640</v>
      </c>
      <c r="P70" s="6">
        <f t="shared" si="0"/>
        <v>4649</v>
      </c>
      <c r="Q70" s="6">
        <v>22575</v>
      </c>
      <c r="R70" s="9">
        <v>65780</v>
      </c>
      <c r="S70" s="29">
        <f t="shared" si="1"/>
        <v>93004</v>
      </c>
    </row>
    <row r="71" spans="1:19" ht="11.25">
      <c r="A71" s="1">
        <v>500049</v>
      </c>
      <c r="B71" s="1" t="s">
        <v>116</v>
      </c>
      <c r="C71" s="3">
        <v>422</v>
      </c>
      <c r="D71" s="3">
        <v>0</v>
      </c>
      <c r="E71" s="3"/>
      <c r="F71" s="3">
        <v>6</v>
      </c>
      <c r="G71" s="3">
        <v>0</v>
      </c>
      <c r="H71" s="3">
        <v>428</v>
      </c>
      <c r="I71" s="3">
        <v>1729</v>
      </c>
      <c r="J71" s="4">
        <v>0.24927703875072296</v>
      </c>
      <c r="K71" s="3">
        <v>428</v>
      </c>
      <c r="L71" s="3">
        <v>428</v>
      </c>
      <c r="M71" s="3">
        <v>428</v>
      </c>
      <c r="N71" s="5">
        <v>240.247525</v>
      </c>
      <c r="O71" s="5">
        <v>228.01565000000002</v>
      </c>
      <c r="P71" s="6">
        <f t="shared" si="0"/>
        <v>5094</v>
      </c>
      <c r="Q71" s="6">
        <v>26569</v>
      </c>
      <c r="R71" s="9">
        <v>74820</v>
      </c>
      <c r="S71" s="29">
        <f t="shared" si="1"/>
        <v>106483</v>
      </c>
    </row>
    <row r="72" spans="1:19" ht="11.25">
      <c r="A72" s="1">
        <v>505310</v>
      </c>
      <c r="B72" s="1" t="s">
        <v>167</v>
      </c>
      <c r="C72" s="3">
        <v>135</v>
      </c>
      <c r="D72" s="3">
        <v>0</v>
      </c>
      <c r="E72" s="3"/>
      <c r="F72" s="3">
        <v>0</v>
      </c>
      <c r="G72" s="3">
        <v>0</v>
      </c>
      <c r="H72" s="3">
        <v>135</v>
      </c>
      <c r="I72" s="3">
        <v>451</v>
      </c>
      <c r="J72" s="4">
        <v>0.29933481152993346</v>
      </c>
      <c r="K72" s="3">
        <v>135</v>
      </c>
      <c r="L72" s="3">
        <v>135</v>
      </c>
      <c r="M72" s="3">
        <v>135</v>
      </c>
      <c r="N72" s="5">
        <v>865</v>
      </c>
      <c r="O72" s="5">
        <v>865</v>
      </c>
      <c r="P72" s="6">
        <f aca="true" t="shared" si="2" ref="P72:P135">ROUND(I72*2.9460246,0)</f>
        <v>1329</v>
      </c>
      <c r="Q72" s="6">
        <v>7081</v>
      </c>
      <c r="R72" s="9">
        <v>21723</v>
      </c>
      <c r="S72" s="29">
        <f aca="true" t="shared" si="3" ref="S72:S135">SUM(P72+Q72+R72)</f>
        <v>30133</v>
      </c>
    </row>
    <row r="73" spans="1:19" ht="11.25">
      <c r="A73" s="1">
        <v>504980</v>
      </c>
      <c r="B73" s="1" t="s">
        <v>18</v>
      </c>
      <c r="C73" s="3">
        <v>167</v>
      </c>
      <c r="D73" s="3">
        <v>0</v>
      </c>
      <c r="E73" s="3"/>
      <c r="F73" s="3">
        <v>0</v>
      </c>
      <c r="G73" s="3">
        <v>0</v>
      </c>
      <c r="H73" s="3">
        <v>167</v>
      </c>
      <c r="I73" s="3">
        <v>744</v>
      </c>
      <c r="J73" s="4">
        <v>0.260752688172043</v>
      </c>
      <c r="K73" s="3">
        <v>167</v>
      </c>
      <c r="L73" s="3">
        <v>167</v>
      </c>
      <c r="M73" s="3">
        <v>167</v>
      </c>
      <c r="N73" s="5">
        <v>320.28299999999996</v>
      </c>
      <c r="O73" s="5">
        <v>346.5388</v>
      </c>
      <c r="P73" s="6">
        <f t="shared" si="2"/>
        <v>2192</v>
      </c>
      <c r="Q73" s="6">
        <v>7081</v>
      </c>
      <c r="R73" s="9">
        <v>26128</v>
      </c>
      <c r="S73" s="29">
        <f t="shared" si="3"/>
        <v>35401</v>
      </c>
    </row>
    <row r="74" spans="1:19" ht="11.25">
      <c r="A74" s="1">
        <v>505010</v>
      </c>
      <c r="B74" s="1" t="s">
        <v>163</v>
      </c>
      <c r="C74" s="3">
        <v>146</v>
      </c>
      <c r="D74" s="3">
        <v>0</v>
      </c>
      <c r="E74" s="3"/>
      <c r="F74" s="3">
        <v>5</v>
      </c>
      <c r="G74" s="3">
        <v>0</v>
      </c>
      <c r="H74" s="3">
        <v>151</v>
      </c>
      <c r="I74" s="3">
        <v>365</v>
      </c>
      <c r="J74" s="4">
        <v>0.410958904109589</v>
      </c>
      <c r="K74" s="3">
        <v>151</v>
      </c>
      <c r="L74" s="3">
        <v>151</v>
      </c>
      <c r="M74" s="3">
        <v>151</v>
      </c>
      <c r="N74" s="5">
        <v>387.271125</v>
      </c>
      <c r="O74" s="5">
        <v>447.94604999999996</v>
      </c>
      <c r="P74" s="6">
        <f t="shared" si="2"/>
        <v>1075</v>
      </c>
      <c r="Q74" s="6">
        <v>5871</v>
      </c>
      <c r="R74" s="9">
        <v>20355</v>
      </c>
      <c r="S74" s="29">
        <f t="shared" si="3"/>
        <v>27301</v>
      </c>
    </row>
    <row r="75" spans="1:19" ht="11.25">
      <c r="A75" s="1">
        <v>505040</v>
      </c>
      <c r="B75" s="1" t="s">
        <v>164</v>
      </c>
      <c r="C75" s="3">
        <v>48</v>
      </c>
      <c r="D75" s="3">
        <v>0</v>
      </c>
      <c r="E75" s="3"/>
      <c r="F75" s="3">
        <v>0</v>
      </c>
      <c r="G75" s="3">
        <v>0</v>
      </c>
      <c r="H75" s="3">
        <v>48</v>
      </c>
      <c r="I75" s="3">
        <v>253</v>
      </c>
      <c r="J75" s="4">
        <v>0.22924901185770752</v>
      </c>
      <c r="K75" s="3">
        <v>48</v>
      </c>
      <c r="L75" s="3">
        <v>48</v>
      </c>
      <c r="M75" s="3">
        <v>48</v>
      </c>
      <c r="N75" s="5">
        <v>230.33735000000001</v>
      </c>
      <c r="O75" s="5">
        <v>221.22490000000002</v>
      </c>
      <c r="P75" s="6">
        <f t="shared" si="2"/>
        <v>745</v>
      </c>
      <c r="Q75" s="6">
        <v>3571</v>
      </c>
      <c r="R75" s="9">
        <v>10332</v>
      </c>
      <c r="S75" s="29">
        <f t="shared" si="3"/>
        <v>14648</v>
      </c>
    </row>
    <row r="76" spans="1:19" ht="11.25">
      <c r="A76" s="1">
        <v>505070</v>
      </c>
      <c r="B76" s="1" t="s">
        <v>19</v>
      </c>
      <c r="C76" s="3">
        <v>79</v>
      </c>
      <c r="D76" s="3">
        <v>0</v>
      </c>
      <c r="E76" s="3"/>
      <c r="F76" s="3">
        <v>0</v>
      </c>
      <c r="G76" s="3">
        <v>0</v>
      </c>
      <c r="H76" s="3">
        <v>79</v>
      </c>
      <c r="I76" s="3">
        <v>423</v>
      </c>
      <c r="J76" s="4">
        <v>0.1867612293144208</v>
      </c>
      <c r="K76" s="3">
        <v>79</v>
      </c>
      <c r="L76" s="3">
        <v>79</v>
      </c>
      <c r="M76" s="3">
        <v>79</v>
      </c>
      <c r="N76" s="5">
        <v>73.07594999999999</v>
      </c>
      <c r="O76" s="5">
        <v>76.0147</v>
      </c>
      <c r="P76" s="6">
        <f t="shared" si="2"/>
        <v>1246</v>
      </c>
      <c r="Q76" s="6">
        <v>4237</v>
      </c>
      <c r="R76" s="9">
        <v>14197</v>
      </c>
      <c r="S76" s="29">
        <f t="shared" si="3"/>
        <v>19680</v>
      </c>
    </row>
    <row r="77" spans="1:19" ht="11.25">
      <c r="A77" s="1">
        <v>505110</v>
      </c>
      <c r="B77" s="1" t="s">
        <v>165</v>
      </c>
      <c r="C77" s="3">
        <v>86</v>
      </c>
      <c r="D77" s="3">
        <v>0</v>
      </c>
      <c r="E77" s="3"/>
      <c r="F77" s="3">
        <v>2</v>
      </c>
      <c r="G77" s="3">
        <v>0</v>
      </c>
      <c r="H77" s="3">
        <v>88</v>
      </c>
      <c r="I77" s="3">
        <v>320</v>
      </c>
      <c r="J77" s="4">
        <v>0.35</v>
      </c>
      <c r="K77" s="3">
        <v>88</v>
      </c>
      <c r="L77" s="3">
        <v>88</v>
      </c>
      <c r="M77" s="3">
        <v>88</v>
      </c>
      <c r="N77" s="5">
        <v>377.3772</v>
      </c>
      <c r="O77" s="5">
        <v>356.58480000000003</v>
      </c>
      <c r="P77" s="6">
        <f t="shared" si="2"/>
        <v>943</v>
      </c>
      <c r="Q77" s="6">
        <v>3813</v>
      </c>
      <c r="R77" s="9">
        <v>13515</v>
      </c>
      <c r="S77" s="29">
        <f t="shared" si="3"/>
        <v>18271</v>
      </c>
    </row>
    <row r="78" spans="1:19" ht="11.25">
      <c r="A78" s="1">
        <v>505170</v>
      </c>
      <c r="B78" s="1" t="s">
        <v>20</v>
      </c>
      <c r="C78" s="3">
        <v>601</v>
      </c>
      <c r="D78" s="3">
        <v>0</v>
      </c>
      <c r="E78" s="3"/>
      <c r="F78" s="3">
        <v>2</v>
      </c>
      <c r="G78" s="3">
        <v>0</v>
      </c>
      <c r="H78" s="3">
        <v>603</v>
      </c>
      <c r="I78" s="3">
        <v>1306</v>
      </c>
      <c r="J78" s="4">
        <v>0.5084226646248086</v>
      </c>
      <c r="K78" s="3">
        <v>603</v>
      </c>
      <c r="L78" s="3">
        <v>603</v>
      </c>
      <c r="M78" s="3">
        <v>603</v>
      </c>
      <c r="N78" s="5">
        <v>475.745925</v>
      </c>
      <c r="O78" s="5">
        <v>485.85405</v>
      </c>
      <c r="P78" s="6">
        <f t="shared" si="2"/>
        <v>3848</v>
      </c>
      <c r="Q78" s="6">
        <v>19791</v>
      </c>
      <c r="R78" s="9">
        <v>81058</v>
      </c>
      <c r="S78" s="29">
        <f t="shared" si="3"/>
        <v>104697</v>
      </c>
    </row>
    <row r="79" spans="1:19" ht="11.25">
      <c r="A79" s="1">
        <v>505190</v>
      </c>
      <c r="B79" s="1" t="s">
        <v>166</v>
      </c>
      <c r="C79" s="3">
        <v>208</v>
      </c>
      <c r="D79" s="3">
        <v>0</v>
      </c>
      <c r="E79" s="3"/>
      <c r="F79" s="3">
        <v>0</v>
      </c>
      <c r="G79" s="3">
        <v>0</v>
      </c>
      <c r="H79" s="3">
        <v>208</v>
      </c>
      <c r="I79" s="3">
        <v>676</v>
      </c>
      <c r="J79" s="4">
        <v>0.3121301775147929</v>
      </c>
      <c r="K79" s="3">
        <v>208</v>
      </c>
      <c r="L79" s="3">
        <v>208</v>
      </c>
      <c r="M79" s="3">
        <v>208</v>
      </c>
      <c r="N79" s="5">
        <v>201.08775</v>
      </c>
      <c r="O79" s="5">
        <v>192.05849999999998</v>
      </c>
      <c r="P79" s="6">
        <f t="shared" si="2"/>
        <v>1992</v>
      </c>
      <c r="Q79" s="6">
        <v>12649</v>
      </c>
      <c r="R79" s="9">
        <v>33129</v>
      </c>
      <c r="S79" s="29">
        <f t="shared" si="3"/>
        <v>47770</v>
      </c>
    </row>
    <row r="80" spans="1:19" ht="11.25">
      <c r="A80" s="1">
        <v>500001</v>
      </c>
      <c r="B80" s="1" t="s">
        <v>21</v>
      </c>
      <c r="C80" s="3">
        <v>362</v>
      </c>
      <c r="D80" s="3">
        <v>0</v>
      </c>
      <c r="E80" s="3"/>
      <c r="F80" s="3">
        <v>4</v>
      </c>
      <c r="G80" s="3">
        <v>0</v>
      </c>
      <c r="H80" s="3">
        <v>366</v>
      </c>
      <c r="I80" s="3">
        <v>1338</v>
      </c>
      <c r="J80" s="4">
        <v>0.27279521674140506</v>
      </c>
      <c r="K80" s="3">
        <v>366</v>
      </c>
      <c r="L80" s="3">
        <v>366</v>
      </c>
      <c r="M80" s="3">
        <v>366</v>
      </c>
      <c r="N80" s="5">
        <v>77</v>
      </c>
      <c r="O80" s="5">
        <v>77</v>
      </c>
      <c r="P80" s="6">
        <f t="shared" si="2"/>
        <v>3942</v>
      </c>
      <c r="Q80" s="6">
        <v>18399</v>
      </c>
      <c r="R80" s="9">
        <v>56904</v>
      </c>
      <c r="S80" s="29">
        <f t="shared" si="3"/>
        <v>79245</v>
      </c>
    </row>
    <row r="81" spans="1:19" ht="11.25">
      <c r="A81" s="1">
        <v>505340</v>
      </c>
      <c r="B81" s="1" t="s">
        <v>22</v>
      </c>
      <c r="C81" s="3">
        <v>95</v>
      </c>
      <c r="D81" s="3">
        <v>0</v>
      </c>
      <c r="E81" s="3"/>
      <c r="F81" s="3">
        <v>5</v>
      </c>
      <c r="G81" s="3">
        <v>0</v>
      </c>
      <c r="H81" s="3">
        <v>100</v>
      </c>
      <c r="I81" s="3">
        <v>628</v>
      </c>
      <c r="J81" s="4">
        <v>0.15286624203821655</v>
      </c>
      <c r="K81" s="3">
        <v>100</v>
      </c>
      <c r="L81" s="3">
        <v>100</v>
      </c>
      <c r="M81" s="3">
        <v>100</v>
      </c>
      <c r="N81" s="5">
        <v>127.9823</v>
      </c>
      <c r="O81" s="5">
        <v>123.9882</v>
      </c>
      <c r="P81" s="6">
        <f t="shared" si="2"/>
        <v>1850</v>
      </c>
      <c r="Q81" s="6">
        <v>5144</v>
      </c>
      <c r="R81" s="9">
        <v>18208</v>
      </c>
      <c r="S81" s="29">
        <f t="shared" si="3"/>
        <v>25202</v>
      </c>
    </row>
    <row r="82" spans="1:19" ht="11.25">
      <c r="A82" s="1">
        <v>505410</v>
      </c>
      <c r="B82" s="1" t="s">
        <v>168</v>
      </c>
      <c r="C82" s="3">
        <v>750</v>
      </c>
      <c r="D82" s="3">
        <v>0</v>
      </c>
      <c r="E82" s="3"/>
      <c r="F82" s="3">
        <v>9</v>
      </c>
      <c r="G82" s="3">
        <v>0</v>
      </c>
      <c r="H82" s="3">
        <v>759</v>
      </c>
      <c r="I82" s="3">
        <v>1965</v>
      </c>
      <c r="J82" s="4">
        <v>0.3816793893129771</v>
      </c>
      <c r="K82" s="3">
        <v>759</v>
      </c>
      <c r="L82" s="3">
        <v>759</v>
      </c>
      <c r="M82" s="3">
        <v>759</v>
      </c>
      <c r="N82" s="5">
        <v>91</v>
      </c>
      <c r="O82" s="5">
        <v>91</v>
      </c>
      <c r="P82" s="6">
        <f t="shared" si="2"/>
        <v>5789</v>
      </c>
      <c r="Q82" s="6">
        <v>33771</v>
      </c>
      <c r="R82" s="9">
        <v>111337</v>
      </c>
      <c r="S82" s="29">
        <f t="shared" si="3"/>
        <v>150897</v>
      </c>
    </row>
    <row r="83" spans="1:19" ht="11.25">
      <c r="A83" s="1">
        <v>505430</v>
      </c>
      <c r="B83" s="1" t="s">
        <v>23</v>
      </c>
      <c r="C83" s="3">
        <v>326</v>
      </c>
      <c r="D83" s="3">
        <v>0</v>
      </c>
      <c r="E83" s="3"/>
      <c r="F83" s="3">
        <v>5</v>
      </c>
      <c r="G83" s="3">
        <v>0</v>
      </c>
      <c r="H83" s="3">
        <v>331</v>
      </c>
      <c r="I83" s="3">
        <v>1351</v>
      </c>
      <c r="J83" s="4">
        <v>0.24352331606217617</v>
      </c>
      <c r="K83" s="3">
        <v>331</v>
      </c>
      <c r="L83" s="3">
        <v>331</v>
      </c>
      <c r="M83" s="3">
        <v>331</v>
      </c>
      <c r="N83" s="5">
        <v>294.74449999999996</v>
      </c>
      <c r="O83" s="5">
        <v>319.36019999999996</v>
      </c>
      <c r="P83" s="6">
        <f t="shared" si="2"/>
        <v>3980</v>
      </c>
      <c r="Q83" s="6">
        <v>18580</v>
      </c>
      <c r="R83" s="9">
        <v>55612</v>
      </c>
      <c r="S83" s="29">
        <f t="shared" si="3"/>
        <v>78172</v>
      </c>
    </row>
    <row r="84" spans="1:19" ht="11.25">
      <c r="A84" s="1">
        <v>505470</v>
      </c>
      <c r="B84" s="1" t="s">
        <v>169</v>
      </c>
      <c r="C84" s="3">
        <v>207</v>
      </c>
      <c r="D84" s="3">
        <v>0</v>
      </c>
      <c r="E84" s="3"/>
      <c r="F84" s="3">
        <v>17</v>
      </c>
      <c r="G84" s="3">
        <v>0</v>
      </c>
      <c r="H84" s="3">
        <v>224</v>
      </c>
      <c r="I84" s="3">
        <v>1138</v>
      </c>
      <c r="J84" s="4">
        <v>0.18541300527240773</v>
      </c>
      <c r="K84" s="3">
        <v>224</v>
      </c>
      <c r="L84" s="3">
        <v>224</v>
      </c>
      <c r="M84" s="3">
        <v>224</v>
      </c>
      <c r="N84" s="5">
        <v>282.384325</v>
      </c>
      <c r="O84" s="5">
        <v>285.33245</v>
      </c>
      <c r="P84" s="6">
        <f t="shared" si="2"/>
        <v>3353</v>
      </c>
      <c r="Q84" s="6">
        <v>11439</v>
      </c>
      <c r="R84" s="9">
        <v>39276</v>
      </c>
      <c r="S84" s="29">
        <f t="shared" si="3"/>
        <v>54068</v>
      </c>
    </row>
    <row r="85" spans="1:19" ht="11.25">
      <c r="A85" s="1">
        <v>505500</v>
      </c>
      <c r="B85" s="1" t="s">
        <v>170</v>
      </c>
      <c r="C85" s="3">
        <v>622</v>
      </c>
      <c r="D85" s="3">
        <v>0</v>
      </c>
      <c r="E85" s="3"/>
      <c r="F85" s="3">
        <v>7</v>
      </c>
      <c r="G85" s="3">
        <v>0</v>
      </c>
      <c r="H85" s="3">
        <v>629</v>
      </c>
      <c r="I85" s="3">
        <v>1994</v>
      </c>
      <c r="J85" s="4">
        <v>0.3119358074222668</v>
      </c>
      <c r="K85" s="3">
        <v>629</v>
      </c>
      <c r="L85" s="3">
        <v>629</v>
      </c>
      <c r="M85" s="3">
        <v>629</v>
      </c>
      <c r="N85" s="5">
        <v>788.8536750000001</v>
      </c>
      <c r="O85" s="5">
        <v>814.4555500000001</v>
      </c>
      <c r="P85" s="6">
        <f t="shared" si="2"/>
        <v>5874</v>
      </c>
      <c r="Q85" s="6">
        <v>30866</v>
      </c>
      <c r="R85" s="9">
        <v>97018</v>
      </c>
      <c r="S85" s="29">
        <f t="shared" si="3"/>
        <v>133758</v>
      </c>
    </row>
    <row r="86" spans="1:19" ht="11.25">
      <c r="A86" s="1">
        <v>505550</v>
      </c>
      <c r="B86" s="1" t="s">
        <v>24</v>
      </c>
      <c r="C86" s="3">
        <v>515</v>
      </c>
      <c r="D86" s="3">
        <v>0</v>
      </c>
      <c r="E86" s="3"/>
      <c r="F86" s="3">
        <v>5</v>
      </c>
      <c r="G86" s="3">
        <v>0</v>
      </c>
      <c r="H86" s="3">
        <v>520</v>
      </c>
      <c r="I86" s="3">
        <v>1132</v>
      </c>
      <c r="J86" s="4">
        <v>0.4575971731448763</v>
      </c>
      <c r="K86" s="3">
        <v>520</v>
      </c>
      <c r="L86" s="3">
        <v>520</v>
      </c>
      <c r="M86" s="3">
        <v>520</v>
      </c>
      <c r="N86" s="5">
        <v>531.285425</v>
      </c>
      <c r="O86" s="5">
        <v>548.28105</v>
      </c>
      <c r="P86" s="6">
        <f t="shared" si="2"/>
        <v>3335</v>
      </c>
      <c r="Q86" s="6">
        <v>21727</v>
      </c>
      <c r="R86" s="9">
        <v>72681</v>
      </c>
      <c r="S86" s="29">
        <f t="shared" si="3"/>
        <v>97743</v>
      </c>
    </row>
    <row r="87" spans="1:19" ht="11.25">
      <c r="A87" s="1">
        <v>505580</v>
      </c>
      <c r="B87" s="1" t="s">
        <v>171</v>
      </c>
      <c r="C87" s="3">
        <v>130</v>
      </c>
      <c r="D87" s="3">
        <v>0</v>
      </c>
      <c r="E87" s="3"/>
      <c r="F87" s="3">
        <v>1</v>
      </c>
      <c r="G87" s="3">
        <v>0</v>
      </c>
      <c r="H87" s="3">
        <v>131</v>
      </c>
      <c r="I87" s="3">
        <v>618</v>
      </c>
      <c r="J87" s="4">
        <v>0.21035598705501618</v>
      </c>
      <c r="K87" s="3">
        <v>131</v>
      </c>
      <c r="L87" s="3">
        <v>131</v>
      </c>
      <c r="M87" s="3">
        <v>131</v>
      </c>
      <c r="N87" s="5">
        <v>92</v>
      </c>
      <c r="O87" s="5">
        <v>92</v>
      </c>
      <c r="P87" s="6">
        <f t="shared" si="2"/>
        <v>1821</v>
      </c>
      <c r="Q87" s="6">
        <v>9018</v>
      </c>
      <c r="R87" s="9">
        <v>25072</v>
      </c>
      <c r="S87" s="29">
        <f t="shared" si="3"/>
        <v>35911</v>
      </c>
    </row>
    <row r="88" spans="1:19" ht="11.25">
      <c r="A88" s="1">
        <v>500048</v>
      </c>
      <c r="B88" s="1" t="s">
        <v>115</v>
      </c>
      <c r="C88" s="3">
        <v>294</v>
      </c>
      <c r="D88" s="3">
        <v>0</v>
      </c>
      <c r="E88" s="3"/>
      <c r="F88" s="3">
        <v>0</v>
      </c>
      <c r="G88" s="3">
        <v>0</v>
      </c>
      <c r="H88" s="3">
        <v>294</v>
      </c>
      <c r="I88" s="3">
        <v>828</v>
      </c>
      <c r="J88" s="4">
        <v>0.35507246376811596</v>
      </c>
      <c r="K88" s="3">
        <v>294</v>
      </c>
      <c r="L88" s="3">
        <v>294</v>
      </c>
      <c r="M88" s="3">
        <v>294</v>
      </c>
      <c r="N88" s="5">
        <v>1055.5</v>
      </c>
      <c r="O88" s="5">
        <v>1055.5</v>
      </c>
      <c r="P88" s="6">
        <f t="shared" si="2"/>
        <v>2439</v>
      </c>
      <c r="Q88" s="6">
        <v>17007</v>
      </c>
      <c r="R88" s="9">
        <v>44876</v>
      </c>
      <c r="S88" s="29">
        <f t="shared" si="3"/>
        <v>64322</v>
      </c>
    </row>
    <row r="89" spans="1:19" ht="11.25">
      <c r="A89" s="1">
        <v>505680</v>
      </c>
      <c r="B89" s="1" t="s">
        <v>172</v>
      </c>
      <c r="C89" s="3">
        <v>1373</v>
      </c>
      <c r="D89" s="3">
        <v>0</v>
      </c>
      <c r="E89" s="3"/>
      <c r="F89" s="3">
        <v>11</v>
      </c>
      <c r="G89" s="3">
        <v>0</v>
      </c>
      <c r="H89" s="3">
        <v>1384</v>
      </c>
      <c r="I89" s="3">
        <v>5324</v>
      </c>
      <c r="J89" s="4">
        <v>0.25826446280991733</v>
      </c>
      <c r="K89" s="3">
        <v>1384</v>
      </c>
      <c r="L89" s="3">
        <v>1384</v>
      </c>
      <c r="M89" s="3">
        <v>1384</v>
      </c>
      <c r="N89" s="5">
        <v>137.015</v>
      </c>
      <c r="O89" s="5">
        <v>145.65400000000005</v>
      </c>
      <c r="P89" s="6">
        <f t="shared" si="2"/>
        <v>15685</v>
      </c>
      <c r="Q89" s="6">
        <v>64940</v>
      </c>
      <c r="R89" s="9">
        <v>221942</v>
      </c>
      <c r="S89" s="29">
        <f t="shared" si="3"/>
        <v>302567</v>
      </c>
    </row>
    <row r="90" spans="1:19" ht="11.25">
      <c r="A90" s="1">
        <v>505740</v>
      </c>
      <c r="B90" s="1" t="s">
        <v>25</v>
      </c>
      <c r="C90" s="3">
        <v>323</v>
      </c>
      <c r="D90" s="3">
        <v>0</v>
      </c>
      <c r="E90" s="3"/>
      <c r="F90" s="3">
        <v>0</v>
      </c>
      <c r="G90" s="3">
        <v>0</v>
      </c>
      <c r="H90" s="3">
        <v>323</v>
      </c>
      <c r="I90" s="3">
        <v>677</v>
      </c>
      <c r="J90" s="4">
        <v>0.4771048744460857</v>
      </c>
      <c r="K90" s="3">
        <v>323</v>
      </c>
      <c r="L90" s="3">
        <v>323</v>
      </c>
      <c r="M90" s="3">
        <v>323</v>
      </c>
      <c r="N90" s="5">
        <v>213.30227500000004</v>
      </c>
      <c r="O90" s="5">
        <v>207.63915000000006</v>
      </c>
      <c r="P90" s="6">
        <f t="shared" si="2"/>
        <v>1994</v>
      </c>
      <c r="Q90" s="6">
        <v>10410</v>
      </c>
      <c r="R90" s="9">
        <v>44600</v>
      </c>
      <c r="S90" s="29">
        <f t="shared" si="3"/>
        <v>57004</v>
      </c>
    </row>
    <row r="91" spans="1:19" ht="11.25">
      <c r="A91" s="1">
        <v>505760</v>
      </c>
      <c r="B91" s="1" t="s">
        <v>173</v>
      </c>
      <c r="C91" s="3">
        <v>146</v>
      </c>
      <c r="D91" s="3">
        <v>0</v>
      </c>
      <c r="E91" s="3"/>
      <c r="F91" s="3">
        <v>6</v>
      </c>
      <c r="G91" s="3">
        <v>0</v>
      </c>
      <c r="H91" s="3">
        <v>152</v>
      </c>
      <c r="I91" s="3">
        <v>829</v>
      </c>
      <c r="J91" s="4">
        <v>0.17611580217129072</v>
      </c>
      <c r="K91" s="3">
        <v>152</v>
      </c>
      <c r="L91" s="3">
        <v>152</v>
      </c>
      <c r="M91" s="3">
        <v>152</v>
      </c>
      <c r="N91" s="5">
        <v>433.4056249999999</v>
      </c>
      <c r="O91" s="5">
        <v>571.44625</v>
      </c>
      <c r="P91" s="6">
        <f t="shared" si="2"/>
        <v>2442</v>
      </c>
      <c r="Q91" s="6">
        <v>10168</v>
      </c>
      <c r="R91" s="9">
        <v>28552</v>
      </c>
      <c r="S91" s="29">
        <f t="shared" si="3"/>
        <v>41162</v>
      </c>
    </row>
    <row r="92" spans="1:19" ht="11.25">
      <c r="A92" s="1">
        <v>505790</v>
      </c>
      <c r="B92" s="1" t="s">
        <v>26</v>
      </c>
      <c r="C92" s="3">
        <v>56</v>
      </c>
      <c r="D92" s="3">
        <v>0</v>
      </c>
      <c r="E92" s="3"/>
      <c r="F92" s="3">
        <v>0</v>
      </c>
      <c r="G92" s="3">
        <v>0</v>
      </c>
      <c r="H92" s="3">
        <v>56</v>
      </c>
      <c r="I92" s="3">
        <v>344</v>
      </c>
      <c r="J92" s="4">
        <v>0.16279069767441862</v>
      </c>
      <c r="K92" s="3">
        <v>56</v>
      </c>
      <c r="L92" s="3">
        <v>56</v>
      </c>
      <c r="M92" s="3">
        <v>56</v>
      </c>
      <c r="N92" s="5">
        <v>119.68320000000001</v>
      </c>
      <c r="O92" s="5">
        <v>118.78880000000001</v>
      </c>
      <c r="P92" s="6">
        <f t="shared" si="2"/>
        <v>1013</v>
      </c>
      <c r="Q92" s="6">
        <v>3571</v>
      </c>
      <c r="R92" s="9">
        <v>11334</v>
      </c>
      <c r="S92" s="29">
        <f t="shared" si="3"/>
        <v>15918</v>
      </c>
    </row>
    <row r="93" spans="1:19" ht="11.25">
      <c r="A93" s="1">
        <v>505820</v>
      </c>
      <c r="B93" s="1" t="s">
        <v>27</v>
      </c>
      <c r="C93" s="3">
        <v>44</v>
      </c>
      <c r="D93" s="3">
        <v>0</v>
      </c>
      <c r="E93" s="3"/>
      <c r="F93" s="3">
        <v>0</v>
      </c>
      <c r="G93" s="3">
        <v>0</v>
      </c>
      <c r="H93" s="3">
        <v>44</v>
      </c>
      <c r="I93" s="3">
        <v>162</v>
      </c>
      <c r="J93" s="4">
        <v>0.3148148148148148</v>
      </c>
      <c r="K93" s="3">
        <v>44</v>
      </c>
      <c r="L93" s="3">
        <v>44</v>
      </c>
      <c r="M93" s="3">
        <v>44</v>
      </c>
      <c r="N93" s="5">
        <v>782.4264499999998</v>
      </c>
      <c r="O93" s="5">
        <v>993.0796999999998</v>
      </c>
      <c r="P93" s="6">
        <f t="shared" si="2"/>
        <v>477</v>
      </c>
      <c r="Q93" s="6">
        <v>4721</v>
      </c>
      <c r="R93" s="9">
        <v>9236</v>
      </c>
      <c r="S93" s="29">
        <f t="shared" si="3"/>
        <v>14434</v>
      </c>
    </row>
    <row r="94" spans="1:19" ht="11.25">
      <c r="A94" s="1">
        <v>505850</v>
      </c>
      <c r="B94" s="1" t="s">
        <v>28</v>
      </c>
      <c r="C94" s="3">
        <v>290</v>
      </c>
      <c r="D94" s="3">
        <v>0</v>
      </c>
      <c r="E94" s="3"/>
      <c r="F94" s="3">
        <v>0</v>
      </c>
      <c r="G94" s="3">
        <v>0</v>
      </c>
      <c r="H94" s="3">
        <v>290</v>
      </c>
      <c r="I94" s="3">
        <v>1320</v>
      </c>
      <c r="J94" s="4">
        <v>0.22348484848484848</v>
      </c>
      <c r="K94" s="3">
        <v>290</v>
      </c>
      <c r="L94" s="3">
        <v>290</v>
      </c>
      <c r="M94" s="3">
        <v>290</v>
      </c>
      <c r="N94" s="5">
        <v>670.5592</v>
      </c>
      <c r="O94" s="5">
        <v>636.3728000000001</v>
      </c>
      <c r="P94" s="6">
        <f t="shared" si="2"/>
        <v>3889</v>
      </c>
      <c r="Q94" s="6">
        <v>11741</v>
      </c>
      <c r="R94" s="9">
        <v>46863</v>
      </c>
      <c r="S94" s="29">
        <f t="shared" si="3"/>
        <v>62493</v>
      </c>
    </row>
    <row r="95" spans="1:19" ht="11.25">
      <c r="A95" s="1">
        <v>500007</v>
      </c>
      <c r="B95" s="1" t="s">
        <v>99</v>
      </c>
      <c r="C95" s="3">
        <v>412</v>
      </c>
      <c r="D95" s="3">
        <v>0</v>
      </c>
      <c r="E95" s="3"/>
      <c r="F95" s="3">
        <v>12</v>
      </c>
      <c r="G95" s="3">
        <v>0</v>
      </c>
      <c r="H95" s="3">
        <v>424</v>
      </c>
      <c r="I95" s="3">
        <v>1120</v>
      </c>
      <c r="J95" s="4">
        <v>0.3678571428571429</v>
      </c>
      <c r="K95" s="3">
        <v>424</v>
      </c>
      <c r="L95" s="3">
        <v>424</v>
      </c>
      <c r="M95" s="3">
        <v>424</v>
      </c>
      <c r="N95" s="5">
        <v>82.13215</v>
      </c>
      <c r="O95" s="5">
        <v>77.3159</v>
      </c>
      <c r="P95" s="6">
        <f t="shared" si="2"/>
        <v>3300</v>
      </c>
      <c r="Q95" s="6">
        <v>15978</v>
      </c>
      <c r="R95" s="9">
        <v>60091</v>
      </c>
      <c r="S95" s="29">
        <f t="shared" si="3"/>
        <v>79369</v>
      </c>
    </row>
    <row r="96" spans="1:19" ht="11.25">
      <c r="A96" s="1">
        <v>505970</v>
      </c>
      <c r="B96" s="1" t="s">
        <v>174</v>
      </c>
      <c r="C96" s="3">
        <v>240</v>
      </c>
      <c r="D96" s="3">
        <v>0</v>
      </c>
      <c r="E96" s="3"/>
      <c r="F96" s="3">
        <v>4</v>
      </c>
      <c r="G96" s="3">
        <v>0</v>
      </c>
      <c r="H96" s="3">
        <v>244</v>
      </c>
      <c r="I96" s="3">
        <v>806</v>
      </c>
      <c r="J96" s="4">
        <v>0.31389578163771714</v>
      </c>
      <c r="K96" s="3">
        <v>244</v>
      </c>
      <c r="L96" s="3">
        <v>244</v>
      </c>
      <c r="M96" s="3">
        <v>244</v>
      </c>
      <c r="N96" s="5">
        <v>128.69715000000002</v>
      </c>
      <c r="O96" s="5">
        <v>122.7981</v>
      </c>
      <c r="P96" s="6">
        <f t="shared" si="2"/>
        <v>2374</v>
      </c>
      <c r="Q96" s="6">
        <v>12346</v>
      </c>
      <c r="R96" s="9">
        <v>37194</v>
      </c>
      <c r="S96" s="29">
        <f t="shared" si="3"/>
        <v>51914</v>
      </c>
    </row>
    <row r="97" spans="1:19" ht="11.25">
      <c r="A97" s="1">
        <v>506000</v>
      </c>
      <c r="B97" s="1" t="s">
        <v>175</v>
      </c>
      <c r="C97" s="3">
        <v>53</v>
      </c>
      <c r="D97" s="3">
        <v>0</v>
      </c>
      <c r="E97" s="3"/>
      <c r="F97" s="3">
        <v>0</v>
      </c>
      <c r="G97" s="3">
        <v>0</v>
      </c>
      <c r="H97" s="3">
        <v>53</v>
      </c>
      <c r="I97" s="3">
        <v>328</v>
      </c>
      <c r="J97" s="4">
        <v>0.23780487804878048</v>
      </c>
      <c r="K97" s="3">
        <v>53</v>
      </c>
      <c r="L97" s="3">
        <v>53</v>
      </c>
      <c r="M97" s="3">
        <v>53</v>
      </c>
      <c r="N97" s="5">
        <v>122.06145000000001</v>
      </c>
      <c r="O97" s="5">
        <v>115.3743</v>
      </c>
      <c r="P97" s="6">
        <f t="shared" si="2"/>
        <v>966</v>
      </c>
      <c r="Q97" s="6">
        <v>3026</v>
      </c>
      <c r="R97" s="9">
        <v>10388</v>
      </c>
      <c r="S97" s="29">
        <f t="shared" si="3"/>
        <v>14380</v>
      </c>
    </row>
    <row r="98" spans="1:19" ht="11.25">
      <c r="A98" s="1">
        <v>506090</v>
      </c>
      <c r="B98" s="1" t="s">
        <v>177</v>
      </c>
      <c r="C98" s="3">
        <v>154</v>
      </c>
      <c r="D98" s="3">
        <v>0</v>
      </c>
      <c r="E98" s="3"/>
      <c r="F98" s="3">
        <v>0</v>
      </c>
      <c r="G98" s="3">
        <v>0</v>
      </c>
      <c r="H98" s="3">
        <v>154</v>
      </c>
      <c r="I98" s="3">
        <v>1344</v>
      </c>
      <c r="J98" s="4">
        <v>0.11458333333333333</v>
      </c>
      <c r="K98" s="3">
        <v>154</v>
      </c>
      <c r="L98" s="3">
        <v>0</v>
      </c>
      <c r="M98" s="3">
        <v>154</v>
      </c>
      <c r="N98" s="5">
        <v>451.4388500000001</v>
      </c>
      <c r="O98" s="5">
        <v>430.7301000000001</v>
      </c>
      <c r="P98" s="6">
        <f t="shared" si="2"/>
        <v>3959</v>
      </c>
      <c r="Q98" s="6">
        <v>11076</v>
      </c>
      <c r="R98" s="9">
        <v>36966</v>
      </c>
      <c r="S98" s="29">
        <f t="shared" si="3"/>
        <v>52001</v>
      </c>
    </row>
    <row r="99" spans="1:19" ht="11.25">
      <c r="A99" s="1">
        <v>506120</v>
      </c>
      <c r="B99" s="1" t="s">
        <v>178</v>
      </c>
      <c r="C99" s="3">
        <v>1597</v>
      </c>
      <c r="D99" s="3">
        <v>8</v>
      </c>
      <c r="E99" s="3"/>
      <c r="F99" s="3">
        <v>27</v>
      </c>
      <c r="G99" s="3">
        <v>0</v>
      </c>
      <c r="H99" s="3">
        <v>1632</v>
      </c>
      <c r="I99" s="3">
        <v>8937</v>
      </c>
      <c r="J99" s="4">
        <v>0.18037372720152176</v>
      </c>
      <c r="K99" s="3">
        <v>1632</v>
      </c>
      <c r="L99" s="3">
        <v>1632</v>
      </c>
      <c r="M99" s="3">
        <v>1632</v>
      </c>
      <c r="N99" s="5">
        <v>207.18980000000002</v>
      </c>
      <c r="O99" s="5">
        <v>196.29480000000004</v>
      </c>
      <c r="P99" s="6">
        <f t="shared" si="2"/>
        <v>26329</v>
      </c>
      <c r="Q99" s="6">
        <v>82189</v>
      </c>
      <c r="R99" s="9">
        <v>284022</v>
      </c>
      <c r="S99" s="29">
        <f t="shared" si="3"/>
        <v>392540</v>
      </c>
    </row>
    <row r="100" spans="1:19" ht="11.25">
      <c r="A100" s="1">
        <v>506150</v>
      </c>
      <c r="B100" s="1" t="s">
        <v>29</v>
      </c>
      <c r="C100" s="3">
        <v>170</v>
      </c>
      <c r="D100" s="3">
        <v>0</v>
      </c>
      <c r="E100" s="3"/>
      <c r="F100" s="3">
        <v>4</v>
      </c>
      <c r="G100" s="3">
        <v>0</v>
      </c>
      <c r="H100" s="3">
        <v>174</v>
      </c>
      <c r="I100" s="3">
        <v>939</v>
      </c>
      <c r="J100" s="4">
        <v>0.1810436634717785</v>
      </c>
      <c r="K100" s="3">
        <v>174</v>
      </c>
      <c r="L100" s="3">
        <v>174</v>
      </c>
      <c r="M100" s="3">
        <v>174</v>
      </c>
      <c r="N100" s="5">
        <v>313.578625</v>
      </c>
      <c r="O100" s="5">
        <v>382.02425000000005</v>
      </c>
      <c r="P100" s="6">
        <f t="shared" si="2"/>
        <v>2766</v>
      </c>
      <c r="Q100" s="6">
        <v>9684</v>
      </c>
      <c r="R100" s="9">
        <v>32500</v>
      </c>
      <c r="S100" s="29">
        <f t="shared" si="3"/>
        <v>44950</v>
      </c>
    </row>
    <row r="101" spans="1:19" ht="11.25">
      <c r="A101" s="1">
        <v>506210</v>
      </c>
      <c r="B101" s="1" t="s">
        <v>30</v>
      </c>
      <c r="C101" s="3">
        <v>317</v>
      </c>
      <c r="D101" s="3">
        <v>0</v>
      </c>
      <c r="E101" s="3"/>
      <c r="F101" s="3">
        <v>10</v>
      </c>
      <c r="G101" s="3">
        <v>0</v>
      </c>
      <c r="H101" s="3">
        <v>327</v>
      </c>
      <c r="I101" s="3">
        <v>1196</v>
      </c>
      <c r="J101" s="4">
        <v>0.26588628762541805</v>
      </c>
      <c r="K101" s="3">
        <v>327</v>
      </c>
      <c r="L101" s="3">
        <v>327</v>
      </c>
      <c r="M101" s="3">
        <v>327</v>
      </c>
      <c r="N101" s="5">
        <v>54.436949999999996</v>
      </c>
      <c r="O101" s="5">
        <v>52.29129999999999</v>
      </c>
      <c r="P101" s="6">
        <f t="shared" si="2"/>
        <v>3523</v>
      </c>
      <c r="Q101" s="6">
        <v>18883</v>
      </c>
      <c r="R101" s="9">
        <v>53517</v>
      </c>
      <c r="S101" s="29">
        <f t="shared" si="3"/>
        <v>75923</v>
      </c>
    </row>
    <row r="102" spans="1:19" ht="11.25">
      <c r="A102" s="1">
        <v>506240</v>
      </c>
      <c r="B102" s="1" t="s">
        <v>31</v>
      </c>
      <c r="C102" s="3">
        <v>186</v>
      </c>
      <c r="D102" s="3">
        <v>0</v>
      </c>
      <c r="E102" s="3"/>
      <c r="F102" s="3">
        <v>0</v>
      </c>
      <c r="G102" s="3">
        <v>0</v>
      </c>
      <c r="H102" s="3">
        <v>186</v>
      </c>
      <c r="I102" s="3">
        <v>580</v>
      </c>
      <c r="J102" s="4">
        <v>0.32068965517241377</v>
      </c>
      <c r="K102" s="3">
        <v>186</v>
      </c>
      <c r="L102" s="3">
        <v>186</v>
      </c>
      <c r="M102" s="3">
        <v>186</v>
      </c>
      <c r="N102" s="5">
        <v>88.82244999999999</v>
      </c>
      <c r="O102" s="5">
        <v>85.54829999999998</v>
      </c>
      <c r="P102" s="6">
        <f t="shared" si="2"/>
        <v>1709</v>
      </c>
      <c r="Q102" s="6">
        <v>9260</v>
      </c>
      <c r="R102" s="9">
        <v>27833</v>
      </c>
      <c r="S102" s="29">
        <f t="shared" si="3"/>
        <v>38802</v>
      </c>
    </row>
    <row r="103" spans="1:19" ht="11.25">
      <c r="A103" s="1">
        <v>506270</v>
      </c>
      <c r="B103" s="1" t="s">
        <v>179</v>
      </c>
      <c r="C103" s="3">
        <v>1964</v>
      </c>
      <c r="D103" s="3">
        <v>0</v>
      </c>
      <c r="E103" s="3"/>
      <c r="F103" s="3">
        <v>26</v>
      </c>
      <c r="G103" s="3">
        <v>0</v>
      </c>
      <c r="H103" s="3">
        <v>1990</v>
      </c>
      <c r="I103" s="3">
        <v>5338</v>
      </c>
      <c r="J103" s="4">
        <v>0.3681153990258524</v>
      </c>
      <c r="K103" s="3">
        <v>1990</v>
      </c>
      <c r="L103" s="3">
        <v>1990</v>
      </c>
      <c r="M103" s="3">
        <v>1990</v>
      </c>
      <c r="N103" s="5">
        <v>129.54400000000004</v>
      </c>
      <c r="O103" s="5">
        <v>132.94400000000002</v>
      </c>
      <c r="P103" s="6">
        <f t="shared" si="2"/>
        <v>15726</v>
      </c>
      <c r="Q103" s="6">
        <v>84368</v>
      </c>
      <c r="R103" s="9">
        <v>285107</v>
      </c>
      <c r="S103" s="29">
        <f t="shared" si="3"/>
        <v>385201</v>
      </c>
    </row>
    <row r="104" spans="1:19" ht="11.25">
      <c r="A104" s="1">
        <v>506330</v>
      </c>
      <c r="B104" s="1" t="s">
        <v>180</v>
      </c>
      <c r="C104" s="3">
        <v>2792</v>
      </c>
      <c r="D104" s="3">
        <v>15</v>
      </c>
      <c r="E104" s="3"/>
      <c r="F104" s="3">
        <v>63</v>
      </c>
      <c r="G104" s="3">
        <v>0</v>
      </c>
      <c r="H104" s="3">
        <v>2870</v>
      </c>
      <c r="I104" s="3">
        <v>14792</v>
      </c>
      <c r="J104" s="4">
        <v>0.19057598702001083</v>
      </c>
      <c r="K104" s="3">
        <v>2870</v>
      </c>
      <c r="L104" s="3">
        <v>2870</v>
      </c>
      <c r="M104" s="3">
        <v>2870</v>
      </c>
      <c r="N104" s="5">
        <v>1372.84845</v>
      </c>
      <c r="O104" s="5">
        <v>1743.1716999999999</v>
      </c>
      <c r="P104" s="6">
        <f t="shared" si="2"/>
        <v>43578</v>
      </c>
      <c r="Q104" s="6">
        <v>136114</v>
      </c>
      <c r="R104" s="9">
        <v>506286</v>
      </c>
      <c r="S104" s="29">
        <f t="shared" si="3"/>
        <v>685978</v>
      </c>
    </row>
    <row r="105" spans="1:19" ht="11.25">
      <c r="A105" s="1">
        <v>506360</v>
      </c>
      <c r="B105" s="1" t="s">
        <v>32</v>
      </c>
      <c r="C105" s="3">
        <v>165</v>
      </c>
      <c r="D105" s="3">
        <v>0</v>
      </c>
      <c r="E105" s="3"/>
      <c r="F105" s="3">
        <v>3</v>
      </c>
      <c r="G105" s="3">
        <v>0</v>
      </c>
      <c r="H105" s="3">
        <v>168</v>
      </c>
      <c r="I105" s="3">
        <v>862</v>
      </c>
      <c r="J105" s="4">
        <v>0.191415313225058</v>
      </c>
      <c r="K105" s="3">
        <v>168</v>
      </c>
      <c r="L105" s="3">
        <v>168</v>
      </c>
      <c r="M105" s="3">
        <v>168</v>
      </c>
      <c r="N105" s="5">
        <v>332.0005000000001</v>
      </c>
      <c r="O105" s="5">
        <v>353.3218000000001</v>
      </c>
      <c r="P105" s="6">
        <f t="shared" si="2"/>
        <v>2539</v>
      </c>
      <c r="Q105" s="6">
        <v>9381</v>
      </c>
      <c r="R105" s="9">
        <v>29773</v>
      </c>
      <c r="S105" s="29">
        <f t="shared" si="3"/>
        <v>41693</v>
      </c>
    </row>
    <row r="106" spans="1:19" ht="11.25">
      <c r="A106" s="1">
        <v>506390</v>
      </c>
      <c r="B106" s="1" t="s">
        <v>181</v>
      </c>
      <c r="C106" s="3">
        <v>33</v>
      </c>
      <c r="D106" s="3">
        <v>0</v>
      </c>
      <c r="E106" s="3"/>
      <c r="F106" s="3">
        <v>0</v>
      </c>
      <c r="G106" s="3">
        <v>0</v>
      </c>
      <c r="H106" s="3">
        <v>33</v>
      </c>
      <c r="I106" s="3">
        <v>259</v>
      </c>
      <c r="J106" s="4">
        <v>0.1274131274131274</v>
      </c>
      <c r="K106" s="3">
        <v>33</v>
      </c>
      <c r="L106" s="3">
        <v>0</v>
      </c>
      <c r="M106" s="3">
        <v>33</v>
      </c>
      <c r="N106" s="5">
        <v>210.01357499999997</v>
      </c>
      <c r="O106" s="5">
        <v>220.29295</v>
      </c>
      <c r="P106" s="6">
        <f t="shared" si="2"/>
        <v>763</v>
      </c>
      <c r="Q106" s="6">
        <v>1997</v>
      </c>
      <c r="R106" s="9">
        <v>6991</v>
      </c>
      <c r="S106" s="29">
        <f t="shared" si="3"/>
        <v>9751</v>
      </c>
    </row>
    <row r="107" spans="1:19" ht="11.25">
      <c r="A107" s="1">
        <v>506420</v>
      </c>
      <c r="B107" s="1" t="s">
        <v>182</v>
      </c>
      <c r="C107" s="3">
        <v>191</v>
      </c>
      <c r="D107" s="3">
        <v>0</v>
      </c>
      <c r="E107" s="3"/>
      <c r="F107" s="3">
        <v>1</v>
      </c>
      <c r="G107" s="3">
        <v>0</v>
      </c>
      <c r="H107" s="3">
        <v>192</v>
      </c>
      <c r="I107" s="3">
        <v>989</v>
      </c>
      <c r="J107" s="4">
        <v>0.19312436804853386</v>
      </c>
      <c r="K107" s="3">
        <v>192</v>
      </c>
      <c r="L107" s="3">
        <v>192</v>
      </c>
      <c r="M107" s="3">
        <v>192</v>
      </c>
      <c r="N107" s="5">
        <v>101.6182</v>
      </c>
      <c r="O107" s="5">
        <v>101.0788</v>
      </c>
      <c r="P107" s="6">
        <f t="shared" si="2"/>
        <v>2914</v>
      </c>
      <c r="Q107" s="6">
        <v>12952</v>
      </c>
      <c r="R107" s="9">
        <v>36257</v>
      </c>
      <c r="S107" s="29">
        <f t="shared" si="3"/>
        <v>52123</v>
      </c>
    </row>
    <row r="108" spans="1:19" ht="11.25">
      <c r="A108" s="1">
        <v>506450</v>
      </c>
      <c r="B108" s="1" t="s">
        <v>183</v>
      </c>
      <c r="C108" s="3">
        <v>28</v>
      </c>
      <c r="D108" s="3">
        <v>0</v>
      </c>
      <c r="E108" s="3"/>
      <c r="F108" s="3">
        <v>0</v>
      </c>
      <c r="G108" s="3">
        <v>0</v>
      </c>
      <c r="H108" s="3">
        <v>28</v>
      </c>
      <c r="I108" s="3">
        <v>173</v>
      </c>
      <c r="J108" s="4">
        <v>0.1676300578034682</v>
      </c>
      <c r="K108" s="3">
        <v>28</v>
      </c>
      <c r="L108" s="3">
        <v>28</v>
      </c>
      <c r="M108" s="3">
        <v>28</v>
      </c>
      <c r="N108" s="5">
        <v>1472.498625</v>
      </c>
      <c r="O108" s="5">
        <v>1733.14425</v>
      </c>
      <c r="P108" s="6">
        <f t="shared" si="2"/>
        <v>510</v>
      </c>
      <c r="Q108" s="6">
        <v>1574</v>
      </c>
      <c r="R108" s="9">
        <v>5661</v>
      </c>
      <c r="S108" s="29">
        <f t="shared" si="3"/>
        <v>7745</v>
      </c>
    </row>
    <row r="109" spans="1:19" ht="11.25">
      <c r="A109" s="1">
        <v>504110</v>
      </c>
      <c r="B109" s="1" t="s">
        <v>148</v>
      </c>
      <c r="C109" s="3">
        <v>74</v>
      </c>
      <c r="D109" s="3">
        <v>0</v>
      </c>
      <c r="E109" s="3"/>
      <c r="F109" s="3">
        <v>3</v>
      </c>
      <c r="G109" s="3">
        <v>0</v>
      </c>
      <c r="H109" s="3">
        <v>77</v>
      </c>
      <c r="I109" s="3">
        <v>540</v>
      </c>
      <c r="J109" s="4">
        <v>0.14444444444444443</v>
      </c>
      <c r="K109" s="3">
        <v>77</v>
      </c>
      <c r="L109" s="3">
        <v>0</v>
      </c>
      <c r="M109" s="3">
        <v>77</v>
      </c>
      <c r="N109" s="5">
        <v>445.60607500000003</v>
      </c>
      <c r="O109" s="5">
        <v>439.69795</v>
      </c>
      <c r="P109" s="6">
        <f t="shared" si="2"/>
        <v>1591</v>
      </c>
      <c r="Q109" s="6">
        <v>7747</v>
      </c>
      <c r="R109" s="9">
        <v>20353</v>
      </c>
      <c r="S109" s="29">
        <f t="shared" si="3"/>
        <v>29691</v>
      </c>
    </row>
    <row r="110" spans="1:19" ht="11.25">
      <c r="A110" s="1">
        <v>506540</v>
      </c>
      <c r="B110" s="1" t="s">
        <v>184</v>
      </c>
      <c r="C110" s="3">
        <v>328</v>
      </c>
      <c r="D110" s="3">
        <v>0</v>
      </c>
      <c r="E110" s="3"/>
      <c r="F110" s="3">
        <v>4</v>
      </c>
      <c r="G110" s="3">
        <v>0</v>
      </c>
      <c r="H110" s="3">
        <v>332</v>
      </c>
      <c r="I110" s="3">
        <v>1685</v>
      </c>
      <c r="J110" s="4">
        <v>0.19643916913946588</v>
      </c>
      <c r="K110" s="3">
        <v>332</v>
      </c>
      <c r="L110" s="3">
        <v>332</v>
      </c>
      <c r="M110" s="3">
        <v>332</v>
      </c>
      <c r="N110" s="5">
        <v>259.0247</v>
      </c>
      <c r="O110" s="5">
        <v>247.34980000000002</v>
      </c>
      <c r="P110" s="6">
        <f t="shared" si="2"/>
        <v>4964</v>
      </c>
      <c r="Q110" s="6">
        <v>13799</v>
      </c>
      <c r="R110" s="9">
        <v>55439</v>
      </c>
      <c r="S110" s="29">
        <f t="shared" si="3"/>
        <v>74202</v>
      </c>
    </row>
    <row r="111" spans="1:19" ht="11.25">
      <c r="A111" s="1">
        <v>506570</v>
      </c>
      <c r="B111" s="1" t="s">
        <v>33</v>
      </c>
      <c r="C111" s="3">
        <v>64</v>
      </c>
      <c r="D111" s="3">
        <v>0</v>
      </c>
      <c r="E111" s="3"/>
      <c r="F111" s="3">
        <v>0</v>
      </c>
      <c r="G111" s="3">
        <v>0</v>
      </c>
      <c r="H111" s="3">
        <v>64</v>
      </c>
      <c r="I111" s="3">
        <v>277</v>
      </c>
      <c r="J111" s="4">
        <v>0.2851985559566787</v>
      </c>
      <c r="K111" s="3">
        <v>64</v>
      </c>
      <c r="L111" s="3">
        <v>64</v>
      </c>
      <c r="M111" s="3">
        <v>64</v>
      </c>
      <c r="N111" s="5">
        <v>1029.5532500000002</v>
      </c>
      <c r="O111" s="5">
        <v>1111.7717000000002</v>
      </c>
      <c r="P111" s="6">
        <f t="shared" si="2"/>
        <v>816</v>
      </c>
      <c r="Q111" s="6">
        <v>3147</v>
      </c>
      <c r="R111" s="9">
        <v>10349</v>
      </c>
      <c r="S111" s="29">
        <f t="shared" si="3"/>
        <v>14312</v>
      </c>
    </row>
    <row r="112" spans="1:19" ht="11.25">
      <c r="A112" s="1">
        <v>506630</v>
      </c>
      <c r="B112" s="1" t="s">
        <v>185</v>
      </c>
      <c r="C112" s="3">
        <v>189</v>
      </c>
      <c r="D112" s="3">
        <v>0</v>
      </c>
      <c r="E112" s="3"/>
      <c r="F112" s="3">
        <v>3</v>
      </c>
      <c r="G112" s="3">
        <v>0</v>
      </c>
      <c r="H112" s="3">
        <v>192</v>
      </c>
      <c r="I112" s="3">
        <v>918</v>
      </c>
      <c r="J112" s="4">
        <v>0.20588235294117646</v>
      </c>
      <c r="K112" s="3">
        <v>192</v>
      </c>
      <c r="L112" s="3">
        <v>192</v>
      </c>
      <c r="M112" s="3">
        <v>192</v>
      </c>
      <c r="N112" s="5">
        <v>1179.2959</v>
      </c>
      <c r="O112" s="5">
        <v>1494.9573999999998</v>
      </c>
      <c r="P112" s="6">
        <f t="shared" si="2"/>
        <v>2704</v>
      </c>
      <c r="Q112" s="6">
        <v>12407</v>
      </c>
      <c r="R112" s="9">
        <v>34769</v>
      </c>
      <c r="S112" s="29">
        <f t="shared" si="3"/>
        <v>49880</v>
      </c>
    </row>
    <row r="113" spans="1:19" ht="11.25">
      <c r="A113" s="1">
        <v>500029</v>
      </c>
      <c r="B113" s="1" t="s">
        <v>34</v>
      </c>
      <c r="C113" s="3">
        <v>232</v>
      </c>
      <c r="D113" s="3">
        <v>0</v>
      </c>
      <c r="E113" s="3"/>
      <c r="F113" s="3">
        <v>0</v>
      </c>
      <c r="G113" s="3">
        <v>0</v>
      </c>
      <c r="H113" s="3">
        <v>232</v>
      </c>
      <c r="I113" s="3">
        <v>1888</v>
      </c>
      <c r="J113" s="4">
        <v>0.1228813559322034</v>
      </c>
      <c r="K113" s="3">
        <v>232</v>
      </c>
      <c r="L113" s="3">
        <v>0</v>
      </c>
      <c r="M113" s="3">
        <v>232</v>
      </c>
      <c r="N113" s="5">
        <v>157.0367</v>
      </c>
      <c r="O113" s="5">
        <v>148.3578</v>
      </c>
      <c r="P113" s="6">
        <f t="shared" si="2"/>
        <v>5562</v>
      </c>
      <c r="Q113" s="6">
        <v>9381</v>
      </c>
      <c r="R113" s="9">
        <v>45967</v>
      </c>
      <c r="S113" s="29">
        <f t="shared" si="3"/>
        <v>60910</v>
      </c>
    </row>
    <row r="114" spans="1:19" ht="11.25">
      <c r="A114" s="1">
        <v>506750</v>
      </c>
      <c r="B114" s="1" t="s">
        <v>35</v>
      </c>
      <c r="C114" s="3">
        <v>175</v>
      </c>
      <c r="D114" s="3">
        <v>0</v>
      </c>
      <c r="E114" s="3"/>
      <c r="F114" s="3">
        <v>0</v>
      </c>
      <c r="G114" s="3">
        <v>0</v>
      </c>
      <c r="H114" s="3">
        <v>175</v>
      </c>
      <c r="I114" s="3">
        <v>513</v>
      </c>
      <c r="J114" s="4">
        <v>0.34502923976608185</v>
      </c>
      <c r="K114" s="3">
        <v>175</v>
      </c>
      <c r="L114" s="3">
        <v>175</v>
      </c>
      <c r="M114" s="3">
        <v>175</v>
      </c>
      <c r="N114" s="5">
        <v>77.6352</v>
      </c>
      <c r="O114" s="5">
        <v>75.15520000000001</v>
      </c>
      <c r="P114" s="6">
        <f t="shared" si="2"/>
        <v>1511</v>
      </c>
      <c r="Q114" s="6">
        <v>4418</v>
      </c>
      <c r="R114" s="9">
        <v>23993</v>
      </c>
      <c r="S114" s="29">
        <f t="shared" si="3"/>
        <v>29922</v>
      </c>
    </row>
    <row r="115" spans="1:19" ht="11.25">
      <c r="A115" s="1">
        <v>506780</v>
      </c>
      <c r="B115" s="1" t="s">
        <v>36</v>
      </c>
      <c r="C115" s="3">
        <v>163</v>
      </c>
      <c r="D115" s="3">
        <v>0</v>
      </c>
      <c r="E115" s="3"/>
      <c r="F115" s="3">
        <v>2</v>
      </c>
      <c r="G115" s="3">
        <v>0</v>
      </c>
      <c r="H115" s="3">
        <v>165</v>
      </c>
      <c r="I115" s="3">
        <v>409</v>
      </c>
      <c r="J115" s="4">
        <v>0.46943765281173594</v>
      </c>
      <c r="K115" s="3">
        <v>165</v>
      </c>
      <c r="L115" s="3">
        <v>165</v>
      </c>
      <c r="M115" s="3">
        <v>165</v>
      </c>
      <c r="N115" s="5">
        <v>1955.0383</v>
      </c>
      <c r="O115" s="5">
        <v>1971.5557999999996</v>
      </c>
      <c r="P115" s="6">
        <f t="shared" si="2"/>
        <v>1205</v>
      </c>
      <c r="Q115" s="6">
        <v>6294</v>
      </c>
      <c r="R115" s="9">
        <v>23662</v>
      </c>
      <c r="S115" s="29">
        <f t="shared" si="3"/>
        <v>31161</v>
      </c>
    </row>
    <row r="116" spans="1:19" ht="11.25">
      <c r="A116" s="1">
        <v>506840</v>
      </c>
      <c r="B116" s="1" t="s">
        <v>187</v>
      </c>
      <c r="C116" s="3">
        <v>288</v>
      </c>
      <c r="D116" s="3">
        <v>0</v>
      </c>
      <c r="E116" s="3"/>
      <c r="F116" s="3">
        <v>0</v>
      </c>
      <c r="G116" s="3">
        <v>0</v>
      </c>
      <c r="H116" s="3">
        <v>288</v>
      </c>
      <c r="I116" s="3">
        <v>1588</v>
      </c>
      <c r="J116" s="4">
        <v>0.181360201511335</v>
      </c>
      <c r="K116" s="3">
        <v>288</v>
      </c>
      <c r="L116" s="3">
        <v>288</v>
      </c>
      <c r="M116" s="3">
        <v>288</v>
      </c>
      <c r="N116" s="5">
        <v>753.3280249999999</v>
      </c>
      <c r="O116" s="5">
        <v>966.13265</v>
      </c>
      <c r="P116" s="6">
        <f t="shared" si="2"/>
        <v>4678</v>
      </c>
      <c r="Q116" s="6">
        <v>15130</v>
      </c>
      <c r="R116" s="9">
        <v>51304</v>
      </c>
      <c r="S116" s="29">
        <f t="shared" si="3"/>
        <v>71112</v>
      </c>
    </row>
    <row r="117" spans="1:19" ht="11.25">
      <c r="A117" s="1">
        <v>506870</v>
      </c>
      <c r="B117" s="1" t="s">
        <v>188</v>
      </c>
      <c r="C117" s="3">
        <v>338</v>
      </c>
      <c r="D117" s="3">
        <v>0</v>
      </c>
      <c r="E117" s="3"/>
      <c r="F117" s="3">
        <v>0</v>
      </c>
      <c r="G117" s="3">
        <v>0</v>
      </c>
      <c r="H117" s="3">
        <v>338</v>
      </c>
      <c r="I117" s="3">
        <v>1404</v>
      </c>
      <c r="J117" s="4">
        <v>0.24786324786324787</v>
      </c>
      <c r="K117" s="3">
        <v>338</v>
      </c>
      <c r="L117" s="3">
        <v>338</v>
      </c>
      <c r="M117" s="3">
        <v>338</v>
      </c>
      <c r="N117" s="5">
        <v>169.13135</v>
      </c>
      <c r="O117" s="5">
        <v>163.4209</v>
      </c>
      <c r="P117" s="6">
        <f t="shared" si="2"/>
        <v>4136</v>
      </c>
      <c r="Q117" s="6">
        <v>17007</v>
      </c>
      <c r="R117" s="9">
        <v>55568</v>
      </c>
      <c r="S117" s="29">
        <f t="shared" si="3"/>
        <v>76711</v>
      </c>
    </row>
    <row r="118" spans="1:19" ht="11.25">
      <c r="A118" s="1">
        <v>506900</v>
      </c>
      <c r="B118" s="1" t="s">
        <v>189</v>
      </c>
      <c r="C118" s="3">
        <v>362</v>
      </c>
      <c r="D118" s="3">
        <v>0</v>
      </c>
      <c r="E118" s="3"/>
      <c r="F118" s="3">
        <v>0</v>
      </c>
      <c r="G118" s="3">
        <v>0</v>
      </c>
      <c r="H118" s="3">
        <v>362</v>
      </c>
      <c r="I118" s="3">
        <v>2137</v>
      </c>
      <c r="J118" s="4">
        <v>0.17220402433317736</v>
      </c>
      <c r="K118" s="3">
        <v>362</v>
      </c>
      <c r="L118" s="3">
        <v>362</v>
      </c>
      <c r="M118" s="3">
        <v>362</v>
      </c>
      <c r="N118" s="5">
        <v>57.80360000000001</v>
      </c>
      <c r="O118" s="5">
        <v>57.202400000000004</v>
      </c>
      <c r="P118" s="6">
        <f t="shared" si="2"/>
        <v>6296</v>
      </c>
      <c r="Q118" s="6">
        <v>22877</v>
      </c>
      <c r="R118" s="9">
        <v>71173</v>
      </c>
      <c r="S118" s="29">
        <f t="shared" si="3"/>
        <v>100346</v>
      </c>
    </row>
    <row r="119" spans="1:19" ht="11.25">
      <c r="A119" s="1">
        <v>513080</v>
      </c>
      <c r="B119" s="1" t="s">
        <v>294</v>
      </c>
      <c r="C119" s="3">
        <v>556</v>
      </c>
      <c r="D119" s="3">
        <v>0</v>
      </c>
      <c r="E119" s="3"/>
      <c r="F119" s="3">
        <v>7</v>
      </c>
      <c r="G119" s="3">
        <v>0</v>
      </c>
      <c r="H119" s="3">
        <v>563</v>
      </c>
      <c r="I119" s="3">
        <v>2550</v>
      </c>
      <c r="J119" s="4">
        <v>0.22823529411764706</v>
      </c>
      <c r="K119" s="3">
        <v>563</v>
      </c>
      <c r="L119" s="3">
        <v>563</v>
      </c>
      <c r="M119" s="3">
        <v>563</v>
      </c>
      <c r="N119" s="5">
        <v>64.20665</v>
      </c>
      <c r="O119" s="5">
        <v>65.65289999999999</v>
      </c>
      <c r="P119" s="6">
        <f t="shared" si="2"/>
        <v>7512</v>
      </c>
      <c r="Q119" s="6">
        <v>34498</v>
      </c>
      <c r="R119" s="9">
        <v>102681</v>
      </c>
      <c r="S119" s="29">
        <f t="shared" si="3"/>
        <v>144691</v>
      </c>
    </row>
    <row r="120" spans="1:19" ht="11.25">
      <c r="A120" s="1">
        <v>506930</v>
      </c>
      <c r="B120" s="1" t="s">
        <v>190</v>
      </c>
      <c r="C120" s="3">
        <v>222</v>
      </c>
      <c r="D120" s="3">
        <v>0</v>
      </c>
      <c r="E120" s="3"/>
      <c r="F120" s="3">
        <v>5</v>
      </c>
      <c r="G120" s="3">
        <v>0</v>
      </c>
      <c r="H120" s="3">
        <v>227</v>
      </c>
      <c r="I120" s="3">
        <v>901</v>
      </c>
      <c r="J120" s="4">
        <v>0.24639289678135406</v>
      </c>
      <c r="K120" s="3">
        <v>227</v>
      </c>
      <c r="L120" s="3">
        <v>227</v>
      </c>
      <c r="M120" s="3">
        <v>227</v>
      </c>
      <c r="N120" s="5">
        <v>353.25800000000004</v>
      </c>
      <c r="O120" s="5">
        <v>332.172</v>
      </c>
      <c r="P120" s="6">
        <f t="shared" si="2"/>
        <v>2654</v>
      </c>
      <c r="Q120" s="6">
        <v>12891</v>
      </c>
      <c r="R120" s="9">
        <v>36265</v>
      </c>
      <c r="S120" s="29">
        <f t="shared" si="3"/>
        <v>51810</v>
      </c>
    </row>
    <row r="121" spans="1:19" ht="11.25">
      <c r="A121" s="1">
        <v>506990</v>
      </c>
      <c r="B121" s="1" t="s">
        <v>191</v>
      </c>
      <c r="C121" s="3">
        <v>439</v>
      </c>
      <c r="D121" s="3">
        <v>0</v>
      </c>
      <c r="E121" s="3"/>
      <c r="F121" s="3">
        <v>13</v>
      </c>
      <c r="G121" s="3">
        <v>0</v>
      </c>
      <c r="H121" s="3">
        <v>452</v>
      </c>
      <c r="I121" s="3">
        <v>2467</v>
      </c>
      <c r="J121" s="4">
        <v>0.17794892582083502</v>
      </c>
      <c r="K121" s="3">
        <v>452</v>
      </c>
      <c r="L121" s="3">
        <v>452</v>
      </c>
      <c r="M121" s="3">
        <v>452</v>
      </c>
      <c r="N121" s="5">
        <v>382.8467500000001</v>
      </c>
      <c r="O121" s="5">
        <v>403.2683000000002</v>
      </c>
      <c r="P121" s="6">
        <f t="shared" si="2"/>
        <v>7268</v>
      </c>
      <c r="Q121" s="6">
        <v>32682</v>
      </c>
      <c r="R121" s="9">
        <v>86626</v>
      </c>
      <c r="S121" s="29">
        <f t="shared" si="3"/>
        <v>126576</v>
      </c>
    </row>
    <row r="122" spans="1:19" ht="11.25">
      <c r="A122" s="1">
        <v>507110</v>
      </c>
      <c r="B122" s="1" t="s">
        <v>37</v>
      </c>
      <c r="C122" s="3">
        <v>222</v>
      </c>
      <c r="D122" s="3">
        <v>0</v>
      </c>
      <c r="E122" s="3"/>
      <c r="F122" s="3">
        <v>25</v>
      </c>
      <c r="G122" s="3">
        <v>0</v>
      </c>
      <c r="H122" s="3">
        <v>247</v>
      </c>
      <c r="I122" s="3">
        <v>960</v>
      </c>
      <c r="J122" s="4">
        <v>0.25</v>
      </c>
      <c r="K122" s="3">
        <v>247</v>
      </c>
      <c r="L122" s="3">
        <v>247</v>
      </c>
      <c r="M122" s="3">
        <v>247</v>
      </c>
      <c r="N122" s="5">
        <v>54.4232</v>
      </c>
      <c r="O122" s="5">
        <v>53.9488</v>
      </c>
      <c r="P122" s="6">
        <f t="shared" si="2"/>
        <v>2828</v>
      </c>
      <c r="Q122" s="6">
        <v>11923</v>
      </c>
      <c r="R122" s="9">
        <v>37677</v>
      </c>
      <c r="S122" s="29">
        <f t="shared" si="3"/>
        <v>52428</v>
      </c>
    </row>
    <row r="123" spans="1:19" ht="11.25">
      <c r="A123" s="1">
        <v>507140</v>
      </c>
      <c r="B123" s="1" t="s">
        <v>192</v>
      </c>
      <c r="C123" s="3">
        <v>88</v>
      </c>
      <c r="D123" s="3">
        <v>0</v>
      </c>
      <c r="E123" s="3"/>
      <c r="F123" s="3">
        <v>0</v>
      </c>
      <c r="G123" s="3">
        <v>0</v>
      </c>
      <c r="H123" s="3">
        <v>88</v>
      </c>
      <c r="I123" s="3">
        <v>363</v>
      </c>
      <c r="J123" s="4">
        <v>0.24242424242424243</v>
      </c>
      <c r="K123" s="3">
        <v>88</v>
      </c>
      <c r="L123" s="3">
        <v>88</v>
      </c>
      <c r="M123" s="3">
        <v>88</v>
      </c>
      <c r="N123" s="5">
        <v>1646.6724250000002</v>
      </c>
      <c r="O123" s="5">
        <v>1720.74305</v>
      </c>
      <c r="P123" s="6">
        <f t="shared" si="2"/>
        <v>1069</v>
      </c>
      <c r="Q123" s="6">
        <v>5205</v>
      </c>
      <c r="R123" s="9">
        <v>14952</v>
      </c>
      <c r="S123" s="29">
        <f t="shared" si="3"/>
        <v>21226</v>
      </c>
    </row>
    <row r="124" spans="1:19" ht="11.25">
      <c r="A124" s="1">
        <v>507170</v>
      </c>
      <c r="B124" s="1" t="s">
        <v>193</v>
      </c>
      <c r="C124" s="3">
        <v>61</v>
      </c>
      <c r="D124" s="3">
        <v>0</v>
      </c>
      <c r="E124" s="3"/>
      <c r="F124" s="3">
        <v>0</v>
      </c>
      <c r="G124" s="3">
        <v>0</v>
      </c>
      <c r="H124" s="3">
        <v>61</v>
      </c>
      <c r="I124" s="3">
        <v>548</v>
      </c>
      <c r="J124" s="4">
        <v>0.11131386861313869</v>
      </c>
      <c r="K124" s="3">
        <v>61</v>
      </c>
      <c r="L124" s="3">
        <v>0</v>
      </c>
      <c r="M124" s="3">
        <v>61</v>
      </c>
      <c r="N124" s="5">
        <v>154</v>
      </c>
      <c r="O124" s="5">
        <v>154</v>
      </c>
      <c r="P124" s="6">
        <f t="shared" si="2"/>
        <v>1614</v>
      </c>
      <c r="Q124" s="6">
        <v>3571</v>
      </c>
      <c r="R124" s="9">
        <v>14151</v>
      </c>
      <c r="S124" s="29">
        <f t="shared" si="3"/>
        <v>19336</v>
      </c>
    </row>
    <row r="125" spans="1:19" ht="11.25">
      <c r="A125" s="1">
        <v>500042</v>
      </c>
      <c r="B125" s="1" t="s">
        <v>38</v>
      </c>
      <c r="C125" s="3">
        <v>643</v>
      </c>
      <c r="D125" s="3">
        <v>0</v>
      </c>
      <c r="E125" s="3"/>
      <c r="F125" s="3">
        <v>7</v>
      </c>
      <c r="G125" s="3">
        <v>0</v>
      </c>
      <c r="H125" s="3">
        <v>650</v>
      </c>
      <c r="I125" s="3">
        <v>1873</v>
      </c>
      <c r="J125" s="4">
        <v>0.34970635344367323</v>
      </c>
      <c r="K125" s="3">
        <v>650</v>
      </c>
      <c r="L125" s="3">
        <v>650</v>
      </c>
      <c r="M125" s="3">
        <v>650</v>
      </c>
      <c r="N125" s="5">
        <v>2102.5</v>
      </c>
      <c r="O125" s="5">
        <v>2102.5</v>
      </c>
      <c r="P125" s="6">
        <f t="shared" si="2"/>
        <v>5518</v>
      </c>
      <c r="Q125" s="6">
        <v>32742</v>
      </c>
      <c r="R125" s="9">
        <v>98066</v>
      </c>
      <c r="S125" s="29">
        <f t="shared" si="3"/>
        <v>136326</v>
      </c>
    </row>
    <row r="126" spans="1:19" ht="11.25">
      <c r="A126" s="1">
        <v>507230</v>
      </c>
      <c r="B126" s="1" t="s">
        <v>39</v>
      </c>
      <c r="C126" s="3">
        <v>187</v>
      </c>
      <c r="D126" s="3">
        <v>0</v>
      </c>
      <c r="E126" s="3"/>
      <c r="F126" s="3">
        <v>0</v>
      </c>
      <c r="G126" s="3">
        <v>0</v>
      </c>
      <c r="H126" s="3">
        <v>187</v>
      </c>
      <c r="I126" s="3">
        <v>871</v>
      </c>
      <c r="J126" s="4">
        <v>0.21469575200918484</v>
      </c>
      <c r="K126" s="3">
        <v>187</v>
      </c>
      <c r="L126" s="3">
        <v>187</v>
      </c>
      <c r="M126" s="3">
        <v>187</v>
      </c>
      <c r="N126" s="5">
        <v>194.77785</v>
      </c>
      <c r="O126" s="5">
        <v>187.8519</v>
      </c>
      <c r="P126" s="6">
        <f t="shared" si="2"/>
        <v>2566</v>
      </c>
      <c r="Q126" s="6">
        <v>9805</v>
      </c>
      <c r="R126" s="9">
        <v>32579</v>
      </c>
      <c r="S126" s="29">
        <f t="shared" si="3"/>
        <v>44950</v>
      </c>
    </row>
    <row r="127" spans="1:19" ht="11.25">
      <c r="A127" s="1">
        <v>507320</v>
      </c>
      <c r="B127" s="1" t="s">
        <v>195</v>
      </c>
      <c r="C127" s="3">
        <v>97</v>
      </c>
      <c r="D127" s="3">
        <v>0</v>
      </c>
      <c r="E127" s="3"/>
      <c r="F127" s="3">
        <v>0</v>
      </c>
      <c r="G127" s="3">
        <v>0</v>
      </c>
      <c r="H127" s="3">
        <v>97</v>
      </c>
      <c r="I127" s="3">
        <v>706</v>
      </c>
      <c r="J127" s="4">
        <v>0.13739376770538245</v>
      </c>
      <c r="K127" s="3">
        <v>97</v>
      </c>
      <c r="L127" s="3">
        <v>0</v>
      </c>
      <c r="M127" s="3">
        <v>97</v>
      </c>
      <c r="N127" s="5">
        <v>479.4206999999999</v>
      </c>
      <c r="O127" s="5">
        <v>491.17819999999995</v>
      </c>
      <c r="P127" s="6">
        <f t="shared" si="2"/>
        <v>2080</v>
      </c>
      <c r="Q127" s="6">
        <v>8655</v>
      </c>
      <c r="R127" s="9">
        <v>22521</v>
      </c>
      <c r="S127" s="29">
        <f t="shared" si="3"/>
        <v>33256</v>
      </c>
    </row>
    <row r="128" spans="1:19" ht="11.25">
      <c r="A128" s="1">
        <v>507290</v>
      </c>
      <c r="B128" s="1" t="s">
        <v>194</v>
      </c>
      <c r="C128" s="3">
        <v>105</v>
      </c>
      <c r="D128" s="3">
        <v>0</v>
      </c>
      <c r="E128" s="3"/>
      <c r="F128" s="3">
        <v>1</v>
      </c>
      <c r="G128" s="3">
        <v>0</v>
      </c>
      <c r="H128" s="3">
        <v>106</v>
      </c>
      <c r="I128" s="3">
        <v>573</v>
      </c>
      <c r="J128" s="4">
        <v>0.19022687609075042</v>
      </c>
      <c r="K128" s="3">
        <v>106</v>
      </c>
      <c r="L128" s="3">
        <v>106</v>
      </c>
      <c r="M128" s="3">
        <v>106</v>
      </c>
      <c r="N128" s="5">
        <v>309.3525</v>
      </c>
      <c r="O128" s="5">
        <v>337.069</v>
      </c>
      <c r="P128" s="6">
        <f t="shared" si="2"/>
        <v>1688</v>
      </c>
      <c r="Q128" s="6">
        <v>6476</v>
      </c>
      <c r="R128" s="9">
        <v>20582</v>
      </c>
      <c r="S128" s="29">
        <f t="shared" si="3"/>
        <v>28746</v>
      </c>
    </row>
    <row r="129" spans="1:19" ht="11.25">
      <c r="A129" s="1">
        <v>507350</v>
      </c>
      <c r="B129" s="1" t="s">
        <v>196</v>
      </c>
      <c r="C129" s="3">
        <v>236</v>
      </c>
      <c r="D129" s="3">
        <v>0</v>
      </c>
      <c r="E129" s="3"/>
      <c r="F129" s="3">
        <v>1</v>
      </c>
      <c r="G129" s="3">
        <v>0</v>
      </c>
      <c r="H129" s="3">
        <v>237</v>
      </c>
      <c r="I129" s="3">
        <v>934</v>
      </c>
      <c r="J129" s="4">
        <v>0.28693790149892934</v>
      </c>
      <c r="K129" s="3">
        <v>237</v>
      </c>
      <c r="L129" s="3">
        <v>237</v>
      </c>
      <c r="M129" s="3">
        <v>237</v>
      </c>
      <c r="N129" s="5">
        <v>3751.1252499999996</v>
      </c>
      <c r="O129" s="5">
        <v>4353.910899999999</v>
      </c>
      <c r="P129" s="6">
        <f t="shared" si="2"/>
        <v>2752</v>
      </c>
      <c r="Q129" s="6">
        <v>15312</v>
      </c>
      <c r="R129" s="9">
        <v>42159</v>
      </c>
      <c r="S129" s="29">
        <f t="shared" si="3"/>
        <v>60223</v>
      </c>
    </row>
    <row r="130" spans="1:19" ht="11.25">
      <c r="A130" s="1">
        <v>507380</v>
      </c>
      <c r="B130" s="1" t="s">
        <v>197</v>
      </c>
      <c r="C130" s="3">
        <v>677</v>
      </c>
      <c r="D130" s="3">
        <v>0</v>
      </c>
      <c r="E130" s="3"/>
      <c r="F130" s="3">
        <v>12</v>
      </c>
      <c r="G130" s="3">
        <v>0</v>
      </c>
      <c r="H130" s="3">
        <v>689</v>
      </c>
      <c r="I130" s="3">
        <v>3247</v>
      </c>
      <c r="J130" s="4">
        <v>0.20880813058207576</v>
      </c>
      <c r="K130" s="3">
        <v>689</v>
      </c>
      <c r="L130" s="3">
        <v>689</v>
      </c>
      <c r="M130" s="3">
        <v>689</v>
      </c>
      <c r="N130" s="5">
        <v>4263.5</v>
      </c>
      <c r="O130" s="5">
        <v>4415.5</v>
      </c>
      <c r="P130" s="6">
        <f t="shared" si="2"/>
        <v>9566</v>
      </c>
      <c r="Q130" s="6">
        <v>33771</v>
      </c>
      <c r="R130" s="9">
        <v>113509</v>
      </c>
      <c r="S130" s="29">
        <f t="shared" si="3"/>
        <v>156846</v>
      </c>
    </row>
    <row r="131" spans="1:19" ht="11.25">
      <c r="A131" s="1">
        <v>507410</v>
      </c>
      <c r="B131" s="1" t="s">
        <v>198</v>
      </c>
      <c r="C131" s="3">
        <v>112</v>
      </c>
      <c r="D131" s="3">
        <v>0</v>
      </c>
      <c r="E131" s="3"/>
      <c r="F131" s="3">
        <v>0</v>
      </c>
      <c r="G131" s="3">
        <v>0</v>
      </c>
      <c r="H131" s="3">
        <v>112</v>
      </c>
      <c r="I131" s="3">
        <v>513</v>
      </c>
      <c r="J131" s="4">
        <v>0.21832358674463936</v>
      </c>
      <c r="K131" s="3">
        <v>112</v>
      </c>
      <c r="L131" s="3">
        <v>112</v>
      </c>
      <c r="M131" s="3">
        <v>112</v>
      </c>
      <c r="N131" s="5">
        <v>193.2753</v>
      </c>
      <c r="O131" s="5">
        <v>184.85019999999997</v>
      </c>
      <c r="P131" s="6">
        <f t="shared" si="2"/>
        <v>1511</v>
      </c>
      <c r="Q131" s="6">
        <v>5810</v>
      </c>
      <c r="R131" s="9">
        <v>19217</v>
      </c>
      <c r="S131" s="29">
        <f t="shared" si="3"/>
        <v>26538</v>
      </c>
    </row>
    <row r="132" spans="1:19" ht="11.25">
      <c r="A132" s="1">
        <v>507470</v>
      </c>
      <c r="B132" s="1" t="s">
        <v>199</v>
      </c>
      <c r="C132" s="3">
        <v>88</v>
      </c>
      <c r="D132" s="3">
        <v>0</v>
      </c>
      <c r="E132" s="3"/>
      <c r="F132" s="3">
        <v>0</v>
      </c>
      <c r="G132" s="3">
        <v>0</v>
      </c>
      <c r="H132" s="3">
        <v>88</v>
      </c>
      <c r="I132" s="3">
        <v>376</v>
      </c>
      <c r="J132" s="4">
        <v>0.23404255319148937</v>
      </c>
      <c r="K132" s="3">
        <v>88</v>
      </c>
      <c r="L132" s="3">
        <v>88</v>
      </c>
      <c r="M132" s="3">
        <v>88</v>
      </c>
      <c r="N132" s="5">
        <v>33</v>
      </c>
      <c r="O132" s="5">
        <v>33</v>
      </c>
      <c r="P132" s="6">
        <f t="shared" si="2"/>
        <v>1108</v>
      </c>
      <c r="Q132" s="6">
        <v>4479</v>
      </c>
      <c r="R132" s="9">
        <v>14656</v>
      </c>
      <c r="S132" s="29">
        <f t="shared" si="3"/>
        <v>20243</v>
      </c>
    </row>
    <row r="133" spans="1:19" ht="11.25">
      <c r="A133" s="1">
        <v>507530</v>
      </c>
      <c r="B133" s="1" t="s">
        <v>40</v>
      </c>
      <c r="C133" s="3">
        <v>86</v>
      </c>
      <c r="D133" s="3">
        <v>0</v>
      </c>
      <c r="E133" s="3"/>
      <c r="F133" s="3">
        <v>0</v>
      </c>
      <c r="G133" s="3">
        <v>0</v>
      </c>
      <c r="H133" s="3">
        <v>86</v>
      </c>
      <c r="I133" s="3">
        <v>588</v>
      </c>
      <c r="J133" s="4">
        <v>0.14625850340136054</v>
      </c>
      <c r="K133" s="3">
        <v>86</v>
      </c>
      <c r="L133" s="3">
        <v>0</v>
      </c>
      <c r="M133" s="3">
        <v>86</v>
      </c>
      <c r="N133" s="5">
        <v>220.43535000000003</v>
      </c>
      <c r="O133" s="5">
        <v>210.95690000000002</v>
      </c>
      <c r="P133" s="6">
        <f t="shared" si="2"/>
        <v>1732</v>
      </c>
      <c r="Q133" s="6">
        <v>3571</v>
      </c>
      <c r="R133" s="9">
        <v>15410</v>
      </c>
      <c r="S133" s="29">
        <f t="shared" si="3"/>
        <v>20713</v>
      </c>
    </row>
    <row r="134" spans="1:19" ht="11.25">
      <c r="A134" s="1">
        <v>507560</v>
      </c>
      <c r="B134" s="1" t="s">
        <v>200</v>
      </c>
      <c r="C134" s="3">
        <v>377</v>
      </c>
      <c r="D134" s="3">
        <v>0</v>
      </c>
      <c r="E134" s="3"/>
      <c r="F134" s="3">
        <v>1</v>
      </c>
      <c r="G134" s="3">
        <v>0</v>
      </c>
      <c r="H134" s="3">
        <v>378</v>
      </c>
      <c r="I134" s="3">
        <v>1584</v>
      </c>
      <c r="J134" s="4">
        <v>0.2380050505050505</v>
      </c>
      <c r="K134" s="3">
        <v>378</v>
      </c>
      <c r="L134" s="3">
        <v>378</v>
      </c>
      <c r="M134" s="3">
        <v>378</v>
      </c>
      <c r="N134" s="5">
        <v>28.784950000000002</v>
      </c>
      <c r="O134" s="5">
        <v>28.5233</v>
      </c>
      <c r="P134" s="6">
        <f t="shared" si="2"/>
        <v>4667</v>
      </c>
      <c r="Q134" s="6">
        <v>23180</v>
      </c>
      <c r="R134" s="9">
        <v>64814</v>
      </c>
      <c r="S134" s="29">
        <f t="shared" si="3"/>
        <v>92661</v>
      </c>
    </row>
    <row r="135" spans="1:19" ht="11.25">
      <c r="A135" s="1">
        <v>507620</v>
      </c>
      <c r="B135" s="1" t="s">
        <v>202</v>
      </c>
      <c r="C135" s="3">
        <v>213</v>
      </c>
      <c r="D135" s="3">
        <v>0</v>
      </c>
      <c r="E135" s="3"/>
      <c r="F135" s="3">
        <v>3</v>
      </c>
      <c r="G135" s="3">
        <v>0</v>
      </c>
      <c r="H135" s="3">
        <v>216</v>
      </c>
      <c r="I135" s="3">
        <v>816</v>
      </c>
      <c r="J135" s="4">
        <v>0.26348039215686275</v>
      </c>
      <c r="K135" s="3">
        <v>216</v>
      </c>
      <c r="L135" s="3">
        <v>216</v>
      </c>
      <c r="M135" s="3">
        <v>216</v>
      </c>
      <c r="N135" s="5">
        <v>384.10774999999995</v>
      </c>
      <c r="O135" s="5">
        <v>366.73849999999993</v>
      </c>
      <c r="P135" s="6">
        <f t="shared" si="2"/>
        <v>2404</v>
      </c>
      <c r="Q135" s="6">
        <v>11318</v>
      </c>
      <c r="R135" s="9">
        <v>35128</v>
      </c>
      <c r="S135" s="29">
        <f t="shared" si="3"/>
        <v>48850</v>
      </c>
    </row>
    <row r="136" spans="1:19" ht="11.25">
      <c r="A136" s="1">
        <v>507680</v>
      </c>
      <c r="B136" s="1" t="s">
        <v>204</v>
      </c>
      <c r="C136" s="3">
        <v>2008</v>
      </c>
      <c r="D136" s="3">
        <v>0</v>
      </c>
      <c r="E136" s="3"/>
      <c r="F136" s="3">
        <v>15</v>
      </c>
      <c r="G136" s="3">
        <v>0</v>
      </c>
      <c r="H136" s="3">
        <v>2023</v>
      </c>
      <c r="I136" s="3">
        <v>4530</v>
      </c>
      <c r="J136" s="4">
        <v>0.44503311258278144</v>
      </c>
      <c r="K136" s="3">
        <v>2023</v>
      </c>
      <c r="L136" s="3">
        <v>2023</v>
      </c>
      <c r="M136" s="3">
        <v>2023</v>
      </c>
      <c r="N136" s="5">
        <v>81.699025</v>
      </c>
      <c r="O136" s="5">
        <v>78.55465000000001</v>
      </c>
      <c r="P136" s="6">
        <f aca="true" t="shared" si="4" ref="P136:P199">ROUND(I136*2.9460246,0)</f>
        <v>13345</v>
      </c>
      <c r="Q136" s="6">
        <v>89512</v>
      </c>
      <c r="R136" s="9">
        <v>287536</v>
      </c>
      <c r="S136" s="29">
        <f aca="true" t="shared" si="5" ref="S136:S199">SUM(P136+Q136+R136)</f>
        <v>390393</v>
      </c>
    </row>
    <row r="137" spans="1:19" ht="11.25">
      <c r="A137" s="1">
        <v>507710</v>
      </c>
      <c r="B137" s="1" t="s">
        <v>205</v>
      </c>
      <c r="C137" s="3">
        <v>221</v>
      </c>
      <c r="D137" s="3">
        <v>0</v>
      </c>
      <c r="E137" s="3"/>
      <c r="F137" s="3">
        <v>0</v>
      </c>
      <c r="G137" s="3">
        <v>0</v>
      </c>
      <c r="H137" s="3">
        <v>221</v>
      </c>
      <c r="I137" s="3">
        <v>576</v>
      </c>
      <c r="J137" s="4">
        <v>0.3836805555555556</v>
      </c>
      <c r="K137" s="3">
        <v>221</v>
      </c>
      <c r="L137" s="3">
        <v>221</v>
      </c>
      <c r="M137" s="3">
        <v>221</v>
      </c>
      <c r="N137" s="5">
        <v>228.73170000000002</v>
      </c>
      <c r="O137" s="5">
        <v>216.4878</v>
      </c>
      <c r="P137" s="6">
        <f t="shared" si="4"/>
        <v>1697</v>
      </c>
      <c r="Q137" s="6">
        <v>12649</v>
      </c>
      <c r="R137" s="9">
        <v>33498</v>
      </c>
      <c r="S137" s="29">
        <f t="shared" si="5"/>
        <v>47844</v>
      </c>
    </row>
    <row r="138" spans="1:19" ht="11.25">
      <c r="A138" s="1">
        <v>507770</v>
      </c>
      <c r="B138" s="1" t="s">
        <v>207</v>
      </c>
      <c r="C138" s="3">
        <v>548</v>
      </c>
      <c r="D138" s="3">
        <v>6</v>
      </c>
      <c r="E138" s="3"/>
      <c r="F138" s="3">
        <v>8</v>
      </c>
      <c r="G138" s="3">
        <v>0</v>
      </c>
      <c r="H138" s="3">
        <v>562</v>
      </c>
      <c r="I138" s="3">
        <v>1537</v>
      </c>
      <c r="J138" s="4">
        <v>0.3767078724788549</v>
      </c>
      <c r="K138" s="3">
        <v>562</v>
      </c>
      <c r="L138" s="3">
        <v>562</v>
      </c>
      <c r="M138" s="3">
        <v>562</v>
      </c>
      <c r="N138" s="5">
        <v>309.0363</v>
      </c>
      <c r="O138" s="5">
        <v>317.1038</v>
      </c>
      <c r="P138" s="6">
        <f t="shared" si="4"/>
        <v>4528</v>
      </c>
      <c r="Q138" s="6">
        <v>30382</v>
      </c>
      <c r="R138" s="9">
        <v>83097</v>
      </c>
      <c r="S138" s="29">
        <f t="shared" si="5"/>
        <v>118007</v>
      </c>
    </row>
    <row r="139" spans="1:19" ht="11.25">
      <c r="A139" s="1">
        <v>507800</v>
      </c>
      <c r="B139" s="1" t="s">
        <v>208</v>
      </c>
      <c r="C139" s="3">
        <v>142</v>
      </c>
      <c r="D139" s="3">
        <v>0</v>
      </c>
      <c r="E139" s="3"/>
      <c r="F139" s="3">
        <v>2</v>
      </c>
      <c r="G139" s="3">
        <v>0</v>
      </c>
      <c r="H139" s="3">
        <v>144</v>
      </c>
      <c r="I139" s="3">
        <v>402</v>
      </c>
      <c r="J139" s="4">
        <v>0.35323383084577115</v>
      </c>
      <c r="K139" s="3">
        <v>144</v>
      </c>
      <c r="L139" s="3">
        <v>144</v>
      </c>
      <c r="M139" s="3">
        <v>144</v>
      </c>
      <c r="N139" s="5">
        <v>307.69712499999997</v>
      </c>
      <c r="O139" s="5">
        <v>345.31964999999997</v>
      </c>
      <c r="P139" s="6">
        <f t="shared" si="4"/>
        <v>1184</v>
      </c>
      <c r="Q139" s="6">
        <v>5568</v>
      </c>
      <c r="R139" s="9">
        <v>21228</v>
      </c>
      <c r="S139" s="29">
        <f t="shared" si="5"/>
        <v>27980</v>
      </c>
    </row>
    <row r="140" spans="1:19" ht="11.25">
      <c r="A140" s="1">
        <v>507840</v>
      </c>
      <c r="B140" s="1" t="s">
        <v>41</v>
      </c>
      <c r="C140" s="3">
        <v>902</v>
      </c>
      <c r="D140" s="3">
        <v>0</v>
      </c>
      <c r="E140" s="3"/>
      <c r="F140" s="3">
        <v>29</v>
      </c>
      <c r="G140" s="3">
        <v>0</v>
      </c>
      <c r="H140" s="3">
        <v>931</v>
      </c>
      <c r="I140" s="3">
        <v>3161</v>
      </c>
      <c r="J140" s="4">
        <v>0.2856690920594748</v>
      </c>
      <c r="K140" s="3">
        <v>931</v>
      </c>
      <c r="L140" s="3">
        <v>931</v>
      </c>
      <c r="M140" s="3">
        <v>931</v>
      </c>
      <c r="N140" s="5">
        <v>334.56892500000004</v>
      </c>
      <c r="O140" s="5">
        <v>402.86005</v>
      </c>
      <c r="P140" s="6">
        <f t="shared" si="4"/>
        <v>9312</v>
      </c>
      <c r="Q140" s="6">
        <v>45876</v>
      </c>
      <c r="R140" s="9">
        <v>143382</v>
      </c>
      <c r="S140" s="29">
        <f t="shared" si="5"/>
        <v>198570</v>
      </c>
    </row>
    <row r="141" spans="1:19" ht="11.25">
      <c r="A141" s="1">
        <v>507860</v>
      </c>
      <c r="B141" s="1" t="s">
        <v>42</v>
      </c>
      <c r="C141" s="3">
        <v>189</v>
      </c>
      <c r="D141" s="3">
        <v>0</v>
      </c>
      <c r="E141" s="3"/>
      <c r="F141" s="3">
        <v>0</v>
      </c>
      <c r="G141" s="3">
        <v>0</v>
      </c>
      <c r="H141" s="3">
        <v>189</v>
      </c>
      <c r="I141" s="3">
        <v>687</v>
      </c>
      <c r="J141" s="4">
        <v>0.2794759825327511</v>
      </c>
      <c r="K141" s="3">
        <v>189</v>
      </c>
      <c r="L141" s="3">
        <v>189</v>
      </c>
      <c r="M141" s="3">
        <v>189</v>
      </c>
      <c r="N141" s="5">
        <v>318.44219999999996</v>
      </c>
      <c r="O141" s="5">
        <v>308.29479999999995</v>
      </c>
      <c r="P141" s="6">
        <f t="shared" si="4"/>
        <v>2024</v>
      </c>
      <c r="Q141" s="6">
        <v>12770</v>
      </c>
      <c r="R141" s="9">
        <v>32782</v>
      </c>
      <c r="S141" s="29">
        <f t="shared" si="5"/>
        <v>47576</v>
      </c>
    </row>
    <row r="142" spans="1:19" ht="11.25">
      <c r="A142" s="1">
        <v>507890</v>
      </c>
      <c r="B142" s="1" t="s">
        <v>209</v>
      </c>
      <c r="C142" s="3">
        <v>1731</v>
      </c>
      <c r="D142" s="3">
        <v>0</v>
      </c>
      <c r="E142" s="3"/>
      <c r="F142" s="3">
        <v>10</v>
      </c>
      <c r="G142" s="3">
        <v>0</v>
      </c>
      <c r="H142" s="3">
        <v>1741</v>
      </c>
      <c r="I142" s="3">
        <v>4616</v>
      </c>
      <c r="J142" s="4">
        <v>0.4202772963604853</v>
      </c>
      <c r="K142" s="3">
        <v>1741</v>
      </c>
      <c r="L142" s="3">
        <v>1741</v>
      </c>
      <c r="M142" s="3">
        <v>1741</v>
      </c>
      <c r="N142" s="5">
        <v>448.12429999999995</v>
      </c>
      <c r="O142" s="5">
        <v>438.99179999999996</v>
      </c>
      <c r="P142" s="6">
        <f t="shared" si="4"/>
        <v>13599</v>
      </c>
      <c r="Q142" s="6">
        <v>70266</v>
      </c>
      <c r="R142" s="9">
        <v>250178</v>
      </c>
      <c r="S142" s="29">
        <f t="shared" si="5"/>
        <v>334043</v>
      </c>
    </row>
    <row r="143" spans="1:19" ht="11.25">
      <c r="A143" s="1">
        <v>507990</v>
      </c>
      <c r="B143" s="1" t="s">
        <v>211</v>
      </c>
      <c r="C143" s="3">
        <v>267</v>
      </c>
      <c r="D143" s="3">
        <v>0</v>
      </c>
      <c r="E143" s="3"/>
      <c r="F143" s="3">
        <v>6</v>
      </c>
      <c r="G143" s="3">
        <v>0</v>
      </c>
      <c r="H143" s="3">
        <v>273</v>
      </c>
      <c r="I143" s="3">
        <v>839</v>
      </c>
      <c r="J143" s="4">
        <v>0.3218116805721097</v>
      </c>
      <c r="K143" s="3">
        <v>273</v>
      </c>
      <c r="L143" s="3">
        <v>273</v>
      </c>
      <c r="M143" s="3">
        <v>273</v>
      </c>
      <c r="N143" s="5">
        <v>383.79155</v>
      </c>
      <c r="O143" s="5">
        <v>376.5277</v>
      </c>
      <c r="P143" s="6">
        <f t="shared" si="4"/>
        <v>2472</v>
      </c>
      <c r="Q143" s="6">
        <v>16946</v>
      </c>
      <c r="R143" s="9">
        <v>44070</v>
      </c>
      <c r="S143" s="29">
        <f t="shared" si="5"/>
        <v>63488</v>
      </c>
    </row>
    <row r="144" spans="1:19" ht="11.25">
      <c r="A144" s="1">
        <v>508010</v>
      </c>
      <c r="B144" s="1" t="s">
        <v>43</v>
      </c>
      <c r="C144" s="3">
        <v>436</v>
      </c>
      <c r="D144" s="3">
        <v>0</v>
      </c>
      <c r="E144" s="3"/>
      <c r="F144" s="3">
        <v>0</v>
      </c>
      <c r="G144" s="3">
        <v>0</v>
      </c>
      <c r="H144" s="3">
        <v>436</v>
      </c>
      <c r="I144" s="3">
        <v>988</v>
      </c>
      <c r="J144" s="4">
        <v>0.44129554655870445</v>
      </c>
      <c r="K144" s="3">
        <v>436</v>
      </c>
      <c r="L144" s="3">
        <v>436</v>
      </c>
      <c r="M144" s="3">
        <v>436</v>
      </c>
      <c r="N144" s="5">
        <v>312.80982500000005</v>
      </c>
      <c r="O144" s="5">
        <v>311.99545000000006</v>
      </c>
      <c r="P144" s="6">
        <f t="shared" si="4"/>
        <v>2911</v>
      </c>
      <c r="Q144" s="6">
        <v>19912</v>
      </c>
      <c r="R144" s="9">
        <v>63241</v>
      </c>
      <c r="S144" s="29">
        <f t="shared" si="5"/>
        <v>86064</v>
      </c>
    </row>
    <row r="145" spans="1:19" ht="11.25">
      <c r="A145" s="1">
        <v>508100</v>
      </c>
      <c r="B145" s="1" t="s">
        <v>213</v>
      </c>
      <c r="C145" s="3">
        <v>62</v>
      </c>
      <c r="D145" s="3">
        <v>0</v>
      </c>
      <c r="E145" s="3"/>
      <c r="F145" s="3">
        <v>0</v>
      </c>
      <c r="G145" s="3">
        <v>0</v>
      </c>
      <c r="H145" s="3">
        <v>62</v>
      </c>
      <c r="I145" s="3">
        <v>260</v>
      </c>
      <c r="J145" s="4">
        <v>0.24615384615384617</v>
      </c>
      <c r="K145" s="3">
        <v>62</v>
      </c>
      <c r="L145" s="3">
        <v>62</v>
      </c>
      <c r="M145" s="3">
        <v>62</v>
      </c>
      <c r="N145" s="5">
        <v>502.73105</v>
      </c>
      <c r="O145" s="5">
        <v>485.8207</v>
      </c>
      <c r="P145" s="6">
        <f t="shared" si="4"/>
        <v>766</v>
      </c>
      <c r="Q145" s="6">
        <v>3934</v>
      </c>
      <c r="R145" s="9">
        <v>11496</v>
      </c>
      <c r="S145" s="29">
        <f t="shared" si="5"/>
        <v>16196</v>
      </c>
    </row>
    <row r="146" spans="1:19" ht="11.25">
      <c r="A146" s="1">
        <v>508130</v>
      </c>
      <c r="B146" s="1" t="s">
        <v>214</v>
      </c>
      <c r="C146" s="3">
        <v>408</v>
      </c>
      <c r="D146" s="3">
        <v>0</v>
      </c>
      <c r="E146" s="3"/>
      <c r="F146" s="3">
        <v>18</v>
      </c>
      <c r="G146" s="3">
        <v>0</v>
      </c>
      <c r="H146" s="3">
        <v>426</v>
      </c>
      <c r="I146" s="3">
        <v>1913</v>
      </c>
      <c r="J146" s="4">
        <v>0.22791427077888135</v>
      </c>
      <c r="K146" s="3">
        <v>426</v>
      </c>
      <c r="L146" s="3">
        <v>426</v>
      </c>
      <c r="M146" s="3">
        <v>426</v>
      </c>
      <c r="N146" s="5">
        <v>346.132</v>
      </c>
      <c r="O146" s="5">
        <v>347.832</v>
      </c>
      <c r="P146" s="6">
        <f t="shared" si="4"/>
        <v>5636</v>
      </c>
      <c r="Q146" s="6">
        <v>24935</v>
      </c>
      <c r="R146" s="9">
        <v>72813</v>
      </c>
      <c r="S146" s="29">
        <f t="shared" si="5"/>
        <v>103384</v>
      </c>
    </row>
    <row r="147" spans="1:19" ht="11.25">
      <c r="A147" s="1">
        <v>508160</v>
      </c>
      <c r="B147" s="1" t="s">
        <v>44</v>
      </c>
      <c r="C147" s="3">
        <v>69</v>
      </c>
      <c r="D147" s="3">
        <v>0</v>
      </c>
      <c r="E147" s="3"/>
      <c r="F147" s="3">
        <v>0</v>
      </c>
      <c r="G147" s="3">
        <v>0</v>
      </c>
      <c r="H147" s="3">
        <v>69</v>
      </c>
      <c r="I147" s="3">
        <v>281</v>
      </c>
      <c r="J147" s="4">
        <v>0.25622775800711745</v>
      </c>
      <c r="K147" s="3">
        <v>69</v>
      </c>
      <c r="L147" s="3">
        <v>69</v>
      </c>
      <c r="M147" s="3">
        <v>69</v>
      </c>
      <c r="N147" s="5">
        <v>117.388975</v>
      </c>
      <c r="O147" s="5">
        <v>115.33335</v>
      </c>
      <c r="P147" s="6">
        <f t="shared" si="4"/>
        <v>828</v>
      </c>
      <c r="Q147" s="6">
        <v>3389</v>
      </c>
      <c r="R147" s="9">
        <v>11403</v>
      </c>
      <c r="S147" s="29">
        <f t="shared" si="5"/>
        <v>15620</v>
      </c>
    </row>
    <row r="148" spans="1:19" ht="11.25">
      <c r="A148" s="1">
        <v>500021</v>
      </c>
      <c r="B148" s="1" t="s">
        <v>107</v>
      </c>
      <c r="C148" s="3">
        <v>223</v>
      </c>
      <c r="D148" s="3">
        <v>0</v>
      </c>
      <c r="E148" s="3"/>
      <c r="F148" s="3">
        <v>0</v>
      </c>
      <c r="G148" s="3">
        <v>0</v>
      </c>
      <c r="H148" s="3">
        <v>223</v>
      </c>
      <c r="I148" s="3">
        <v>633</v>
      </c>
      <c r="J148" s="4">
        <v>0.358609794628752</v>
      </c>
      <c r="K148" s="3">
        <v>223</v>
      </c>
      <c r="L148" s="3">
        <v>223</v>
      </c>
      <c r="M148" s="3">
        <v>223</v>
      </c>
      <c r="N148" s="5">
        <v>61</v>
      </c>
      <c r="O148" s="5">
        <v>61</v>
      </c>
      <c r="P148" s="6">
        <f t="shared" si="4"/>
        <v>1865</v>
      </c>
      <c r="Q148" s="6">
        <v>10168</v>
      </c>
      <c r="R148" s="9">
        <v>33833</v>
      </c>
      <c r="S148" s="29">
        <f t="shared" si="5"/>
        <v>45866</v>
      </c>
    </row>
    <row r="149" spans="1:19" ht="11.25">
      <c r="A149" s="1">
        <v>513230</v>
      </c>
      <c r="B149" s="1" t="s">
        <v>296</v>
      </c>
      <c r="C149" s="3">
        <v>133</v>
      </c>
      <c r="D149" s="3">
        <v>0</v>
      </c>
      <c r="E149" s="3"/>
      <c r="F149" s="3">
        <v>0</v>
      </c>
      <c r="G149" s="3">
        <v>0</v>
      </c>
      <c r="H149" s="3">
        <v>133</v>
      </c>
      <c r="I149" s="3">
        <v>699</v>
      </c>
      <c r="J149" s="4">
        <v>0.19027181688125894</v>
      </c>
      <c r="K149" s="3">
        <v>133</v>
      </c>
      <c r="L149" s="3">
        <v>133</v>
      </c>
      <c r="M149" s="3">
        <v>133</v>
      </c>
      <c r="N149" s="5">
        <v>225.47365</v>
      </c>
      <c r="O149" s="5">
        <v>212.64909999999998</v>
      </c>
      <c r="P149" s="6">
        <f t="shared" si="4"/>
        <v>2059</v>
      </c>
      <c r="Q149" s="6">
        <v>6960</v>
      </c>
      <c r="R149" s="9">
        <v>23971</v>
      </c>
      <c r="S149" s="29">
        <f t="shared" si="5"/>
        <v>32990</v>
      </c>
    </row>
    <row r="150" spans="1:19" ht="11.25">
      <c r="A150" s="1">
        <v>508240</v>
      </c>
      <c r="B150" s="1" t="s">
        <v>45</v>
      </c>
      <c r="C150" s="3">
        <v>167</v>
      </c>
      <c r="D150" s="3">
        <v>0</v>
      </c>
      <c r="E150" s="3"/>
      <c r="F150" s="3">
        <v>4</v>
      </c>
      <c r="G150" s="3">
        <v>0</v>
      </c>
      <c r="H150" s="3">
        <v>171</v>
      </c>
      <c r="I150" s="3">
        <v>674</v>
      </c>
      <c r="J150" s="4">
        <v>0.258160237388724</v>
      </c>
      <c r="K150" s="3">
        <v>171</v>
      </c>
      <c r="L150" s="3">
        <v>171</v>
      </c>
      <c r="M150" s="3">
        <v>171</v>
      </c>
      <c r="N150" s="5">
        <v>118.54495000000001</v>
      </c>
      <c r="O150" s="5">
        <v>114.36330000000001</v>
      </c>
      <c r="P150" s="6">
        <f t="shared" si="4"/>
        <v>1986</v>
      </c>
      <c r="Q150" s="6">
        <v>7807</v>
      </c>
      <c r="R150" s="9">
        <v>27147</v>
      </c>
      <c r="S150" s="29">
        <f t="shared" si="5"/>
        <v>36940</v>
      </c>
    </row>
    <row r="151" spans="1:19" ht="11.25">
      <c r="A151" s="1">
        <v>507920</v>
      </c>
      <c r="B151" s="1" t="s">
        <v>210</v>
      </c>
      <c r="C151" s="3">
        <v>59</v>
      </c>
      <c r="D151" s="3">
        <v>0</v>
      </c>
      <c r="E151" s="3"/>
      <c r="F151" s="3">
        <v>0</v>
      </c>
      <c r="G151" s="3">
        <v>0</v>
      </c>
      <c r="H151" s="3">
        <v>59</v>
      </c>
      <c r="I151" s="3">
        <v>584</v>
      </c>
      <c r="J151" s="4">
        <v>0.10616438356164383</v>
      </c>
      <c r="K151" s="3">
        <v>59</v>
      </c>
      <c r="L151" s="3">
        <v>0</v>
      </c>
      <c r="M151" s="3">
        <v>59</v>
      </c>
      <c r="N151" s="5">
        <v>97</v>
      </c>
      <c r="O151" s="5">
        <v>97</v>
      </c>
      <c r="P151" s="6">
        <f t="shared" si="4"/>
        <v>1720</v>
      </c>
      <c r="Q151" s="6">
        <v>4237</v>
      </c>
      <c r="R151" s="9">
        <v>16216</v>
      </c>
      <c r="S151" s="29">
        <f t="shared" si="5"/>
        <v>22173</v>
      </c>
    </row>
    <row r="152" spans="1:19" ht="11.25">
      <c r="A152" s="1">
        <v>508280</v>
      </c>
      <c r="B152" s="1" t="s">
        <v>215</v>
      </c>
      <c r="C152" s="3">
        <v>1271</v>
      </c>
      <c r="D152" s="3">
        <v>0</v>
      </c>
      <c r="E152" s="3"/>
      <c r="F152" s="3">
        <v>32</v>
      </c>
      <c r="G152" s="3">
        <v>0</v>
      </c>
      <c r="H152" s="3">
        <v>1303</v>
      </c>
      <c r="I152" s="3">
        <v>5886</v>
      </c>
      <c r="J152" s="4">
        <v>0.2161060142711519</v>
      </c>
      <c r="K152" s="3">
        <v>1303</v>
      </c>
      <c r="L152" s="3">
        <v>1303</v>
      </c>
      <c r="M152" s="3">
        <v>1303</v>
      </c>
      <c r="N152" s="5">
        <v>328.48154999999997</v>
      </c>
      <c r="O152" s="5">
        <v>328.48029999999994</v>
      </c>
      <c r="P152" s="6">
        <f t="shared" si="4"/>
        <v>17340</v>
      </c>
      <c r="Q152" s="6">
        <v>58464</v>
      </c>
      <c r="R152" s="9">
        <v>212331</v>
      </c>
      <c r="S152" s="29">
        <f t="shared" si="5"/>
        <v>288135</v>
      </c>
    </row>
    <row r="153" spans="1:19" ht="11.25">
      <c r="A153" s="1">
        <v>508340</v>
      </c>
      <c r="B153" s="1" t="s">
        <v>216</v>
      </c>
      <c r="C153" s="3">
        <v>184</v>
      </c>
      <c r="D153" s="3">
        <v>0</v>
      </c>
      <c r="E153" s="3"/>
      <c r="F153" s="3">
        <v>1</v>
      </c>
      <c r="G153" s="3">
        <v>0</v>
      </c>
      <c r="H153" s="3">
        <v>185</v>
      </c>
      <c r="I153" s="3">
        <v>646</v>
      </c>
      <c r="J153" s="4">
        <v>0.28637770897832815</v>
      </c>
      <c r="K153" s="3">
        <v>185</v>
      </c>
      <c r="L153" s="3">
        <v>185</v>
      </c>
      <c r="M153" s="3">
        <v>185</v>
      </c>
      <c r="N153" s="5">
        <v>826.3380499999998</v>
      </c>
      <c r="O153" s="5">
        <v>780.5586999999999</v>
      </c>
      <c r="P153" s="6">
        <f t="shared" si="4"/>
        <v>1903</v>
      </c>
      <c r="Q153" s="6">
        <v>10349</v>
      </c>
      <c r="R153" s="9">
        <v>28927</v>
      </c>
      <c r="S153" s="29">
        <f t="shared" si="5"/>
        <v>41179</v>
      </c>
    </row>
    <row r="154" spans="1:19" ht="11.25">
      <c r="A154" s="1">
        <v>500010</v>
      </c>
      <c r="B154" s="1" t="s">
        <v>101</v>
      </c>
      <c r="C154" s="3">
        <v>96</v>
      </c>
      <c r="D154" s="3">
        <v>0</v>
      </c>
      <c r="E154" s="3"/>
      <c r="F154" s="3">
        <v>0</v>
      </c>
      <c r="G154" s="3">
        <v>0</v>
      </c>
      <c r="H154" s="3">
        <v>96</v>
      </c>
      <c r="I154" s="3">
        <v>467</v>
      </c>
      <c r="J154" s="4">
        <v>0.20556745182012848</v>
      </c>
      <c r="K154" s="3">
        <v>96</v>
      </c>
      <c r="L154" s="3">
        <v>96</v>
      </c>
      <c r="M154" s="3">
        <v>96</v>
      </c>
      <c r="N154" s="5">
        <v>136.05595</v>
      </c>
      <c r="O154" s="5">
        <v>128.0373</v>
      </c>
      <c r="P154" s="6">
        <f t="shared" si="4"/>
        <v>1376</v>
      </c>
      <c r="Q154" s="6">
        <v>3571</v>
      </c>
      <c r="R154" s="9">
        <v>15633</v>
      </c>
      <c r="S154" s="29">
        <f t="shared" si="5"/>
        <v>20580</v>
      </c>
    </row>
    <row r="155" spans="1:19" ht="11.25">
      <c r="A155" s="1">
        <v>508460</v>
      </c>
      <c r="B155" s="1" t="s">
        <v>218</v>
      </c>
      <c r="C155" s="3">
        <v>114</v>
      </c>
      <c r="D155" s="3">
        <v>0</v>
      </c>
      <c r="E155" s="3"/>
      <c r="F155" s="3">
        <v>0</v>
      </c>
      <c r="G155" s="3">
        <v>0</v>
      </c>
      <c r="H155" s="3">
        <v>114</v>
      </c>
      <c r="I155" s="3">
        <v>355</v>
      </c>
      <c r="J155" s="4">
        <v>0.352112676056338</v>
      </c>
      <c r="K155" s="3">
        <v>114</v>
      </c>
      <c r="L155" s="3">
        <v>114</v>
      </c>
      <c r="M155" s="3">
        <v>114</v>
      </c>
      <c r="N155" s="5">
        <v>113.71420000000002</v>
      </c>
      <c r="O155" s="5">
        <v>110.0092</v>
      </c>
      <c r="P155" s="6">
        <f t="shared" si="4"/>
        <v>1046</v>
      </c>
      <c r="Q155" s="6">
        <v>4176</v>
      </c>
      <c r="R155" s="9">
        <v>16891</v>
      </c>
      <c r="S155" s="29">
        <f t="shared" si="5"/>
        <v>22113</v>
      </c>
    </row>
    <row r="156" spans="1:19" ht="11.25">
      <c r="A156" s="1">
        <v>508490</v>
      </c>
      <c r="B156" s="1" t="s">
        <v>46</v>
      </c>
      <c r="C156" s="3">
        <v>144</v>
      </c>
      <c r="D156" s="3">
        <v>0</v>
      </c>
      <c r="E156" s="3"/>
      <c r="F156" s="3">
        <v>0</v>
      </c>
      <c r="G156" s="3">
        <v>0</v>
      </c>
      <c r="H156" s="3">
        <v>144</v>
      </c>
      <c r="I156" s="3">
        <v>517</v>
      </c>
      <c r="J156" s="4">
        <v>0.27852998065764023</v>
      </c>
      <c r="K156" s="3">
        <v>144</v>
      </c>
      <c r="L156" s="3">
        <v>144</v>
      </c>
      <c r="M156" s="3">
        <v>144</v>
      </c>
      <c r="N156" s="5">
        <v>86</v>
      </c>
      <c r="O156" s="5">
        <v>86</v>
      </c>
      <c r="P156" s="6">
        <f t="shared" si="4"/>
        <v>1523</v>
      </c>
      <c r="Q156" s="6">
        <v>6173</v>
      </c>
      <c r="R156" s="9">
        <v>21896</v>
      </c>
      <c r="S156" s="29">
        <f t="shared" si="5"/>
        <v>29592</v>
      </c>
    </row>
    <row r="157" spans="1:19" ht="11.25">
      <c r="A157" s="1">
        <v>508610</v>
      </c>
      <c r="B157" s="1" t="s">
        <v>219</v>
      </c>
      <c r="C157" s="3">
        <v>509</v>
      </c>
      <c r="D157" s="3">
        <v>0</v>
      </c>
      <c r="E157" s="3"/>
      <c r="F157" s="3">
        <v>0</v>
      </c>
      <c r="G157" s="3">
        <v>0</v>
      </c>
      <c r="H157" s="3">
        <v>509</v>
      </c>
      <c r="I157" s="3">
        <v>3130</v>
      </c>
      <c r="J157" s="4">
        <v>0.1635782747603834</v>
      </c>
      <c r="K157" s="3">
        <v>509</v>
      </c>
      <c r="L157" s="3">
        <v>509</v>
      </c>
      <c r="M157" s="3">
        <v>509</v>
      </c>
      <c r="N157" s="5">
        <v>497.2428000000001</v>
      </c>
      <c r="O157" s="5">
        <v>485.2728000000001</v>
      </c>
      <c r="P157" s="6">
        <f t="shared" si="4"/>
        <v>9221</v>
      </c>
      <c r="Q157" s="6">
        <v>34679</v>
      </c>
      <c r="R157" s="9">
        <v>104611</v>
      </c>
      <c r="S157" s="29">
        <f t="shared" si="5"/>
        <v>148511</v>
      </c>
    </row>
    <row r="158" spans="1:19" ht="11.25">
      <c r="A158" s="1">
        <v>508640</v>
      </c>
      <c r="B158" s="1" t="s">
        <v>220</v>
      </c>
      <c r="C158" s="3">
        <v>463</v>
      </c>
      <c r="D158" s="3">
        <v>0</v>
      </c>
      <c r="E158" s="3"/>
      <c r="F158" s="3">
        <v>0</v>
      </c>
      <c r="G158" s="3">
        <v>0</v>
      </c>
      <c r="H158" s="3">
        <v>463</v>
      </c>
      <c r="I158" s="3">
        <v>1253</v>
      </c>
      <c r="J158" s="4">
        <v>0.36951316839584997</v>
      </c>
      <c r="K158" s="3">
        <v>463</v>
      </c>
      <c r="L158" s="3">
        <v>463</v>
      </c>
      <c r="M158" s="3">
        <v>463</v>
      </c>
      <c r="N158" s="5">
        <v>134.81674999999998</v>
      </c>
      <c r="O158" s="5">
        <v>147.9603</v>
      </c>
      <c r="P158" s="6">
        <f t="shared" si="4"/>
        <v>3691</v>
      </c>
      <c r="Q158" s="6">
        <v>22514</v>
      </c>
      <c r="R158" s="9">
        <v>69795</v>
      </c>
      <c r="S158" s="29">
        <f t="shared" si="5"/>
        <v>96000</v>
      </c>
    </row>
    <row r="159" spans="1:19" ht="11.25">
      <c r="A159" s="1">
        <v>508670</v>
      </c>
      <c r="B159" s="1" t="s">
        <v>220</v>
      </c>
      <c r="C159" s="3">
        <v>270</v>
      </c>
      <c r="D159" s="3">
        <v>39</v>
      </c>
      <c r="E159" s="3"/>
      <c r="F159" s="3">
        <v>2</v>
      </c>
      <c r="G159" s="3">
        <v>0</v>
      </c>
      <c r="H159" s="3">
        <v>311</v>
      </c>
      <c r="I159" s="3">
        <v>2202</v>
      </c>
      <c r="J159" s="4">
        <v>0.14032697547683923</v>
      </c>
      <c r="K159" s="3">
        <v>311</v>
      </c>
      <c r="L159" s="3">
        <v>0</v>
      </c>
      <c r="M159" s="3">
        <v>311</v>
      </c>
      <c r="N159" s="5">
        <v>309.3372</v>
      </c>
      <c r="O159" s="5">
        <v>313.8072</v>
      </c>
      <c r="P159" s="6">
        <f t="shared" si="4"/>
        <v>6487</v>
      </c>
      <c r="Q159" s="6">
        <v>18217</v>
      </c>
      <c r="R159" s="9">
        <v>61401</v>
      </c>
      <c r="S159" s="29">
        <f t="shared" si="5"/>
        <v>86105</v>
      </c>
    </row>
    <row r="160" spans="1:19" ht="11.25">
      <c r="A160" s="1">
        <v>507650</v>
      </c>
      <c r="B160" s="1" t="s">
        <v>203</v>
      </c>
      <c r="C160" s="3">
        <v>98</v>
      </c>
      <c r="D160" s="3">
        <v>0</v>
      </c>
      <c r="E160" s="3"/>
      <c r="F160" s="3">
        <v>0</v>
      </c>
      <c r="G160" s="3">
        <v>0</v>
      </c>
      <c r="H160" s="3">
        <v>98</v>
      </c>
      <c r="I160" s="3">
        <v>185</v>
      </c>
      <c r="J160" s="4">
        <v>0.5297297297297298</v>
      </c>
      <c r="K160" s="3">
        <v>98</v>
      </c>
      <c r="L160" s="3">
        <v>98</v>
      </c>
      <c r="M160" s="3">
        <v>98</v>
      </c>
      <c r="N160" s="5">
        <v>244.80012499999998</v>
      </c>
      <c r="O160" s="5">
        <v>322.42325000000005</v>
      </c>
      <c r="P160" s="6">
        <f t="shared" si="4"/>
        <v>545</v>
      </c>
      <c r="Q160" s="6">
        <v>5023</v>
      </c>
      <c r="R160" s="9">
        <v>14399</v>
      </c>
      <c r="S160" s="29">
        <f t="shared" si="5"/>
        <v>19967</v>
      </c>
    </row>
    <row r="161" spans="1:19" ht="11.25">
      <c r="A161" s="1">
        <v>508700</v>
      </c>
      <c r="B161" s="1" t="s">
        <v>47</v>
      </c>
      <c r="C161" s="3">
        <v>195</v>
      </c>
      <c r="D161" s="3">
        <v>0</v>
      </c>
      <c r="E161" s="3"/>
      <c r="F161" s="3">
        <v>8</v>
      </c>
      <c r="G161" s="3">
        <v>0</v>
      </c>
      <c r="H161" s="3">
        <v>203</v>
      </c>
      <c r="I161" s="3">
        <v>1256</v>
      </c>
      <c r="J161" s="4">
        <v>0.1552547770700637</v>
      </c>
      <c r="K161" s="3">
        <v>203</v>
      </c>
      <c r="L161" s="3">
        <v>203</v>
      </c>
      <c r="M161" s="3">
        <v>203</v>
      </c>
      <c r="N161" s="5">
        <v>4487.5922500000015</v>
      </c>
      <c r="O161" s="5">
        <v>5634.958500000001</v>
      </c>
      <c r="P161" s="6">
        <f t="shared" si="4"/>
        <v>3700</v>
      </c>
      <c r="Q161" s="6">
        <v>10107</v>
      </c>
      <c r="R161" s="9">
        <v>38315</v>
      </c>
      <c r="S161" s="29">
        <f t="shared" si="5"/>
        <v>52122</v>
      </c>
    </row>
    <row r="162" spans="1:19" ht="11.25">
      <c r="A162" s="1">
        <v>508730</v>
      </c>
      <c r="B162" s="1" t="s">
        <v>221</v>
      </c>
      <c r="C162" s="3">
        <v>173</v>
      </c>
      <c r="D162" s="3">
        <v>0</v>
      </c>
      <c r="E162" s="3"/>
      <c r="F162" s="3">
        <v>0</v>
      </c>
      <c r="G162" s="3">
        <v>0</v>
      </c>
      <c r="H162" s="3">
        <v>173</v>
      </c>
      <c r="I162" s="3">
        <v>758</v>
      </c>
      <c r="J162" s="4">
        <v>0.22955145118733508</v>
      </c>
      <c r="K162" s="3">
        <v>173</v>
      </c>
      <c r="L162" s="3">
        <v>173</v>
      </c>
      <c r="M162" s="3">
        <v>173</v>
      </c>
      <c r="N162" s="5">
        <v>425.69120000000004</v>
      </c>
      <c r="O162" s="5">
        <v>499.1232000000001</v>
      </c>
      <c r="P162" s="6">
        <f t="shared" si="4"/>
        <v>2233</v>
      </c>
      <c r="Q162" s="6">
        <v>11378</v>
      </c>
      <c r="R162" s="9">
        <v>30283</v>
      </c>
      <c r="S162" s="29">
        <f t="shared" si="5"/>
        <v>43894</v>
      </c>
    </row>
    <row r="163" spans="1:19" ht="11.25">
      <c r="A163" s="1">
        <v>503420</v>
      </c>
      <c r="B163" s="1" t="s">
        <v>133</v>
      </c>
      <c r="C163" s="3">
        <v>77</v>
      </c>
      <c r="D163" s="3">
        <v>0</v>
      </c>
      <c r="E163" s="3"/>
      <c r="F163" s="3">
        <v>0</v>
      </c>
      <c r="G163" s="3">
        <v>0</v>
      </c>
      <c r="H163" s="3">
        <v>77</v>
      </c>
      <c r="I163" s="3">
        <v>275</v>
      </c>
      <c r="J163" s="4">
        <v>0.2872727272727273</v>
      </c>
      <c r="K163" s="3">
        <v>77</v>
      </c>
      <c r="L163" s="3">
        <v>77</v>
      </c>
      <c r="M163" s="3">
        <v>77</v>
      </c>
      <c r="N163" s="5">
        <v>218.22895</v>
      </c>
      <c r="O163" s="5">
        <v>207.8193</v>
      </c>
      <c r="P163" s="6">
        <f t="shared" si="4"/>
        <v>810</v>
      </c>
      <c r="Q163" s="6">
        <v>6173</v>
      </c>
      <c r="R163" s="9">
        <v>14042</v>
      </c>
      <c r="S163" s="29">
        <f t="shared" si="5"/>
        <v>21025</v>
      </c>
    </row>
    <row r="164" spans="1:19" ht="11.25">
      <c r="A164" s="1">
        <v>509360</v>
      </c>
      <c r="B164" s="1" t="s">
        <v>231</v>
      </c>
      <c r="C164" s="3">
        <v>1206</v>
      </c>
      <c r="D164" s="3">
        <v>0</v>
      </c>
      <c r="E164" s="3"/>
      <c r="F164" s="3">
        <v>25</v>
      </c>
      <c r="G164" s="3">
        <v>0</v>
      </c>
      <c r="H164" s="3">
        <v>1231</v>
      </c>
      <c r="I164" s="3">
        <v>2888</v>
      </c>
      <c r="J164" s="4">
        <v>0.42278393351800553</v>
      </c>
      <c r="K164" s="3">
        <v>1231</v>
      </c>
      <c r="L164" s="3">
        <v>1231</v>
      </c>
      <c r="M164" s="3">
        <v>1231</v>
      </c>
      <c r="N164" s="5">
        <v>1044.359125</v>
      </c>
      <c r="O164" s="5">
        <v>1204.18285</v>
      </c>
      <c r="P164" s="6">
        <f t="shared" si="4"/>
        <v>8508</v>
      </c>
      <c r="Q164" s="6">
        <v>41215</v>
      </c>
      <c r="R164" s="9">
        <v>169208</v>
      </c>
      <c r="S164" s="29">
        <f t="shared" si="5"/>
        <v>218931</v>
      </c>
    </row>
    <row r="165" spans="1:19" ht="11.25">
      <c r="A165" s="1">
        <v>508880</v>
      </c>
      <c r="B165" s="1" t="s">
        <v>48</v>
      </c>
      <c r="C165" s="3">
        <v>121</v>
      </c>
      <c r="D165" s="3">
        <v>0</v>
      </c>
      <c r="E165" s="3"/>
      <c r="F165" s="3">
        <v>0</v>
      </c>
      <c r="G165" s="3">
        <v>0</v>
      </c>
      <c r="H165" s="3">
        <v>121</v>
      </c>
      <c r="I165" s="3">
        <v>338</v>
      </c>
      <c r="J165" s="4">
        <v>0.35798816568047337</v>
      </c>
      <c r="K165" s="3">
        <v>121</v>
      </c>
      <c r="L165" s="3">
        <v>121</v>
      </c>
      <c r="M165" s="3">
        <v>121</v>
      </c>
      <c r="N165" s="5">
        <v>263.43224999999995</v>
      </c>
      <c r="O165" s="5">
        <v>301.49609999999996</v>
      </c>
      <c r="P165" s="6">
        <f t="shared" si="4"/>
        <v>996</v>
      </c>
      <c r="Q165" s="6">
        <v>4963</v>
      </c>
      <c r="R165" s="9">
        <v>17826</v>
      </c>
      <c r="S165" s="29">
        <f t="shared" si="5"/>
        <v>23785</v>
      </c>
    </row>
    <row r="166" spans="1:19" ht="11.25">
      <c r="A166" s="1">
        <v>508910</v>
      </c>
      <c r="B166" s="1" t="s">
        <v>222</v>
      </c>
      <c r="C166" s="3">
        <v>189</v>
      </c>
      <c r="D166" s="3">
        <v>0</v>
      </c>
      <c r="E166" s="3"/>
      <c r="F166" s="3">
        <v>1</v>
      </c>
      <c r="G166" s="3">
        <v>0</v>
      </c>
      <c r="H166" s="3">
        <v>190</v>
      </c>
      <c r="I166" s="3">
        <v>628</v>
      </c>
      <c r="J166" s="4">
        <v>0.31369426751592355</v>
      </c>
      <c r="K166" s="3">
        <v>190</v>
      </c>
      <c r="L166" s="3">
        <v>190</v>
      </c>
      <c r="M166" s="3">
        <v>190</v>
      </c>
      <c r="N166" s="5">
        <v>1433.964325</v>
      </c>
      <c r="O166" s="5">
        <v>1498.4124499999998</v>
      </c>
      <c r="P166" s="6">
        <f t="shared" si="4"/>
        <v>1850</v>
      </c>
      <c r="Q166" s="6">
        <v>8957</v>
      </c>
      <c r="R166" s="9">
        <v>29221</v>
      </c>
      <c r="S166" s="29">
        <f t="shared" si="5"/>
        <v>40028</v>
      </c>
    </row>
    <row r="167" spans="1:19" ht="11.25">
      <c r="A167" s="1">
        <v>508940</v>
      </c>
      <c r="B167" s="1" t="s">
        <v>49</v>
      </c>
      <c r="C167" s="3">
        <v>377</v>
      </c>
      <c r="D167" s="3">
        <v>0</v>
      </c>
      <c r="E167" s="3"/>
      <c r="F167" s="3">
        <v>3</v>
      </c>
      <c r="G167" s="3">
        <v>0</v>
      </c>
      <c r="H167" s="3">
        <v>380</v>
      </c>
      <c r="I167" s="3">
        <v>1346</v>
      </c>
      <c r="J167" s="4">
        <v>0.2838038632986627</v>
      </c>
      <c r="K167" s="3">
        <v>380</v>
      </c>
      <c r="L167" s="3">
        <v>380</v>
      </c>
      <c r="M167" s="3">
        <v>380</v>
      </c>
      <c r="N167" s="5">
        <v>278.302275</v>
      </c>
      <c r="O167" s="5">
        <v>285.63915</v>
      </c>
      <c r="P167" s="6">
        <f t="shared" si="4"/>
        <v>3965</v>
      </c>
      <c r="Q167" s="6">
        <v>16220</v>
      </c>
      <c r="R167" s="9">
        <v>57167</v>
      </c>
      <c r="S167" s="29">
        <f t="shared" si="5"/>
        <v>77352</v>
      </c>
    </row>
    <row r="168" spans="1:19" ht="11.25">
      <c r="A168" s="1">
        <v>509000</v>
      </c>
      <c r="B168" s="1" t="s">
        <v>223</v>
      </c>
      <c r="C168" s="3">
        <v>5728</v>
      </c>
      <c r="D168" s="3">
        <v>41</v>
      </c>
      <c r="E168" s="3"/>
      <c r="F168" s="3">
        <v>209</v>
      </c>
      <c r="G168" s="3">
        <v>0</v>
      </c>
      <c r="H168" s="3">
        <v>5978</v>
      </c>
      <c r="I168" s="3">
        <v>29903</v>
      </c>
      <c r="J168" s="4">
        <v>0.19292378691101228</v>
      </c>
      <c r="K168" s="3">
        <v>5978</v>
      </c>
      <c r="L168" s="3">
        <v>5978</v>
      </c>
      <c r="M168" s="3">
        <v>5978</v>
      </c>
      <c r="N168" s="5">
        <v>3309.2830000000004</v>
      </c>
      <c r="O168" s="5">
        <v>3855.7388</v>
      </c>
      <c r="P168" s="6">
        <f t="shared" si="4"/>
        <v>88095</v>
      </c>
      <c r="Q168" s="6">
        <v>228289</v>
      </c>
      <c r="R168" s="9">
        <v>1026118</v>
      </c>
      <c r="S168" s="29">
        <f t="shared" si="5"/>
        <v>1342502</v>
      </c>
    </row>
    <row r="169" spans="1:19" ht="11.25">
      <c r="A169" s="1">
        <v>509030</v>
      </c>
      <c r="B169" s="1" t="s">
        <v>224</v>
      </c>
      <c r="C169" s="3">
        <v>108</v>
      </c>
      <c r="D169" s="3">
        <v>0</v>
      </c>
      <c r="E169" s="3"/>
      <c r="F169" s="3">
        <v>3</v>
      </c>
      <c r="G169" s="3">
        <v>0</v>
      </c>
      <c r="H169" s="3">
        <v>111</v>
      </c>
      <c r="I169" s="3">
        <v>531</v>
      </c>
      <c r="J169" s="4">
        <v>0.2033898305084746</v>
      </c>
      <c r="K169" s="3">
        <v>111</v>
      </c>
      <c r="L169" s="3">
        <v>111</v>
      </c>
      <c r="M169" s="3">
        <v>111</v>
      </c>
      <c r="N169" s="5">
        <v>59</v>
      </c>
      <c r="O169" s="5">
        <v>59</v>
      </c>
      <c r="P169" s="6">
        <f t="shared" si="4"/>
        <v>1564</v>
      </c>
      <c r="Q169" s="6">
        <v>5023</v>
      </c>
      <c r="R169" s="9">
        <v>17821</v>
      </c>
      <c r="S169" s="29">
        <f t="shared" si="5"/>
        <v>24408</v>
      </c>
    </row>
    <row r="170" spans="1:19" ht="11.25">
      <c r="A170" s="1">
        <v>509060</v>
      </c>
      <c r="B170" s="1" t="s">
        <v>50</v>
      </c>
      <c r="C170" s="3">
        <v>337</v>
      </c>
      <c r="D170" s="3">
        <v>3</v>
      </c>
      <c r="E170" s="3"/>
      <c r="F170" s="3">
        <v>3</v>
      </c>
      <c r="G170" s="3">
        <v>0</v>
      </c>
      <c r="H170" s="3">
        <v>343</v>
      </c>
      <c r="I170" s="3">
        <v>2120</v>
      </c>
      <c r="J170" s="4">
        <v>0.1641509433962264</v>
      </c>
      <c r="K170" s="3">
        <v>343</v>
      </c>
      <c r="L170" s="3">
        <v>343</v>
      </c>
      <c r="M170" s="3">
        <v>343</v>
      </c>
      <c r="N170" s="5">
        <v>460.3038750000001</v>
      </c>
      <c r="O170" s="5">
        <v>505.3239500000002</v>
      </c>
      <c r="P170" s="6">
        <f t="shared" si="4"/>
        <v>6246</v>
      </c>
      <c r="Q170" s="6">
        <v>16462</v>
      </c>
      <c r="R170" s="9">
        <v>61135</v>
      </c>
      <c r="S170" s="29">
        <f t="shared" si="5"/>
        <v>83843</v>
      </c>
    </row>
    <row r="171" spans="1:19" ht="11.25">
      <c r="A171" s="1">
        <v>509120</v>
      </c>
      <c r="B171" s="1" t="s">
        <v>225</v>
      </c>
      <c r="C171" s="3">
        <v>38</v>
      </c>
      <c r="D171" s="3">
        <v>0</v>
      </c>
      <c r="E171" s="3"/>
      <c r="F171" s="3">
        <v>0</v>
      </c>
      <c r="G171" s="3">
        <v>0</v>
      </c>
      <c r="H171" s="3">
        <v>38</v>
      </c>
      <c r="I171" s="3">
        <v>249</v>
      </c>
      <c r="J171" s="4">
        <v>0.15261044176706828</v>
      </c>
      <c r="K171" s="3">
        <v>38</v>
      </c>
      <c r="L171" s="3">
        <v>38</v>
      </c>
      <c r="M171" s="3">
        <v>38</v>
      </c>
      <c r="N171" s="5">
        <v>957.8731000000001</v>
      </c>
      <c r="O171" s="5">
        <v>1197.6766</v>
      </c>
      <c r="P171" s="6">
        <f t="shared" si="4"/>
        <v>734</v>
      </c>
      <c r="Q171" s="6">
        <v>2058</v>
      </c>
      <c r="R171" s="9">
        <v>7486</v>
      </c>
      <c r="S171" s="29">
        <f t="shared" si="5"/>
        <v>10278</v>
      </c>
    </row>
    <row r="172" spans="1:19" ht="11.25">
      <c r="A172" s="1">
        <v>509150</v>
      </c>
      <c r="B172" s="1" t="s">
        <v>226</v>
      </c>
      <c r="C172" s="3">
        <v>154</v>
      </c>
      <c r="D172" s="3">
        <v>0</v>
      </c>
      <c r="E172" s="3"/>
      <c r="F172" s="3">
        <v>4</v>
      </c>
      <c r="G172" s="3">
        <v>0</v>
      </c>
      <c r="H172" s="3">
        <v>158</v>
      </c>
      <c r="I172" s="3">
        <v>525</v>
      </c>
      <c r="J172" s="4">
        <v>0.30666666666666664</v>
      </c>
      <c r="K172" s="3">
        <v>158</v>
      </c>
      <c r="L172" s="3">
        <v>158</v>
      </c>
      <c r="M172" s="3">
        <v>158</v>
      </c>
      <c r="N172" s="5">
        <v>3047.5150000000003</v>
      </c>
      <c r="O172" s="5">
        <v>3231.454</v>
      </c>
      <c r="P172" s="6">
        <f t="shared" si="4"/>
        <v>1547</v>
      </c>
      <c r="Q172" s="6">
        <v>8957</v>
      </c>
      <c r="R172" s="9">
        <v>25490</v>
      </c>
      <c r="S172" s="29">
        <f t="shared" si="5"/>
        <v>35994</v>
      </c>
    </row>
    <row r="173" spans="1:19" ht="11.25">
      <c r="A173" s="1">
        <v>509190</v>
      </c>
      <c r="B173" s="1" t="s">
        <v>227</v>
      </c>
      <c r="C173" s="3">
        <v>108</v>
      </c>
      <c r="D173" s="3">
        <v>0</v>
      </c>
      <c r="E173" s="3"/>
      <c r="F173" s="3">
        <v>2</v>
      </c>
      <c r="G173" s="3">
        <v>0</v>
      </c>
      <c r="H173" s="3">
        <v>110</v>
      </c>
      <c r="I173" s="3">
        <v>575</v>
      </c>
      <c r="J173" s="4">
        <v>0.26956521739130435</v>
      </c>
      <c r="K173" s="3">
        <v>110</v>
      </c>
      <c r="L173" s="3">
        <v>110</v>
      </c>
      <c r="M173" s="3">
        <v>110</v>
      </c>
      <c r="N173" s="5">
        <v>81.50450000000001</v>
      </c>
      <c r="O173" s="5">
        <v>79.51700000000001</v>
      </c>
      <c r="P173" s="6">
        <f t="shared" si="4"/>
        <v>1694</v>
      </c>
      <c r="Q173" s="6">
        <v>9018</v>
      </c>
      <c r="R173" s="9">
        <v>22613</v>
      </c>
      <c r="S173" s="29">
        <f t="shared" si="5"/>
        <v>33325</v>
      </c>
    </row>
    <row r="174" spans="1:19" ht="11.25">
      <c r="A174" s="1">
        <v>500044</v>
      </c>
      <c r="B174" s="1" t="s">
        <v>112</v>
      </c>
      <c r="C174" s="3">
        <v>696</v>
      </c>
      <c r="D174" s="3">
        <v>16</v>
      </c>
      <c r="E174" s="3"/>
      <c r="F174" s="3">
        <v>28</v>
      </c>
      <c r="G174" s="3">
        <v>0</v>
      </c>
      <c r="H174" s="3">
        <v>740</v>
      </c>
      <c r="I174" s="3">
        <v>2934</v>
      </c>
      <c r="J174" s="4">
        <v>0.24267211997273347</v>
      </c>
      <c r="K174" s="3">
        <v>740</v>
      </c>
      <c r="L174" s="3">
        <v>740</v>
      </c>
      <c r="M174" s="3">
        <v>740</v>
      </c>
      <c r="N174" s="5">
        <v>524.242725</v>
      </c>
      <c r="O174" s="5">
        <v>494.53085</v>
      </c>
      <c r="P174" s="6">
        <f t="shared" si="4"/>
        <v>8644</v>
      </c>
      <c r="Q174" s="6">
        <v>38431</v>
      </c>
      <c r="R174" s="9">
        <v>117816</v>
      </c>
      <c r="S174" s="29">
        <f t="shared" si="5"/>
        <v>164891</v>
      </c>
    </row>
    <row r="175" spans="1:19" ht="11.25">
      <c r="A175" s="1">
        <v>509240</v>
      </c>
      <c r="B175" s="1" t="s">
        <v>228</v>
      </c>
      <c r="C175" s="3">
        <v>719</v>
      </c>
      <c r="D175" s="3">
        <v>0</v>
      </c>
      <c r="E175" s="3"/>
      <c r="F175" s="3">
        <v>3</v>
      </c>
      <c r="G175" s="3">
        <v>0</v>
      </c>
      <c r="H175" s="3">
        <v>722</v>
      </c>
      <c r="I175" s="3">
        <v>3115</v>
      </c>
      <c r="J175" s="4">
        <v>0.23081861958266453</v>
      </c>
      <c r="K175" s="3">
        <v>722</v>
      </c>
      <c r="L175" s="3">
        <v>722</v>
      </c>
      <c r="M175" s="3">
        <v>722</v>
      </c>
      <c r="N175" s="5">
        <v>93.06832499999999</v>
      </c>
      <c r="O175" s="5">
        <v>91.91645</v>
      </c>
      <c r="P175" s="6">
        <f t="shared" si="4"/>
        <v>9177</v>
      </c>
      <c r="Q175" s="6">
        <v>29656</v>
      </c>
      <c r="R175" s="9">
        <v>113052</v>
      </c>
      <c r="S175" s="29">
        <f t="shared" si="5"/>
        <v>151885</v>
      </c>
    </row>
    <row r="176" spans="1:19" ht="11.25">
      <c r="A176" s="1">
        <v>509270</v>
      </c>
      <c r="B176" s="1" t="s">
        <v>229</v>
      </c>
      <c r="C176" s="3">
        <v>145</v>
      </c>
      <c r="D176" s="3">
        <v>0</v>
      </c>
      <c r="E176" s="3"/>
      <c r="F176" s="3">
        <v>7</v>
      </c>
      <c r="G176" s="3">
        <v>0</v>
      </c>
      <c r="H176" s="3">
        <v>152</v>
      </c>
      <c r="I176" s="3">
        <v>507</v>
      </c>
      <c r="J176" s="4">
        <v>0.30177514792899407</v>
      </c>
      <c r="K176" s="3">
        <v>152</v>
      </c>
      <c r="L176" s="3">
        <v>152</v>
      </c>
      <c r="M176" s="3">
        <v>152</v>
      </c>
      <c r="N176" s="5">
        <v>236.97705000000002</v>
      </c>
      <c r="O176" s="5">
        <v>236.9633</v>
      </c>
      <c r="P176" s="6">
        <f t="shared" si="4"/>
        <v>1494</v>
      </c>
      <c r="Q176" s="6">
        <v>7263</v>
      </c>
      <c r="R176" s="9">
        <v>23223</v>
      </c>
      <c r="S176" s="29">
        <f t="shared" si="5"/>
        <v>31980</v>
      </c>
    </row>
    <row r="177" spans="1:19" ht="11.25">
      <c r="A177" s="1">
        <v>500046</v>
      </c>
      <c r="B177" s="1" t="s">
        <v>51</v>
      </c>
      <c r="C177" s="3">
        <v>210</v>
      </c>
      <c r="D177" s="3">
        <v>0</v>
      </c>
      <c r="E177" s="3"/>
      <c r="F177" s="3">
        <v>1</v>
      </c>
      <c r="G177" s="3">
        <v>0</v>
      </c>
      <c r="H177" s="3">
        <v>211</v>
      </c>
      <c r="I177" s="3">
        <v>806</v>
      </c>
      <c r="J177" s="4">
        <v>0.26054590570719605</v>
      </c>
      <c r="K177" s="3">
        <v>211</v>
      </c>
      <c r="L177" s="3">
        <v>211</v>
      </c>
      <c r="M177" s="3">
        <v>211</v>
      </c>
      <c r="N177" s="5">
        <v>1609</v>
      </c>
      <c r="O177" s="5">
        <v>1609</v>
      </c>
      <c r="P177" s="6">
        <f t="shared" si="4"/>
        <v>2374</v>
      </c>
      <c r="Q177" s="6">
        <v>15373</v>
      </c>
      <c r="R177" s="9">
        <v>37912</v>
      </c>
      <c r="S177" s="29">
        <f t="shared" si="5"/>
        <v>55659</v>
      </c>
    </row>
    <row r="178" spans="1:19" ht="11.25">
      <c r="A178" s="1">
        <v>509330</v>
      </c>
      <c r="B178" s="1" t="s">
        <v>230</v>
      </c>
      <c r="C178" s="3">
        <v>223</v>
      </c>
      <c r="D178" s="3">
        <v>0</v>
      </c>
      <c r="E178" s="3"/>
      <c r="F178" s="3">
        <v>1</v>
      </c>
      <c r="G178" s="3">
        <v>0</v>
      </c>
      <c r="H178" s="3">
        <v>224</v>
      </c>
      <c r="I178" s="3">
        <v>923</v>
      </c>
      <c r="J178" s="4">
        <v>0.24160346695557963</v>
      </c>
      <c r="K178" s="3">
        <v>224</v>
      </c>
      <c r="L178" s="3">
        <v>224</v>
      </c>
      <c r="M178" s="3">
        <v>224</v>
      </c>
      <c r="N178" s="5">
        <v>279.89195</v>
      </c>
      <c r="O178" s="5">
        <v>290.4307</v>
      </c>
      <c r="P178" s="6">
        <f t="shared" si="4"/>
        <v>2719</v>
      </c>
      <c r="Q178" s="6">
        <v>14223</v>
      </c>
      <c r="R178" s="9">
        <v>38363</v>
      </c>
      <c r="S178" s="29">
        <f t="shared" si="5"/>
        <v>55305</v>
      </c>
    </row>
    <row r="179" spans="1:19" ht="11.25">
      <c r="A179" s="1">
        <v>509410</v>
      </c>
      <c r="B179" s="1" t="s">
        <v>232</v>
      </c>
      <c r="C179" s="3">
        <v>165</v>
      </c>
      <c r="D179" s="3">
        <v>0</v>
      </c>
      <c r="E179" s="3"/>
      <c r="F179" s="3">
        <v>0</v>
      </c>
      <c r="G179" s="3">
        <v>0</v>
      </c>
      <c r="H179" s="3">
        <v>165</v>
      </c>
      <c r="I179" s="3">
        <v>406</v>
      </c>
      <c r="J179" s="4">
        <v>0.4064039408866995</v>
      </c>
      <c r="K179" s="3">
        <v>165</v>
      </c>
      <c r="L179" s="3">
        <v>165</v>
      </c>
      <c r="M179" s="3">
        <v>165</v>
      </c>
      <c r="N179" s="5">
        <v>590.865875</v>
      </c>
      <c r="O179" s="5">
        <v>589.81275</v>
      </c>
      <c r="P179" s="6">
        <f t="shared" si="4"/>
        <v>1196</v>
      </c>
      <c r="Q179" s="6">
        <v>6415</v>
      </c>
      <c r="R179" s="9">
        <v>23516</v>
      </c>
      <c r="S179" s="29">
        <f t="shared" si="5"/>
        <v>31127</v>
      </c>
    </row>
    <row r="180" spans="1:19" ht="11.25">
      <c r="A180" s="1">
        <v>509390</v>
      </c>
      <c r="B180" s="1" t="s">
        <v>52</v>
      </c>
      <c r="C180" s="3">
        <v>411</v>
      </c>
      <c r="D180" s="3">
        <v>0</v>
      </c>
      <c r="E180" s="3"/>
      <c r="F180" s="3">
        <v>11</v>
      </c>
      <c r="G180" s="3">
        <v>0</v>
      </c>
      <c r="H180" s="3">
        <v>422</v>
      </c>
      <c r="I180" s="3">
        <v>2270</v>
      </c>
      <c r="J180" s="4">
        <v>0.18105726872246697</v>
      </c>
      <c r="K180" s="3">
        <v>422</v>
      </c>
      <c r="L180" s="3">
        <v>422</v>
      </c>
      <c r="M180" s="3">
        <v>422</v>
      </c>
      <c r="N180" s="5">
        <v>189.849375</v>
      </c>
      <c r="O180" s="5">
        <v>207.00775000000004</v>
      </c>
      <c r="P180" s="6">
        <f t="shared" si="4"/>
        <v>6687</v>
      </c>
      <c r="Q180" s="6">
        <v>33408</v>
      </c>
      <c r="R180" s="9">
        <v>91786</v>
      </c>
      <c r="S180" s="29">
        <f t="shared" si="5"/>
        <v>131881</v>
      </c>
    </row>
    <row r="181" spans="1:19" ht="11.25">
      <c r="A181" s="1">
        <v>509420</v>
      </c>
      <c r="B181" s="1" t="s">
        <v>233</v>
      </c>
      <c r="C181" s="3">
        <v>385</v>
      </c>
      <c r="D181" s="3">
        <v>0</v>
      </c>
      <c r="E181" s="3"/>
      <c r="F181" s="3">
        <v>0</v>
      </c>
      <c r="G181" s="3">
        <v>0</v>
      </c>
      <c r="H181" s="3">
        <v>385</v>
      </c>
      <c r="I181" s="3">
        <v>909</v>
      </c>
      <c r="J181" s="4">
        <v>0.42574257425742573</v>
      </c>
      <c r="K181" s="3">
        <v>385</v>
      </c>
      <c r="L181" s="3">
        <v>385</v>
      </c>
      <c r="M181" s="3">
        <v>385</v>
      </c>
      <c r="N181" s="5">
        <v>213.85702500000002</v>
      </c>
      <c r="O181" s="5">
        <v>220.26265</v>
      </c>
      <c r="P181" s="6">
        <f t="shared" si="4"/>
        <v>2678</v>
      </c>
      <c r="Q181" s="6">
        <v>18217</v>
      </c>
      <c r="R181" s="9">
        <v>54723</v>
      </c>
      <c r="S181" s="29">
        <f t="shared" si="5"/>
        <v>75618</v>
      </c>
    </row>
    <row r="182" spans="1:19" ht="11.25">
      <c r="A182" s="1">
        <v>500016</v>
      </c>
      <c r="B182" s="1" t="s">
        <v>104</v>
      </c>
      <c r="C182" s="3">
        <v>131</v>
      </c>
      <c r="D182" s="3">
        <v>0</v>
      </c>
      <c r="E182" s="3"/>
      <c r="F182" s="3">
        <v>3</v>
      </c>
      <c r="G182" s="3">
        <v>0</v>
      </c>
      <c r="H182" s="3">
        <v>134</v>
      </c>
      <c r="I182" s="3">
        <v>749</v>
      </c>
      <c r="J182" s="4">
        <v>0.17489986648865152</v>
      </c>
      <c r="K182" s="3">
        <v>134</v>
      </c>
      <c r="L182" s="3">
        <v>134</v>
      </c>
      <c r="M182" s="3">
        <v>134</v>
      </c>
      <c r="N182" s="5">
        <v>525.0095000000001</v>
      </c>
      <c r="O182" s="5">
        <v>519.6730000000001</v>
      </c>
      <c r="P182" s="6">
        <f t="shared" si="4"/>
        <v>2207</v>
      </c>
      <c r="Q182" s="6">
        <v>8049</v>
      </c>
      <c r="R182" s="9">
        <v>25375</v>
      </c>
      <c r="S182" s="29">
        <f t="shared" si="5"/>
        <v>35631</v>
      </c>
    </row>
    <row r="183" spans="1:19" ht="11.25">
      <c r="A183" s="1">
        <v>509480</v>
      </c>
      <c r="B183" s="1" t="s">
        <v>234</v>
      </c>
      <c r="C183" s="3">
        <v>237</v>
      </c>
      <c r="D183" s="3">
        <v>0</v>
      </c>
      <c r="E183" s="3"/>
      <c r="F183" s="3">
        <v>0</v>
      </c>
      <c r="G183" s="3">
        <v>0</v>
      </c>
      <c r="H183" s="3">
        <v>237</v>
      </c>
      <c r="I183" s="3">
        <v>731</v>
      </c>
      <c r="J183" s="4">
        <v>0.32421340629274964</v>
      </c>
      <c r="K183" s="3">
        <v>237</v>
      </c>
      <c r="L183" s="3">
        <v>237</v>
      </c>
      <c r="M183" s="3">
        <v>237</v>
      </c>
      <c r="N183" s="5">
        <v>867.129625</v>
      </c>
      <c r="O183" s="5">
        <v>1003.4766500000001</v>
      </c>
      <c r="P183" s="6">
        <f t="shared" si="4"/>
        <v>2154</v>
      </c>
      <c r="Q183" s="6">
        <v>13375</v>
      </c>
      <c r="R183" s="9">
        <v>37895</v>
      </c>
      <c r="S183" s="29">
        <f t="shared" si="5"/>
        <v>53424</v>
      </c>
    </row>
    <row r="184" spans="1:19" ht="11.25">
      <c r="A184" s="1">
        <v>509510</v>
      </c>
      <c r="B184" s="1" t="s">
        <v>53</v>
      </c>
      <c r="C184" s="3">
        <v>418</v>
      </c>
      <c r="D184" s="3">
        <v>0</v>
      </c>
      <c r="E184" s="3"/>
      <c r="F184" s="3">
        <v>0</v>
      </c>
      <c r="G184" s="3">
        <v>0</v>
      </c>
      <c r="H184" s="3">
        <v>418</v>
      </c>
      <c r="I184" s="3">
        <v>896</v>
      </c>
      <c r="J184" s="4">
        <v>0.46651785714285715</v>
      </c>
      <c r="K184" s="3">
        <v>418</v>
      </c>
      <c r="L184" s="3">
        <v>418</v>
      </c>
      <c r="M184" s="3">
        <v>418</v>
      </c>
      <c r="N184" s="5">
        <v>311</v>
      </c>
      <c r="O184" s="5">
        <v>311</v>
      </c>
      <c r="P184" s="6">
        <f t="shared" si="4"/>
        <v>2640</v>
      </c>
      <c r="Q184" s="6">
        <v>18036</v>
      </c>
      <c r="R184" s="9">
        <v>59753</v>
      </c>
      <c r="S184" s="29">
        <f t="shared" si="5"/>
        <v>80429</v>
      </c>
    </row>
    <row r="185" spans="1:19" ht="11.25">
      <c r="A185" s="1">
        <v>509540</v>
      </c>
      <c r="B185" s="1" t="s">
        <v>235</v>
      </c>
      <c r="C185" s="3">
        <v>207</v>
      </c>
      <c r="D185" s="3">
        <v>0</v>
      </c>
      <c r="E185" s="3"/>
      <c r="F185" s="3">
        <v>0</v>
      </c>
      <c r="G185" s="3">
        <v>0</v>
      </c>
      <c r="H185" s="3">
        <v>207</v>
      </c>
      <c r="I185" s="3">
        <v>903</v>
      </c>
      <c r="J185" s="4">
        <v>0.2292358803986711</v>
      </c>
      <c r="K185" s="3">
        <v>207</v>
      </c>
      <c r="L185" s="3">
        <v>207</v>
      </c>
      <c r="M185" s="3">
        <v>207</v>
      </c>
      <c r="N185" s="5">
        <v>208.4864</v>
      </c>
      <c r="O185" s="5">
        <v>206.6576</v>
      </c>
      <c r="P185" s="6">
        <f t="shared" si="4"/>
        <v>2660</v>
      </c>
      <c r="Q185" s="6">
        <v>12165</v>
      </c>
      <c r="R185" s="9">
        <v>35380</v>
      </c>
      <c r="S185" s="29">
        <f t="shared" si="5"/>
        <v>50205</v>
      </c>
    </row>
    <row r="186" spans="1:19" ht="11.25">
      <c r="A186" s="1">
        <v>509570</v>
      </c>
      <c r="B186" s="1" t="s">
        <v>54</v>
      </c>
      <c r="C186" s="3">
        <v>157</v>
      </c>
      <c r="D186" s="3">
        <v>0</v>
      </c>
      <c r="E186" s="3"/>
      <c r="F186" s="3">
        <v>1</v>
      </c>
      <c r="G186" s="3">
        <v>0</v>
      </c>
      <c r="H186" s="3">
        <v>158</v>
      </c>
      <c r="I186" s="3">
        <v>642</v>
      </c>
      <c r="J186" s="4">
        <v>0.24454828660436137</v>
      </c>
      <c r="K186" s="3">
        <v>158</v>
      </c>
      <c r="L186" s="3">
        <v>158</v>
      </c>
      <c r="M186" s="3">
        <v>158</v>
      </c>
      <c r="N186" s="5">
        <v>218.23235</v>
      </c>
      <c r="O186" s="5">
        <v>208.56109999999998</v>
      </c>
      <c r="P186" s="6">
        <f t="shared" si="4"/>
        <v>1891</v>
      </c>
      <c r="Q186" s="6">
        <v>7384</v>
      </c>
      <c r="R186" s="9">
        <v>25922</v>
      </c>
      <c r="S186" s="29">
        <f t="shared" si="5"/>
        <v>35197</v>
      </c>
    </row>
    <row r="187" spans="1:19" ht="11.25">
      <c r="A187" s="1">
        <v>509600</v>
      </c>
      <c r="B187" s="1" t="s">
        <v>55</v>
      </c>
      <c r="C187" s="3">
        <v>207</v>
      </c>
      <c r="D187" s="3">
        <v>0</v>
      </c>
      <c r="E187" s="3"/>
      <c r="F187" s="3">
        <v>0</v>
      </c>
      <c r="G187" s="3">
        <v>0</v>
      </c>
      <c r="H187" s="3">
        <v>207</v>
      </c>
      <c r="I187" s="3">
        <v>767</v>
      </c>
      <c r="J187" s="4">
        <v>0.28552803129074317</v>
      </c>
      <c r="K187" s="3">
        <v>207</v>
      </c>
      <c r="L187" s="3">
        <v>207</v>
      </c>
      <c r="M187" s="3">
        <v>207</v>
      </c>
      <c r="N187" s="5">
        <v>221.25025000000002</v>
      </c>
      <c r="O187" s="5">
        <v>253.16090000000003</v>
      </c>
      <c r="P187" s="6">
        <f t="shared" si="4"/>
        <v>2260</v>
      </c>
      <c r="Q187" s="6">
        <v>10591</v>
      </c>
      <c r="R187" s="9">
        <v>33375</v>
      </c>
      <c r="S187" s="29">
        <f t="shared" si="5"/>
        <v>46226</v>
      </c>
    </row>
    <row r="188" spans="1:19" ht="11.25">
      <c r="A188" s="1">
        <v>509630</v>
      </c>
      <c r="B188" s="1" t="s">
        <v>56</v>
      </c>
      <c r="C188" s="3">
        <v>433</v>
      </c>
      <c r="D188" s="3">
        <v>0</v>
      </c>
      <c r="E188" s="3"/>
      <c r="F188" s="3">
        <v>8</v>
      </c>
      <c r="G188" s="3">
        <v>0</v>
      </c>
      <c r="H188" s="3">
        <v>441</v>
      </c>
      <c r="I188" s="3">
        <v>1271</v>
      </c>
      <c r="J188" s="4">
        <v>0.34067663257277736</v>
      </c>
      <c r="K188" s="3">
        <v>441</v>
      </c>
      <c r="L188" s="3">
        <v>441</v>
      </c>
      <c r="M188" s="3">
        <v>441</v>
      </c>
      <c r="N188" s="5">
        <v>297.92650000000003</v>
      </c>
      <c r="O188" s="5">
        <v>313.6954</v>
      </c>
      <c r="P188" s="6">
        <f t="shared" si="4"/>
        <v>3744</v>
      </c>
      <c r="Q188" s="6">
        <v>23846</v>
      </c>
      <c r="R188" s="9">
        <v>67595</v>
      </c>
      <c r="S188" s="29">
        <f t="shared" si="5"/>
        <v>95185</v>
      </c>
    </row>
    <row r="189" spans="1:19" ht="11.25">
      <c r="A189" s="1">
        <v>509660</v>
      </c>
      <c r="B189" s="1" t="s">
        <v>57</v>
      </c>
      <c r="C189" s="3">
        <v>80</v>
      </c>
      <c r="D189" s="3">
        <v>0</v>
      </c>
      <c r="E189" s="3"/>
      <c r="F189" s="3">
        <v>5</v>
      </c>
      <c r="G189" s="3">
        <v>0</v>
      </c>
      <c r="H189" s="3">
        <v>85</v>
      </c>
      <c r="I189" s="3">
        <v>367</v>
      </c>
      <c r="J189" s="4">
        <v>0.21798365122615804</v>
      </c>
      <c r="K189" s="3">
        <v>85</v>
      </c>
      <c r="L189" s="3">
        <v>85</v>
      </c>
      <c r="M189" s="3">
        <v>85</v>
      </c>
      <c r="N189" s="5">
        <v>569.51945</v>
      </c>
      <c r="O189" s="5">
        <v>588.7456999999999</v>
      </c>
      <c r="P189" s="6">
        <f t="shared" si="4"/>
        <v>1081</v>
      </c>
      <c r="Q189" s="6">
        <v>3510</v>
      </c>
      <c r="R189" s="9">
        <v>14045</v>
      </c>
      <c r="S189" s="29">
        <f t="shared" si="5"/>
        <v>18636</v>
      </c>
    </row>
    <row r="190" spans="1:19" ht="11.25">
      <c r="A190" s="1">
        <v>509690</v>
      </c>
      <c r="B190" s="1" t="s">
        <v>58</v>
      </c>
      <c r="C190" s="3">
        <v>135</v>
      </c>
      <c r="D190" s="3">
        <v>0</v>
      </c>
      <c r="E190" s="3"/>
      <c r="F190" s="3">
        <v>0</v>
      </c>
      <c r="G190" s="3">
        <v>0</v>
      </c>
      <c r="H190" s="3">
        <v>135</v>
      </c>
      <c r="I190" s="3">
        <v>398</v>
      </c>
      <c r="J190" s="4">
        <v>0.3391959798994975</v>
      </c>
      <c r="K190" s="3">
        <v>135</v>
      </c>
      <c r="L190" s="3">
        <v>135</v>
      </c>
      <c r="M190" s="3">
        <v>135</v>
      </c>
      <c r="N190" s="5">
        <v>10479.5</v>
      </c>
      <c r="O190" s="5">
        <v>11408.5</v>
      </c>
      <c r="P190" s="6">
        <f t="shared" si="4"/>
        <v>1173</v>
      </c>
      <c r="Q190" s="6">
        <v>6536</v>
      </c>
      <c r="R190" s="9">
        <v>20858</v>
      </c>
      <c r="S190" s="29">
        <f t="shared" si="5"/>
        <v>28567</v>
      </c>
    </row>
    <row r="191" spans="1:19" ht="11.25">
      <c r="A191" s="1">
        <v>509720</v>
      </c>
      <c r="B191" s="1" t="s">
        <v>236</v>
      </c>
      <c r="C191" s="3">
        <v>169</v>
      </c>
      <c r="D191" s="3">
        <v>0</v>
      </c>
      <c r="E191" s="3"/>
      <c r="F191" s="3">
        <v>0</v>
      </c>
      <c r="G191" s="3">
        <v>0</v>
      </c>
      <c r="H191" s="3">
        <v>169</v>
      </c>
      <c r="I191" s="3">
        <v>593</v>
      </c>
      <c r="J191" s="4">
        <v>0.3102866779089376</v>
      </c>
      <c r="K191" s="3">
        <v>169</v>
      </c>
      <c r="L191" s="3">
        <v>169</v>
      </c>
      <c r="M191" s="3">
        <v>169</v>
      </c>
      <c r="N191" s="5">
        <v>132.20265</v>
      </c>
      <c r="O191" s="5">
        <v>125.1351</v>
      </c>
      <c r="P191" s="6">
        <f t="shared" si="4"/>
        <v>1747</v>
      </c>
      <c r="Q191" s="6">
        <v>8776</v>
      </c>
      <c r="R191" s="9">
        <v>26204</v>
      </c>
      <c r="S191" s="29">
        <f t="shared" si="5"/>
        <v>36727</v>
      </c>
    </row>
    <row r="192" spans="1:19" ht="11.25">
      <c r="A192" s="1">
        <v>509750</v>
      </c>
      <c r="B192" s="1" t="s">
        <v>237</v>
      </c>
      <c r="C192" s="3">
        <v>585</v>
      </c>
      <c r="D192" s="3">
        <v>0</v>
      </c>
      <c r="E192" s="3"/>
      <c r="F192" s="3">
        <v>8</v>
      </c>
      <c r="G192" s="3">
        <v>0</v>
      </c>
      <c r="H192" s="3">
        <v>593</v>
      </c>
      <c r="I192" s="3">
        <v>1991</v>
      </c>
      <c r="J192" s="4">
        <v>0.29382219989954794</v>
      </c>
      <c r="K192" s="3">
        <v>593</v>
      </c>
      <c r="L192" s="3">
        <v>593</v>
      </c>
      <c r="M192" s="3">
        <v>593</v>
      </c>
      <c r="N192" s="5">
        <v>352.52799999999996</v>
      </c>
      <c r="O192" s="5">
        <v>349.352</v>
      </c>
      <c r="P192" s="6">
        <f t="shared" si="4"/>
        <v>5866</v>
      </c>
      <c r="Q192" s="6">
        <v>31350</v>
      </c>
      <c r="R192" s="9">
        <v>91413</v>
      </c>
      <c r="S192" s="29">
        <f t="shared" si="5"/>
        <v>128629</v>
      </c>
    </row>
    <row r="193" spans="1:19" ht="11.25">
      <c r="A193" s="1">
        <v>500020</v>
      </c>
      <c r="B193" s="1" t="s">
        <v>59</v>
      </c>
      <c r="C193" s="3">
        <v>168</v>
      </c>
      <c r="D193" s="3">
        <v>0</v>
      </c>
      <c r="E193" s="3"/>
      <c r="F193" s="3">
        <v>0</v>
      </c>
      <c r="G193" s="3">
        <v>0</v>
      </c>
      <c r="H193" s="3">
        <v>168</v>
      </c>
      <c r="I193" s="3">
        <v>704</v>
      </c>
      <c r="J193" s="4">
        <v>0.24289772727272727</v>
      </c>
      <c r="K193" s="3">
        <v>168</v>
      </c>
      <c r="L193" s="3">
        <v>168</v>
      </c>
      <c r="M193" s="3">
        <v>168</v>
      </c>
      <c r="N193" s="5">
        <v>38</v>
      </c>
      <c r="O193" s="5">
        <v>38</v>
      </c>
      <c r="P193" s="6">
        <f t="shared" si="4"/>
        <v>2074</v>
      </c>
      <c r="Q193" s="6">
        <v>8110</v>
      </c>
      <c r="R193" s="9">
        <v>27427</v>
      </c>
      <c r="S193" s="29">
        <f t="shared" si="5"/>
        <v>37611</v>
      </c>
    </row>
    <row r="194" spans="1:19" ht="11.25">
      <c r="A194" s="1">
        <v>509780</v>
      </c>
      <c r="B194" s="1" t="s">
        <v>238</v>
      </c>
      <c r="C194" s="3">
        <v>88</v>
      </c>
      <c r="D194" s="3">
        <v>0</v>
      </c>
      <c r="E194" s="3"/>
      <c r="F194" s="3">
        <v>7</v>
      </c>
      <c r="G194" s="3">
        <v>0</v>
      </c>
      <c r="H194" s="3">
        <v>95</v>
      </c>
      <c r="I194" s="3">
        <v>498</v>
      </c>
      <c r="J194" s="4">
        <v>0.17670682730923695</v>
      </c>
      <c r="K194" s="3">
        <v>95</v>
      </c>
      <c r="L194" s="3">
        <v>95</v>
      </c>
      <c r="M194" s="3">
        <v>95</v>
      </c>
      <c r="N194" s="5">
        <v>246.595625</v>
      </c>
      <c r="O194" s="5">
        <v>258.98625</v>
      </c>
      <c r="P194" s="6">
        <f t="shared" si="4"/>
        <v>1467</v>
      </c>
      <c r="Q194" s="6">
        <v>5326</v>
      </c>
      <c r="R194" s="9">
        <v>17468</v>
      </c>
      <c r="S194" s="29">
        <f t="shared" si="5"/>
        <v>24261</v>
      </c>
    </row>
    <row r="195" spans="1:19" ht="11.25">
      <c r="A195" s="1">
        <v>509840</v>
      </c>
      <c r="B195" s="1" t="s">
        <v>239</v>
      </c>
      <c r="C195" s="3">
        <v>601</v>
      </c>
      <c r="D195" s="3">
        <v>48</v>
      </c>
      <c r="E195" s="3"/>
      <c r="F195" s="3">
        <v>47</v>
      </c>
      <c r="G195" s="3">
        <v>0</v>
      </c>
      <c r="H195" s="3">
        <v>696</v>
      </c>
      <c r="I195" s="3">
        <v>2129</v>
      </c>
      <c r="J195" s="4">
        <v>0.30483795209018316</v>
      </c>
      <c r="K195" s="3">
        <v>696</v>
      </c>
      <c r="L195" s="3">
        <v>696</v>
      </c>
      <c r="M195" s="3">
        <v>696</v>
      </c>
      <c r="N195" s="5">
        <v>125.31125</v>
      </c>
      <c r="O195" s="5">
        <v>120.2075</v>
      </c>
      <c r="P195" s="6">
        <f t="shared" si="4"/>
        <v>6272</v>
      </c>
      <c r="Q195" s="6">
        <v>34800</v>
      </c>
      <c r="R195" s="9">
        <v>97224</v>
      </c>
      <c r="S195" s="29">
        <f t="shared" si="5"/>
        <v>138296</v>
      </c>
    </row>
    <row r="196" spans="1:19" ht="11.25">
      <c r="A196" s="1">
        <v>509960</v>
      </c>
      <c r="B196" s="1" t="s">
        <v>240</v>
      </c>
      <c r="C196" s="3">
        <v>51</v>
      </c>
      <c r="D196" s="3">
        <v>0</v>
      </c>
      <c r="E196" s="3"/>
      <c r="F196" s="3">
        <v>0</v>
      </c>
      <c r="G196" s="3">
        <v>0</v>
      </c>
      <c r="H196" s="3">
        <v>51</v>
      </c>
      <c r="I196" s="3">
        <v>224</v>
      </c>
      <c r="J196" s="4">
        <v>0.36160714285714285</v>
      </c>
      <c r="K196" s="3">
        <v>51</v>
      </c>
      <c r="L196" s="3">
        <v>51</v>
      </c>
      <c r="M196" s="3">
        <v>51</v>
      </c>
      <c r="N196" s="5">
        <v>924.4673750000001</v>
      </c>
      <c r="O196" s="5">
        <v>890.25175</v>
      </c>
      <c r="P196" s="6">
        <f t="shared" si="4"/>
        <v>660</v>
      </c>
      <c r="Q196" s="6">
        <v>2602</v>
      </c>
      <c r="R196" s="9">
        <v>8225</v>
      </c>
      <c r="S196" s="29">
        <f t="shared" si="5"/>
        <v>11487</v>
      </c>
    </row>
    <row r="197" spans="1:19" ht="11.25">
      <c r="A197" s="1">
        <v>509990</v>
      </c>
      <c r="B197" s="1" t="s">
        <v>241</v>
      </c>
      <c r="C197" s="3">
        <v>192</v>
      </c>
      <c r="D197" s="3">
        <v>0</v>
      </c>
      <c r="E197" s="3"/>
      <c r="F197" s="3">
        <v>8</v>
      </c>
      <c r="G197" s="3">
        <v>0</v>
      </c>
      <c r="H197" s="3">
        <v>200</v>
      </c>
      <c r="I197" s="3">
        <v>614</v>
      </c>
      <c r="J197" s="4">
        <v>0.3127035830618892</v>
      </c>
      <c r="K197" s="3">
        <v>200</v>
      </c>
      <c r="L197" s="3">
        <v>200</v>
      </c>
      <c r="M197" s="3">
        <v>200</v>
      </c>
      <c r="N197" s="5">
        <v>236.68377499999997</v>
      </c>
      <c r="O197" s="5">
        <v>248.35814999999994</v>
      </c>
      <c r="P197" s="6">
        <f t="shared" si="4"/>
        <v>1809</v>
      </c>
      <c r="Q197" s="6">
        <v>10168</v>
      </c>
      <c r="R197" s="9">
        <v>29628</v>
      </c>
      <c r="S197" s="29">
        <f t="shared" si="5"/>
        <v>41605</v>
      </c>
    </row>
    <row r="198" spans="1:19" ht="11.25">
      <c r="A198" s="1">
        <v>510050</v>
      </c>
      <c r="B198" s="1" t="s">
        <v>243</v>
      </c>
      <c r="C198" s="3">
        <v>73</v>
      </c>
      <c r="D198" s="3">
        <v>0</v>
      </c>
      <c r="E198" s="3"/>
      <c r="F198" s="3">
        <v>0</v>
      </c>
      <c r="G198" s="3">
        <v>0</v>
      </c>
      <c r="H198" s="3">
        <v>73</v>
      </c>
      <c r="I198" s="3">
        <v>324</v>
      </c>
      <c r="J198" s="4">
        <v>0.22530864197530864</v>
      </c>
      <c r="K198" s="3">
        <v>73</v>
      </c>
      <c r="L198" s="3">
        <v>73</v>
      </c>
      <c r="M198" s="3">
        <v>73</v>
      </c>
      <c r="N198" s="5">
        <v>299.090975</v>
      </c>
      <c r="O198" s="5">
        <v>293.98535000000004</v>
      </c>
      <c r="P198" s="6">
        <f t="shared" si="4"/>
        <v>955</v>
      </c>
      <c r="Q198" s="6">
        <v>4176</v>
      </c>
      <c r="R198" s="9">
        <v>12863</v>
      </c>
      <c r="S198" s="29">
        <f t="shared" si="5"/>
        <v>17994</v>
      </c>
    </row>
    <row r="199" spans="1:19" ht="11.25">
      <c r="A199" s="1">
        <v>500043</v>
      </c>
      <c r="B199" s="1" t="s">
        <v>111</v>
      </c>
      <c r="C199" s="3">
        <v>872</v>
      </c>
      <c r="D199" s="3">
        <v>0</v>
      </c>
      <c r="E199" s="3"/>
      <c r="F199" s="3">
        <v>15</v>
      </c>
      <c r="G199" s="3">
        <v>0</v>
      </c>
      <c r="H199" s="3">
        <v>887</v>
      </c>
      <c r="I199" s="3">
        <v>4064</v>
      </c>
      <c r="J199" s="4">
        <v>0.2155511811023622</v>
      </c>
      <c r="K199" s="3">
        <v>887</v>
      </c>
      <c r="L199" s="3">
        <v>887</v>
      </c>
      <c r="M199" s="3">
        <v>887</v>
      </c>
      <c r="N199" s="5">
        <v>2626.0906</v>
      </c>
      <c r="O199" s="5">
        <v>3240.1316000000006</v>
      </c>
      <c r="P199" s="6">
        <f t="shared" si="4"/>
        <v>11973</v>
      </c>
      <c r="Q199" s="6">
        <v>47449</v>
      </c>
      <c r="R199" s="9">
        <v>149590</v>
      </c>
      <c r="S199" s="29">
        <f t="shared" si="5"/>
        <v>209012</v>
      </c>
    </row>
    <row r="200" spans="1:19" ht="11.25">
      <c r="A200" s="1">
        <v>510170</v>
      </c>
      <c r="B200" s="1" t="s">
        <v>245</v>
      </c>
      <c r="C200" s="3">
        <v>169</v>
      </c>
      <c r="D200" s="3">
        <v>0</v>
      </c>
      <c r="E200" s="3"/>
      <c r="F200" s="3">
        <v>0</v>
      </c>
      <c r="G200" s="3">
        <v>0</v>
      </c>
      <c r="H200" s="3">
        <v>169</v>
      </c>
      <c r="I200" s="3">
        <v>704</v>
      </c>
      <c r="J200" s="4">
        <v>0.24573863636363635</v>
      </c>
      <c r="K200" s="3">
        <v>169</v>
      </c>
      <c r="L200" s="3">
        <v>169</v>
      </c>
      <c r="M200" s="3">
        <v>169</v>
      </c>
      <c r="N200" s="5">
        <v>473.25050000000005</v>
      </c>
      <c r="O200" s="5">
        <v>456.16700000000003</v>
      </c>
      <c r="P200" s="6">
        <f aca="true" t="shared" si="6" ref="P200:P263">ROUND(I200*2.9460246,0)</f>
        <v>2074</v>
      </c>
      <c r="Q200" s="6">
        <v>9502</v>
      </c>
      <c r="R200" s="9">
        <v>28617</v>
      </c>
      <c r="S200" s="29">
        <f aca="true" t="shared" si="7" ref="S200:S263">SUM(P200+Q200+R200)</f>
        <v>40193</v>
      </c>
    </row>
    <row r="201" spans="1:19" ht="11.25">
      <c r="A201" s="1">
        <v>510200</v>
      </c>
      <c r="B201" s="1" t="s">
        <v>246</v>
      </c>
      <c r="C201" s="3">
        <v>467</v>
      </c>
      <c r="D201" s="3">
        <v>0</v>
      </c>
      <c r="E201" s="3"/>
      <c r="F201" s="3">
        <v>0</v>
      </c>
      <c r="G201" s="3">
        <v>0</v>
      </c>
      <c r="H201" s="3">
        <v>467</v>
      </c>
      <c r="I201" s="3">
        <v>1346</v>
      </c>
      <c r="J201" s="4">
        <v>0.34695393759286774</v>
      </c>
      <c r="K201" s="3">
        <v>467</v>
      </c>
      <c r="L201" s="3">
        <v>467</v>
      </c>
      <c r="M201" s="3">
        <v>467</v>
      </c>
      <c r="N201" s="5">
        <v>336.95595000000003</v>
      </c>
      <c r="O201" s="5">
        <v>407.16670000000005</v>
      </c>
      <c r="P201" s="6">
        <f t="shared" si="6"/>
        <v>3965</v>
      </c>
      <c r="Q201" s="6">
        <v>24451</v>
      </c>
      <c r="R201" s="9">
        <v>69777</v>
      </c>
      <c r="S201" s="29">
        <f t="shared" si="7"/>
        <v>98193</v>
      </c>
    </row>
    <row r="202" spans="1:19" ht="11.25">
      <c r="A202" s="1">
        <v>510260</v>
      </c>
      <c r="B202" s="1" t="s">
        <v>247</v>
      </c>
      <c r="C202" s="3">
        <v>227</v>
      </c>
      <c r="D202" s="3">
        <v>0</v>
      </c>
      <c r="E202" s="3"/>
      <c r="F202" s="3">
        <v>2</v>
      </c>
      <c r="G202" s="3">
        <v>0</v>
      </c>
      <c r="H202" s="3">
        <v>229</v>
      </c>
      <c r="I202" s="3">
        <v>896</v>
      </c>
      <c r="J202" s="4">
        <v>0.2622767857142857</v>
      </c>
      <c r="K202" s="3">
        <v>229</v>
      </c>
      <c r="L202" s="3">
        <v>229</v>
      </c>
      <c r="M202" s="3">
        <v>229</v>
      </c>
      <c r="N202" s="5">
        <v>816.731425</v>
      </c>
      <c r="O202" s="5">
        <v>1005.0850499999999</v>
      </c>
      <c r="P202" s="6">
        <f t="shared" si="6"/>
        <v>2640</v>
      </c>
      <c r="Q202" s="6">
        <v>11741</v>
      </c>
      <c r="R202" s="9">
        <v>37361</v>
      </c>
      <c r="S202" s="29">
        <f t="shared" si="7"/>
        <v>51742</v>
      </c>
    </row>
    <row r="203" spans="1:19" ht="11.25">
      <c r="A203" s="1">
        <v>510020</v>
      </c>
      <c r="B203" s="1" t="s">
        <v>242</v>
      </c>
      <c r="C203" s="3">
        <v>88</v>
      </c>
      <c r="D203" s="3">
        <v>0</v>
      </c>
      <c r="E203" s="3"/>
      <c r="F203" s="3">
        <v>0</v>
      </c>
      <c r="G203" s="3">
        <v>0</v>
      </c>
      <c r="H203" s="3">
        <v>88</v>
      </c>
      <c r="I203" s="3">
        <v>185</v>
      </c>
      <c r="J203" s="4">
        <v>0.5027027027027027</v>
      </c>
      <c r="K203" s="3">
        <v>88</v>
      </c>
      <c r="L203" s="3">
        <v>88</v>
      </c>
      <c r="M203" s="3">
        <v>88</v>
      </c>
      <c r="N203" s="5">
        <v>398.26237499999996</v>
      </c>
      <c r="O203" s="5">
        <v>436.41454999999996</v>
      </c>
      <c r="P203" s="6">
        <f t="shared" si="6"/>
        <v>545</v>
      </c>
      <c r="Q203" s="6">
        <v>6294</v>
      </c>
      <c r="R203" s="9">
        <v>13909</v>
      </c>
      <c r="S203" s="29">
        <f t="shared" si="7"/>
        <v>20748</v>
      </c>
    </row>
    <row r="204" spans="1:19" ht="11.25">
      <c r="A204" s="1">
        <v>510080</v>
      </c>
      <c r="B204" s="1" t="s">
        <v>244</v>
      </c>
      <c r="C204" s="3">
        <v>111</v>
      </c>
      <c r="D204" s="3">
        <v>0</v>
      </c>
      <c r="E204" s="3"/>
      <c r="F204" s="3">
        <v>0</v>
      </c>
      <c r="G204" s="3">
        <v>0</v>
      </c>
      <c r="H204" s="3">
        <v>111</v>
      </c>
      <c r="I204" s="3">
        <v>459</v>
      </c>
      <c r="J204" s="4">
        <v>0.24183006535947713</v>
      </c>
      <c r="K204" s="3">
        <v>111</v>
      </c>
      <c r="L204" s="3">
        <v>111</v>
      </c>
      <c r="M204" s="3">
        <v>111</v>
      </c>
      <c r="N204" s="5">
        <v>959.0752</v>
      </c>
      <c r="O204" s="5">
        <v>1221.7472</v>
      </c>
      <c r="P204" s="6">
        <f t="shared" si="6"/>
        <v>1352</v>
      </c>
      <c r="Q204" s="6">
        <v>6597</v>
      </c>
      <c r="R204" s="9">
        <v>19209</v>
      </c>
      <c r="S204" s="29">
        <f t="shared" si="7"/>
        <v>27158</v>
      </c>
    </row>
    <row r="205" spans="1:19" ht="11.25">
      <c r="A205" s="1">
        <v>510290</v>
      </c>
      <c r="B205" s="1" t="s">
        <v>248</v>
      </c>
      <c r="C205" s="3">
        <v>71</v>
      </c>
      <c r="D205" s="3">
        <v>0</v>
      </c>
      <c r="E205" s="3"/>
      <c r="F205" s="3">
        <v>0</v>
      </c>
      <c r="G205" s="3">
        <v>0</v>
      </c>
      <c r="H205" s="3">
        <v>71</v>
      </c>
      <c r="I205" s="3">
        <v>483</v>
      </c>
      <c r="J205" s="4">
        <v>0.14906832298136646</v>
      </c>
      <c r="K205" s="3">
        <v>71</v>
      </c>
      <c r="L205" s="3">
        <v>0</v>
      </c>
      <c r="M205" s="3">
        <v>71</v>
      </c>
      <c r="N205" s="5">
        <v>262.244475</v>
      </c>
      <c r="O205" s="5">
        <v>251.17635000000004</v>
      </c>
      <c r="P205" s="6">
        <f t="shared" si="6"/>
        <v>1423</v>
      </c>
      <c r="Q205" s="6">
        <v>3208</v>
      </c>
      <c r="R205" s="9">
        <v>14016</v>
      </c>
      <c r="S205" s="29">
        <f t="shared" si="7"/>
        <v>18647</v>
      </c>
    </row>
    <row r="206" spans="1:19" ht="11.25">
      <c r="A206" s="1">
        <v>510320</v>
      </c>
      <c r="B206" s="1" t="s">
        <v>249</v>
      </c>
      <c r="C206" s="3">
        <v>127</v>
      </c>
      <c r="D206" s="3">
        <v>0</v>
      </c>
      <c r="E206" s="3"/>
      <c r="F206" s="3">
        <v>0</v>
      </c>
      <c r="G206" s="3">
        <v>0</v>
      </c>
      <c r="H206" s="3">
        <v>127</v>
      </c>
      <c r="I206" s="3">
        <v>645</v>
      </c>
      <c r="J206" s="4">
        <v>0.19689922480620156</v>
      </c>
      <c r="K206" s="3">
        <v>127</v>
      </c>
      <c r="L206" s="3">
        <v>127</v>
      </c>
      <c r="M206" s="3">
        <v>127</v>
      </c>
      <c r="N206" s="5">
        <v>213.52265</v>
      </c>
      <c r="O206" s="5">
        <v>211.0689</v>
      </c>
      <c r="P206" s="6">
        <f t="shared" si="6"/>
        <v>1900</v>
      </c>
      <c r="Q206" s="6">
        <v>5689</v>
      </c>
      <c r="R206" s="9">
        <v>21809</v>
      </c>
      <c r="S206" s="29">
        <f t="shared" si="7"/>
        <v>29398</v>
      </c>
    </row>
    <row r="207" spans="1:19" ht="11.25">
      <c r="A207" s="1">
        <v>510380</v>
      </c>
      <c r="B207" s="1" t="s">
        <v>250</v>
      </c>
      <c r="C207" s="3">
        <v>520</v>
      </c>
      <c r="D207" s="3">
        <v>0</v>
      </c>
      <c r="E207" s="3"/>
      <c r="F207" s="3">
        <v>12</v>
      </c>
      <c r="G207" s="3">
        <v>0</v>
      </c>
      <c r="H207" s="3">
        <v>532</v>
      </c>
      <c r="I207" s="3">
        <v>1803</v>
      </c>
      <c r="J207" s="4">
        <v>0.2911813643926789</v>
      </c>
      <c r="K207" s="3">
        <v>532</v>
      </c>
      <c r="L207" s="3">
        <v>532</v>
      </c>
      <c r="M207" s="3">
        <v>532</v>
      </c>
      <c r="N207" s="5">
        <v>300.6882749999999</v>
      </c>
      <c r="O207" s="5">
        <v>306.87514999999996</v>
      </c>
      <c r="P207" s="6">
        <f t="shared" si="6"/>
        <v>5312</v>
      </c>
      <c r="Q207" s="6">
        <v>30503</v>
      </c>
      <c r="R207" s="9">
        <v>84992</v>
      </c>
      <c r="S207" s="29">
        <f t="shared" si="7"/>
        <v>120807</v>
      </c>
    </row>
    <row r="208" spans="1:19" ht="11.25">
      <c r="A208" s="1">
        <v>510410</v>
      </c>
      <c r="B208" s="1" t="s">
        <v>251</v>
      </c>
      <c r="C208" s="3">
        <v>105</v>
      </c>
      <c r="D208" s="3">
        <v>0</v>
      </c>
      <c r="E208" s="3"/>
      <c r="F208" s="3">
        <v>0</v>
      </c>
      <c r="G208" s="3">
        <v>0</v>
      </c>
      <c r="H208" s="3">
        <v>105</v>
      </c>
      <c r="I208" s="3">
        <v>412</v>
      </c>
      <c r="J208" s="4">
        <v>0.2645631067961165</v>
      </c>
      <c r="K208" s="3">
        <v>105</v>
      </c>
      <c r="L208" s="3">
        <v>105</v>
      </c>
      <c r="M208" s="3">
        <v>105</v>
      </c>
      <c r="N208" s="5">
        <v>786.4698750000002</v>
      </c>
      <c r="O208" s="5">
        <v>888.9615500000001</v>
      </c>
      <c r="P208" s="6">
        <f t="shared" si="6"/>
        <v>1214</v>
      </c>
      <c r="Q208" s="6">
        <v>6294</v>
      </c>
      <c r="R208" s="9">
        <v>17975</v>
      </c>
      <c r="S208" s="29">
        <f t="shared" si="7"/>
        <v>25483</v>
      </c>
    </row>
    <row r="209" spans="1:19" ht="11.25">
      <c r="A209" s="1">
        <v>510440</v>
      </c>
      <c r="B209" s="1" t="s">
        <v>252</v>
      </c>
      <c r="C209" s="3">
        <v>334</v>
      </c>
      <c r="D209" s="3">
        <v>0</v>
      </c>
      <c r="E209" s="3"/>
      <c r="F209" s="3">
        <v>0</v>
      </c>
      <c r="G209" s="3">
        <v>0</v>
      </c>
      <c r="H209" s="3">
        <v>334</v>
      </c>
      <c r="I209" s="3">
        <v>2248</v>
      </c>
      <c r="J209" s="4">
        <v>0.148576512455516</v>
      </c>
      <c r="K209" s="3">
        <v>334</v>
      </c>
      <c r="L209" s="3">
        <v>0</v>
      </c>
      <c r="M209" s="3">
        <v>334</v>
      </c>
      <c r="N209" s="5">
        <v>108.75827500000001</v>
      </c>
      <c r="O209" s="5">
        <v>104.69515000000001</v>
      </c>
      <c r="P209" s="6">
        <f t="shared" si="6"/>
        <v>6623</v>
      </c>
      <c r="Q209" s="6">
        <v>21243</v>
      </c>
      <c r="R209" s="9">
        <v>68115</v>
      </c>
      <c r="S209" s="29">
        <f t="shared" si="7"/>
        <v>95981</v>
      </c>
    </row>
    <row r="210" spans="1:19" ht="11.25">
      <c r="A210" s="1">
        <v>500030</v>
      </c>
      <c r="B210" s="1" t="s">
        <v>60</v>
      </c>
      <c r="C210" s="3">
        <v>153</v>
      </c>
      <c r="D210" s="3">
        <v>0</v>
      </c>
      <c r="E210" s="3"/>
      <c r="F210" s="3">
        <v>0</v>
      </c>
      <c r="G210" s="3">
        <v>0</v>
      </c>
      <c r="H210" s="3">
        <v>153</v>
      </c>
      <c r="I210" s="3">
        <v>741</v>
      </c>
      <c r="J210" s="4">
        <v>0.20647773279352227</v>
      </c>
      <c r="K210" s="3">
        <v>153</v>
      </c>
      <c r="L210" s="3">
        <v>153</v>
      </c>
      <c r="M210" s="3">
        <v>153</v>
      </c>
      <c r="N210" s="5">
        <v>236.21775000000002</v>
      </c>
      <c r="O210" s="5">
        <v>264.44390000000004</v>
      </c>
      <c r="P210" s="6">
        <f t="shared" si="6"/>
        <v>2183</v>
      </c>
      <c r="Q210" s="6">
        <v>5750</v>
      </c>
      <c r="R210" s="9">
        <v>25078</v>
      </c>
      <c r="S210" s="29">
        <f t="shared" si="7"/>
        <v>33011</v>
      </c>
    </row>
    <row r="211" spans="1:19" ht="11.25">
      <c r="A211" s="1">
        <v>510500</v>
      </c>
      <c r="B211" s="1" t="s">
        <v>61</v>
      </c>
      <c r="C211" s="3">
        <v>281</v>
      </c>
      <c r="D211" s="3">
        <v>0</v>
      </c>
      <c r="E211" s="3"/>
      <c r="F211" s="3">
        <v>15</v>
      </c>
      <c r="G211" s="3">
        <v>0</v>
      </c>
      <c r="H211" s="3">
        <v>296</v>
      </c>
      <c r="I211" s="3">
        <v>779</v>
      </c>
      <c r="J211" s="4">
        <v>0.3607188703465982</v>
      </c>
      <c r="K211" s="3">
        <v>296</v>
      </c>
      <c r="L211" s="3">
        <v>296</v>
      </c>
      <c r="M211" s="3">
        <v>296</v>
      </c>
      <c r="N211" s="5">
        <v>254.87372500000004</v>
      </c>
      <c r="O211" s="5">
        <v>264.13685</v>
      </c>
      <c r="P211" s="6">
        <f t="shared" si="6"/>
        <v>2295</v>
      </c>
      <c r="Q211" s="6">
        <v>11318</v>
      </c>
      <c r="R211" s="9">
        <v>39870</v>
      </c>
      <c r="S211" s="29">
        <f t="shared" si="7"/>
        <v>53483</v>
      </c>
    </row>
    <row r="212" spans="1:19" ht="11.25">
      <c r="A212" s="1">
        <v>500023</v>
      </c>
      <c r="B212" s="1" t="s">
        <v>62</v>
      </c>
      <c r="C212" s="3">
        <v>790</v>
      </c>
      <c r="D212" s="3">
        <v>0</v>
      </c>
      <c r="E212" s="3"/>
      <c r="F212" s="3">
        <v>0</v>
      </c>
      <c r="G212" s="3">
        <v>0</v>
      </c>
      <c r="H212" s="3">
        <v>790</v>
      </c>
      <c r="I212" s="3">
        <v>2111</v>
      </c>
      <c r="J212" s="4">
        <v>0.37517764092846995</v>
      </c>
      <c r="K212" s="3">
        <v>790</v>
      </c>
      <c r="L212" s="3">
        <v>790</v>
      </c>
      <c r="M212" s="3">
        <v>790</v>
      </c>
      <c r="N212" s="5">
        <v>919.6940749999999</v>
      </c>
      <c r="O212" s="5">
        <v>963.5859499999999</v>
      </c>
      <c r="P212" s="6">
        <f t="shared" si="6"/>
        <v>6219</v>
      </c>
      <c r="Q212" s="6">
        <v>36374</v>
      </c>
      <c r="R212" s="9">
        <v>114882</v>
      </c>
      <c r="S212" s="29">
        <f t="shared" si="7"/>
        <v>157475</v>
      </c>
    </row>
    <row r="213" spans="1:19" ht="11.25">
      <c r="A213" s="1">
        <v>510560</v>
      </c>
      <c r="B213" s="1" t="s">
        <v>253</v>
      </c>
      <c r="C213" s="3">
        <v>228</v>
      </c>
      <c r="D213" s="3">
        <v>0</v>
      </c>
      <c r="E213" s="3"/>
      <c r="F213" s="3">
        <v>0</v>
      </c>
      <c r="G213" s="3">
        <v>0</v>
      </c>
      <c r="H213" s="3">
        <v>228</v>
      </c>
      <c r="I213" s="3">
        <v>568</v>
      </c>
      <c r="J213" s="4">
        <v>0.40492957746478875</v>
      </c>
      <c r="K213" s="3">
        <v>228</v>
      </c>
      <c r="L213" s="3">
        <v>228</v>
      </c>
      <c r="M213" s="3">
        <v>228</v>
      </c>
      <c r="N213" s="5">
        <v>108.05870000000002</v>
      </c>
      <c r="O213" s="5">
        <v>103.70580000000001</v>
      </c>
      <c r="P213" s="6">
        <f t="shared" si="6"/>
        <v>1673</v>
      </c>
      <c r="Q213" s="6">
        <v>11378</v>
      </c>
      <c r="R213" s="9">
        <v>32977</v>
      </c>
      <c r="S213" s="29">
        <f t="shared" si="7"/>
        <v>46028</v>
      </c>
    </row>
    <row r="214" spans="1:19" ht="11.25">
      <c r="A214" s="1">
        <v>510620</v>
      </c>
      <c r="B214" s="1" t="s">
        <v>254</v>
      </c>
      <c r="C214" s="3">
        <v>84</v>
      </c>
      <c r="D214" s="3">
        <v>0</v>
      </c>
      <c r="E214" s="3"/>
      <c r="F214" s="3">
        <v>0</v>
      </c>
      <c r="G214" s="3">
        <v>0</v>
      </c>
      <c r="H214" s="3">
        <v>84</v>
      </c>
      <c r="I214" s="3">
        <v>614</v>
      </c>
      <c r="J214" s="4">
        <v>0.13680781758957655</v>
      </c>
      <c r="K214" s="3">
        <v>84</v>
      </c>
      <c r="L214" s="3">
        <v>0</v>
      </c>
      <c r="M214" s="3">
        <v>84</v>
      </c>
      <c r="N214" s="5">
        <v>1178.605125</v>
      </c>
      <c r="O214" s="5">
        <v>1296.9084500000001</v>
      </c>
      <c r="P214" s="6">
        <f t="shared" si="6"/>
        <v>1809</v>
      </c>
      <c r="Q214" s="6">
        <v>4237</v>
      </c>
      <c r="R214" s="9">
        <v>16760</v>
      </c>
      <c r="S214" s="29">
        <f t="shared" si="7"/>
        <v>22806</v>
      </c>
    </row>
    <row r="215" spans="1:19" ht="11.25">
      <c r="A215" s="1">
        <v>510680</v>
      </c>
      <c r="B215" s="1" t="s">
        <v>255</v>
      </c>
      <c r="C215" s="3">
        <v>2834</v>
      </c>
      <c r="D215" s="3">
        <v>43</v>
      </c>
      <c r="E215" s="3"/>
      <c r="F215" s="3">
        <v>30</v>
      </c>
      <c r="G215" s="3">
        <v>0</v>
      </c>
      <c r="H215" s="3">
        <v>2907</v>
      </c>
      <c r="I215" s="3">
        <v>10850</v>
      </c>
      <c r="J215" s="4">
        <v>0.2651612903225806</v>
      </c>
      <c r="K215" s="3">
        <v>2907</v>
      </c>
      <c r="L215" s="3">
        <v>2907</v>
      </c>
      <c r="M215" s="3">
        <v>2907</v>
      </c>
      <c r="N215" s="5">
        <v>64.18079999999999</v>
      </c>
      <c r="O215" s="5">
        <v>61.26079999999999</v>
      </c>
      <c r="P215" s="6">
        <f t="shared" si="6"/>
        <v>31964</v>
      </c>
      <c r="Q215" s="6">
        <v>127036</v>
      </c>
      <c r="R215" s="9">
        <v>453029</v>
      </c>
      <c r="S215" s="29">
        <f t="shared" si="7"/>
        <v>612029</v>
      </c>
    </row>
    <row r="216" spans="1:19" ht="11.25">
      <c r="A216" s="1">
        <v>510770</v>
      </c>
      <c r="B216" s="1" t="s">
        <v>63</v>
      </c>
      <c r="C216" s="3">
        <v>99</v>
      </c>
      <c r="D216" s="3">
        <v>0</v>
      </c>
      <c r="E216" s="3"/>
      <c r="F216" s="3">
        <v>0</v>
      </c>
      <c r="G216" s="3">
        <v>0</v>
      </c>
      <c r="H216" s="3">
        <v>99</v>
      </c>
      <c r="I216" s="3">
        <v>191</v>
      </c>
      <c r="J216" s="4">
        <v>0.518324607329843</v>
      </c>
      <c r="K216" s="3">
        <v>99</v>
      </c>
      <c r="L216" s="3">
        <v>99</v>
      </c>
      <c r="M216" s="3">
        <v>99</v>
      </c>
      <c r="N216" s="5">
        <v>337.55075</v>
      </c>
      <c r="O216" s="5">
        <v>370.76270000000005</v>
      </c>
      <c r="P216" s="6">
        <f t="shared" si="6"/>
        <v>563</v>
      </c>
      <c r="Q216" s="6">
        <v>4358</v>
      </c>
      <c r="R216" s="9">
        <v>13761</v>
      </c>
      <c r="S216" s="29">
        <f t="shared" si="7"/>
        <v>18682</v>
      </c>
    </row>
    <row r="217" spans="1:19" ht="11.25">
      <c r="A217" s="1">
        <v>510800</v>
      </c>
      <c r="B217" s="1" t="s">
        <v>64</v>
      </c>
      <c r="C217" s="3">
        <v>83</v>
      </c>
      <c r="D217" s="3">
        <v>0</v>
      </c>
      <c r="E217" s="3"/>
      <c r="F217" s="3">
        <v>5</v>
      </c>
      <c r="G217" s="3">
        <v>0</v>
      </c>
      <c r="H217" s="3">
        <v>88</v>
      </c>
      <c r="I217" s="3">
        <v>266</v>
      </c>
      <c r="J217" s="4">
        <v>0.46616541353383456</v>
      </c>
      <c r="K217" s="3">
        <v>88</v>
      </c>
      <c r="L217" s="3">
        <v>88</v>
      </c>
      <c r="M217" s="3">
        <v>88</v>
      </c>
      <c r="N217" s="5">
        <v>204.80012499999998</v>
      </c>
      <c r="O217" s="5">
        <v>262.42325</v>
      </c>
      <c r="P217" s="6">
        <f t="shared" si="6"/>
        <v>784</v>
      </c>
      <c r="Q217" s="6">
        <v>4237</v>
      </c>
      <c r="R217" s="9">
        <v>12849</v>
      </c>
      <c r="S217" s="29">
        <f t="shared" si="7"/>
        <v>17870</v>
      </c>
    </row>
    <row r="218" spans="1:19" ht="11.25">
      <c r="A218" s="1">
        <v>510890</v>
      </c>
      <c r="B218" s="1" t="s">
        <v>256</v>
      </c>
      <c r="C218" s="3">
        <v>165</v>
      </c>
      <c r="D218" s="3">
        <v>0</v>
      </c>
      <c r="E218" s="3"/>
      <c r="F218" s="3">
        <v>0</v>
      </c>
      <c r="G218" s="3">
        <v>0</v>
      </c>
      <c r="H218" s="3">
        <v>165</v>
      </c>
      <c r="I218" s="3">
        <v>556</v>
      </c>
      <c r="J218" s="4">
        <v>0.29676258992805754</v>
      </c>
      <c r="K218" s="3">
        <v>165</v>
      </c>
      <c r="L218" s="3">
        <v>165</v>
      </c>
      <c r="M218" s="3">
        <v>165</v>
      </c>
      <c r="N218" s="5">
        <v>90.9133</v>
      </c>
      <c r="O218" s="5">
        <v>86.3058</v>
      </c>
      <c r="P218" s="6">
        <f t="shared" si="6"/>
        <v>1638</v>
      </c>
      <c r="Q218" s="6">
        <v>9139</v>
      </c>
      <c r="R218" s="9">
        <v>26908</v>
      </c>
      <c r="S218" s="29">
        <f t="shared" si="7"/>
        <v>37685</v>
      </c>
    </row>
    <row r="219" spans="1:19" ht="11.25">
      <c r="A219" s="1">
        <v>510920</v>
      </c>
      <c r="B219" s="1" t="s">
        <v>65</v>
      </c>
      <c r="C219" s="3">
        <v>66</v>
      </c>
      <c r="D219" s="3">
        <v>0</v>
      </c>
      <c r="E219" s="3"/>
      <c r="F219" s="3">
        <v>0</v>
      </c>
      <c r="G219" s="3">
        <v>0</v>
      </c>
      <c r="H219" s="3">
        <v>66</v>
      </c>
      <c r="I219" s="3">
        <v>323</v>
      </c>
      <c r="J219" s="4">
        <v>0.2043343653250774</v>
      </c>
      <c r="K219" s="3">
        <v>66</v>
      </c>
      <c r="L219" s="3">
        <v>66</v>
      </c>
      <c r="M219" s="3">
        <v>66</v>
      </c>
      <c r="N219" s="5">
        <v>147.75217500000002</v>
      </c>
      <c r="O219" s="5">
        <v>145.01655</v>
      </c>
      <c r="P219" s="6">
        <f t="shared" si="6"/>
        <v>952</v>
      </c>
      <c r="Q219" s="6">
        <v>4721</v>
      </c>
      <c r="R219" s="9">
        <v>13398</v>
      </c>
      <c r="S219" s="29">
        <f t="shared" si="7"/>
        <v>19071</v>
      </c>
    </row>
    <row r="220" spans="1:19" ht="11.25">
      <c r="A220" s="1">
        <v>510950</v>
      </c>
      <c r="B220" s="1" t="s">
        <v>66</v>
      </c>
      <c r="C220" s="3">
        <v>930</v>
      </c>
      <c r="D220" s="3">
        <v>0</v>
      </c>
      <c r="E220" s="3"/>
      <c r="F220" s="3">
        <v>4</v>
      </c>
      <c r="G220" s="3">
        <v>0</v>
      </c>
      <c r="H220" s="3">
        <v>934</v>
      </c>
      <c r="I220" s="3">
        <v>2104</v>
      </c>
      <c r="J220" s="4">
        <v>0.44249049429657794</v>
      </c>
      <c r="K220" s="3">
        <v>934</v>
      </c>
      <c r="L220" s="3">
        <v>934</v>
      </c>
      <c r="M220" s="3">
        <v>934</v>
      </c>
      <c r="N220" s="5">
        <v>223.49679999999998</v>
      </c>
      <c r="O220" s="5">
        <v>218.6768</v>
      </c>
      <c r="P220" s="6">
        <f t="shared" si="6"/>
        <v>6198</v>
      </c>
      <c r="Q220" s="6">
        <v>44786</v>
      </c>
      <c r="R220" s="9">
        <v>135761</v>
      </c>
      <c r="S220" s="29">
        <f t="shared" si="7"/>
        <v>186745</v>
      </c>
    </row>
    <row r="221" spans="1:19" ht="11.25">
      <c r="A221" s="1">
        <v>510980</v>
      </c>
      <c r="B221" s="1" t="s">
        <v>257</v>
      </c>
      <c r="C221" s="3">
        <v>72</v>
      </c>
      <c r="D221" s="3">
        <v>0</v>
      </c>
      <c r="E221" s="3"/>
      <c r="F221" s="3">
        <v>0</v>
      </c>
      <c r="G221" s="3">
        <v>0</v>
      </c>
      <c r="H221" s="3">
        <v>72</v>
      </c>
      <c r="I221" s="3">
        <v>376</v>
      </c>
      <c r="J221" s="4">
        <v>0.19946808510638298</v>
      </c>
      <c r="K221" s="3">
        <v>72</v>
      </c>
      <c r="L221" s="3">
        <v>72</v>
      </c>
      <c r="M221" s="3">
        <v>72</v>
      </c>
      <c r="N221" s="5">
        <v>832.80425</v>
      </c>
      <c r="O221" s="5">
        <v>941.3153000000002</v>
      </c>
      <c r="P221" s="6">
        <f t="shared" si="6"/>
        <v>1108</v>
      </c>
      <c r="Q221" s="6">
        <v>4358</v>
      </c>
      <c r="R221" s="9">
        <v>12834</v>
      </c>
      <c r="S221" s="29">
        <f t="shared" si="7"/>
        <v>18300</v>
      </c>
    </row>
    <row r="222" spans="1:19" ht="11.25">
      <c r="A222" s="1">
        <v>511010</v>
      </c>
      <c r="B222" s="1" t="s">
        <v>67</v>
      </c>
      <c r="C222" s="3">
        <v>457</v>
      </c>
      <c r="D222" s="3">
        <v>0</v>
      </c>
      <c r="E222" s="3"/>
      <c r="F222" s="3">
        <v>8</v>
      </c>
      <c r="G222" s="3">
        <v>0</v>
      </c>
      <c r="H222" s="3">
        <v>465</v>
      </c>
      <c r="I222" s="3">
        <v>1727</v>
      </c>
      <c r="J222" s="4">
        <v>0.26577880718008107</v>
      </c>
      <c r="K222" s="3">
        <v>465</v>
      </c>
      <c r="L222" s="3">
        <v>465</v>
      </c>
      <c r="M222" s="3">
        <v>465</v>
      </c>
      <c r="N222" s="5">
        <v>319.2232</v>
      </c>
      <c r="O222" s="5">
        <v>320.0432</v>
      </c>
      <c r="P222" s="6">
        <f t="shared" si="6"/>
        <v>5088</v>
      </c>
      <c r="Q222" s="6">
        <v>25359</v>
      </c>
      <c r="R222" s="9">
        <v>74339</v>
      </c>
      <c r="S222" s="29">
        <f t="shared" si="7"/>
        <v>104786</v>
      </c>
    </row>
    <row r="223" spans="1:19" ht="11.25">
      <c r="A223" s="1">
        <v>500051</v>
      </c>
      <c r="B223" s="1" t="s">
        <v>117</v>
      </c>
      <c r="C223" s="3">
        <v>123</v>
      </c>
      <c r="D223" s="3">
        <v>0</v>
      </c>
      <c r="E223" s="3"/>
      <c r="F223" s="3">
        <v>1</v>
      </c>
      <c r="G223" s="3">
        <v>0</v>
      </c>
      <c r="H223" s="3">
        <v>124</v>
      </c>
      <c r="I223" s="3">
        <v>654</v>
      </c>
      <c r="J223" s="4">
        <v>0.19571865443425077</v>
      </c>
      <c r="K223" s="3">
        <v>124</v>
      </c>
      <c r="L223" s="3">
        <v>124</v>
      </c>
      <c r="M223" s="3">
        <v>124</v>
      </c>
      <c r="N223" s="5">
        <v>71</v>
      </c>
      <c r="O223" s="5">
        <v>71</v>
      </c>
      <c r="P223" s="6">
        <f t="shared" si="6"/>
        <v>1927</v>
      </c>
      <c r="Q223" s="6">
        <v>7626</v>
      </c>
      <c r="R223" s="9">
        <v>24092</v>
      </c>
      <c r="S223" s="29">
        <f t="shared" si="7"/>
        <v>33645</v>
      </c>
    </row>
    <row r="224" spans="1:19" ht="11.25">
      <c r="A224" s="1">
        <v>511070</v>
      </c>
      <c r="B224" s="1" t="s">
        <v>258</v>
      </c>
      <c r="C224" s="3">
        <v>142</v>
      </c>
      <c r="D224" s="3">
        <v>0</v>
      </c>
      <c r="E224" s="3"/>
      <c r="F224" s="3">
        <v>0</v>
      </c>
      <c r="G224" s="3">
        <v>0</v>
      </c>
      <c r="H224" s="3">
        <v>142</v>
      </c>
      <c r="I224" s="3">
        <v>548</v>
      </c>
      <c r="J224" s="4">
        <v>0.26094890510948904</v>
      </c>
      <c r="K224" s="3">
        <v>142</v>
      </c>
      <c r="L224" s="3">
        <v>142</v>
      </c>
      <c r="M224" s="3">
        <v>142</v>
      </c>
      <c r="N224" s="5">
        <v>146.88175</v>
      </c>
      <c r="O224" s="5">
        <v>140.2545</v>
      </c>
      <c r="P224" s="6">
        <f t="shared" si="6"/>
        <v>1614</v>
      </c>
      <c r="Q224" s="6">
        <v>10954</v>
      </c>
      <c r="R224" s="9">
        <v>26752</v>
      </c>
      <c r="S224" s="29">
        <f t="shared" si="7"/>
        <v>39320</v>
      </c>
    </row>
    <row r="225" spans="1:19" ht="11.25">
      <c r="A225" s="1">
        <v>500017</v>
      </c>
      <c r="B225" s="1" t="s">
        <v>105</v>
      </c>
      <c r="C225" s="3">
        <v>610</v>
      </c>
      <c r="D225" s="3">
        <v>0</v>
      </c>
      <c r="E225" s="3"/>
      <c r="F225" s="3">
        <v>5</v>
      </c>
      <c r="G225" s="3">
        <v>0</v>
      </c>
      <c r="H225" s="3">
        <v>615</v>
      </c>
      <c r="I225" s="3">
        <v>3152</v>
      </c>
      <c r="J225" s="4">
        <v>0.1935279187817259</v>
      </c>
      <c r="K225" s="3">
        <v>615</v>
      </c>
      <c r="L225" s="3">
        <v>615</v>
      </c>
      <c r="M225" s="3">
        <v>615</v>
      </c>
      <c r="N225" s="5">
        <v>820.3369750000002</v>
      </c>
      <c r="O225" s="5">
        <v>857.5813500000002</v>
      </c>
      <c r="P225" s="6">
        <f t="shared" si="6"/>
        <v>9286</v>
      </c>
      <c r="Q225" s="6">
        <v>30261</v>
      </c>
      <c r="R225" s="9">
        <v>107022</v>
      </c>
      <c r="S225" s="29">
        <f t="shared" si="7"/>
        <v>146569</v>
      </c>
    </row>
    <row r="226" spans="1:19" ht="11.25">
      <c r="A226" s="1">
        <v>511130</v>
      </c>
      <c r="B226" s="1" t="s">
        <v>68</v>
      </c>
      <c r="C226" s="3">
        <v>253</v>
      </c>
      <c r="D226" s="3">
        <v>0</v>
      </c>
      <c r="E226" s="3"/>
      <c r="F226" s="3">
        <v>4</v>
      </c>
      <c r="G226" s="3">
        <v>0</v>
      </c>
      <c r="H226" s="3">
        <v>257</v>
      </c>
      <c r="I226" s="3">
        <v>1347</v>
      </c>
      <c r="J226" s="4">
        <v>0.18930957683741648</v>
      </c>
      <c r="K226" s="3">
        <v>257</v>
      </c>
      <c r="L226" s="3">
        <v>257</v>
      </c>
      <c r="M226" s="3">
        <v>257</v>
      </c>
      <c r="N226" s="5">
        <v>146.0379</v>
      </c>
      <c r="O226" s="5">
        <v>146.2654</v>
      </c>
      <c r="P226" s="6">
        <f t="shared" si="6"/>
        <v>3968</v>
      </c>
      <c r="Q226" s="6">
        <v>12831</v>
      </c>
      <c r="R226" s="9">
        <v>45129</v>
      </c>
      <c r="S226" s="29">
        <f t="shared" si="7"/>
        <v>61928</v>
      </c>
    </row>
    <row r="227" spans="1:19" ht="11.25">
      <c r="A227" s="1">
        <v>511220</v>
      </c>
      <c r="B227" s="1" t="s">
        <v>259</v>
      </c>
      <c r="C227" s="3">
        <v>51</v>
      </c>
      <c r="D227" s="3">
        <v>0</v>
      </c>
      <c r="E227" s="3"/>
      <c r="F227" s="3">
        <v>0</v>
      </c>
      <c r="G227" s="3">
        <v>0</v>
      </c>
      <c r="H227" s="3">
        <v>51</v>
      </c>
      <c r="I227" s="3">
        <v>507</v>
      </c>
      <c r="J227" s="4">
        <v>0.38461538461538464</v>
      </c>
      <c r="K227" s="3">
        <v>51</v>
      </c>
      <c r="L227" s="3">
        <v>0</v>
      </c>
      <c r="M227" s="3">
        <v>51</v>
      </c>
      <c r="N227" s="5">
        <v>334</v>
      </c>
      <c r="O227" s="5">
        <v>334</v>
      </c>
      <c r="P227" s="6">
        <f t="shared" si="6"/>
        <v>1494</v>
      </c>
      <c r="Q227" s="6">
        <v>3994</v>
      </c>
      <c r="R227" s="9">
        <v>13228</v>
      </c>
      <c r="S227" s="29">
        <f t="shared" si="7"/>
        <v>18716</v>
      </c>
    </row>
    <row r="228" spans="1:19" ht="11.25">
      <c r="A228" s="1">
        <v>511250</v>
      </c>
      <c r="B228" s="1" t="s">
        <v>69</v>
      </c>
      <c r="C228" s="3">
        <v>292</v>
      </c>
      <c r="D228" s="3">
        <v>0</v>
      </c>
      <c r="E228" s="3"/>
      <c r="F228" s="3">
        <v>0</v>
      </c>
      <c r="G228" s="3">
        <v>0</v>
      </c>
      <c r="H228" s="3">
        <v>292</v>
      </c>
      <c r="I228" s="3">
        <v>606</v>
      </c>
      <c r="J228" s="4">
        <v>0.48184818481848185</v>
      </c>
      <c r="K228" s="3">
        <v>292</v>
      </c>
      <c r="L228" s="3">
        <v>292</v>
      </c>
      <c r="M228" s="3">
        <v>292</v>
      </c>
      <c r="N228" s="5">
        <v>565.586375</v>
      </c>
      <c r="O228" s="5">
        <v>660.5409500000001</v>
      </c>
      <c r="P228" s="6">
        <f t="shared" si="6"/>
        <v>1785</v>
      </c>
      <c r="Q228" s="6">
        <v>11439</v>
      </c>
      <c r="R228" s="9">
        <v>40554</v>
      </c>
      <c r="S228" s="29">
        <f t="shared" si="7"/>
        <v>53778</v>
      </c>
    </row>
    <row r="229" spans="1:19" ht="11.25">
      <c r="A229" s="1">
        <v>503000</v>
      </c>
      <c r="B229" s="1" t="s">
        <v>125</v>
      </c>
      <c r="C229" s="3">
        <v>35</v>
      </c>
      <c r="D229" s="3">
        <v>0</v>
      </c>
      <c r="E229" s="3"/>
      <c r="F229" s="3">
        <v>2</v>
      </c>
      <c r="G229" s="3">
        <v>0</v>
      </c>
      <c r="H229" s="3">
        <v>37</v>
      </c>
      <c r="I229" s="3">
        <v>274</v>
      </c>
      <c r="J229" s="4">
        <v>0.12773722627737227</v>
      </c>
      <c r="K229" s="3">
        <v>37</v>
      </c>
      <c r="L229" s="3">
        <v>0</v>
      </c>
      <c r="M229" s="3">
        <v>37</v>
      </c>
      <c r="N229" s="5">
        <v>460.05660000000006</v>
      </c>
      <c r="O229" s="5">
        <v>552.6076</v>
      </c>
      <c r="P229" s="6">
        <f t="shared" si="6"/>
        <v>807</v>
      </c>
      <c r="Q229" s="6">
        <v>1876</v>
      </c>
      <c r="R229" s="9">
        <v>7261</v>
      </c>
      <c r="S229" s="29">
        <f t="shared" si="7"/>
        <v>9944</v>
      </c>
    </row>
    <row r="230" spans="1:19" ht="11.25">
      <c r="A230" s="1">
        <v>503030</v>
      </c>
      <c r="B230" s="1" t="s">
        <v>126</v>
      </c>
      <c r="C230" s="3">
        <v>189</v>
      </c>
      <c r="D230" s="3">
        <v>0</v>
      </c>
      <c r="E230" s="3"/>
      <c r="F230" s="3">
        <v>0</v>
      </c>
      <c r="G230" s="3">
        <v>0</v>
      </c>
      <c r="H230" s="3">
        <v>189</v>
      </c>
      <c r="I230" s="3">
        <v>1131</v>
      </c>
      <c r="J230" s="4">
        <v>0.17064544650751548</v>
      </c>
      <c r="K230" s="3">
        <v>189</v>
      </c>
      <c r="L230" s="3">
        <v>189</v>
      </c>
      <c r="M230" s="3">
        <v>189</v>
      </c>
      <c r="N230" s="5">
        <v>84</v>
      </c>
      <c r="O230" s="5">
        <v>84</v>
      </c>
      <c r="P230" s="6">
        <f t="shared" si="6"/>
        <v>3332</v>
      </c>
      <c r="Q230" s="6">
        <v>10833</v>
      </c>
      <c r="R230" s="9">
        <v>36183</v>
      </c>
      <c r="S230" s="29">
        <f t="shared" si="7"/>
        <v>50348</v>
      </c>
    </row>
    <row r="231" spans="1:19" ht="11.25">
      <c r="A231" s="1">
        <v>511310</v>
      </c>
      <c r="B231" s="1" t="s">
        <v>260</v>
      </c>
      <c r="C231" s="3">
        <v>54</v>
      </c>
      <c r="D231" s="3">
        <v>0</v>
      </c>
      <c r="E231" s="3"/>
      <c r="F231" s="3">
        <v>0</v>
      </c>
      <c r="G231" s="3">
        <v>0</v>
      </c>
      <c r="H231" s="3">
        <v>54</v>
      </c>
      <c r="I231" s="3">
        <v>260</v>
      </c>
      <c r="J231" s="4">
        <v>0.2076923076923077</v>
      </c>
      <c r="K231" s="3">
        <v>54</v>
      </c>
      <c r="L231" s="3">
        <v>54</v>
      </c>
      <c r="M231" s="3">
        <v>54</v>
      </c>
      <c r="N231" s="5">
        <v>25.63825</v>
      </c>
      <c r="O231" s="5">
        <v>25.4255</v>
      </c>
      <c r="P231" s="6">
        <f t="shared" si="6"/>
        <v>766</v>
      </c>
      <c r="Q231" s="6">
        <v>1513</v>
      </c>
      <c r="R231" s="9">
        <v>8592</v>
      </c>
      <c r="S231" s="29">
        <f t="shared" si="7"/>
        <v>10871</v>
      </c>
    </row>
    <row r="232" spans="1:19" ht="11.25">
      <c r="A232" s="1">
        <v>511340</v>
      </c>
      <c r="B232" s="1" t="s">
        <v>261</v>
      </c>
      <c r="C232" s="3">
        <v>200</v>
      </c>
      <c r="D232" s="3">
        <v>0</v>
      </c>
      <c r="E232" s="3"/>
      <c r="F232" s="3">
        <v>0</v>
      </c>
      <c r="G232" s="3">
        <v>0</v>
      </c>
      <c r="H232" s="3">
        <v>200</v>
      </c>
      <c r="I232" s="3">
        <v>962</v>
      </c>
      <c r="J232" s="4">
        <v>0.21101871101871103</v>
      </c>
      <c r="K232" s="3">
        <v>200</v>
      </c>
      <c r="L232" s="3">
        <v>200</v>
      </c>
      <c r="M232" s="3">
        <v>200</v>
      </c>
      <c r="N232" s="5">
        <v>4337.5</v>
      </c>
      <c r="O232" s="5">
        <v>4498.75</v>
      </c>
      <c r="P232" s="6">
        <f t="shared" si="6"/>
        <v>2834</v>
      </c>
      <c r="Q232" s="6">
        <v>11257</v>
      </c>
      <c r="R232" s="9">
        <v>34665</v>
      </c>
      <c r="S232" s="29">
        <f t="shared" si="7"/>
        <v>48756</v>
      </c>
    </row>
    <row r="233" spans="1:19" ht="11.25">
      <c r="A233" s="1">
        <v>511370</v>
      </c>
      <c r="B233" s="1" t="s">
        <v>262</v>
      </c>
      <c r="C233" s="3">
        <v>198</v>
      </c>
      <c r="D233" s="3">
        <v>0</v>
      </c>
      <c r="E233" s="3"/>
      <c r="F233" s="3">
        <v>0</v>
      </c>
      <c r="G233" s="3">
        <v>0</v>
      </c>
      <c r="H233" s="3">
        <v>198</v>
      </c>
      <c r="I233" s="3">
        <v>871</v>
      </c>
      <c r="J233" s="4">
        <v>0.22732491389207807</v>
      </c>
      <c r="K233" s="3">
        <v>198</v>
      </c>
      <c r="L233" s="3">
        <v>198</v>
      </c>
      <c r="M233" s="3">
        <v>198</v>
      </c>
      <c r="N233" s="5">
        <v>244.02607500000005</v>
      </c>
      <c r="O233" s="5">
        <v>319.8099500000001</v>
      </c>
      <c r="P233" s="6">
        <f t="shared" si="6"/>
        <v>2566</v>
      </c>
      <c r="Q233" s="6">
        <v>13254</v>
      </c>
      <c r="R233" s="9">
        <v>35761</v>
      </c>
      <c r="S233" s="29">
        <f t="shared" si="7"/>
        <v>51581</v>
      </c>
    </row>
    <row r="234" spans="1:19" ht="11.25">
      <c r="A234" s="1">
        <v>500026</v>
      </c>
      <c r="B234" s="1" t="s">
        <v>108</v>
      </c>
      <c r="C234" s="3">
        <v>2404</v>
      </c>
      <c r="D234" s="3">
        <v>0</v>
      </c>
      <c r="E234" s="3"/>
      <c r="F234" s="3">
        <v>41</v>
      </c>
      <c r="G234" s="3">
        <v>0</v>
      </c>
      <c r="H234" s="3">
        <v>2445</v>
      </c>
      <c r="I234" s="3">
        <v>7302</v>
      </c>
      <c r="J234" s="4">
        <v>0.3292248698986579</v>
      </c>
      <c r="K234" s="3">
        <v>2445</v>
      </c>
      <c r="L234" s="3">
        <v>2445</v>
      </c>
      <c r="M234" s="3">
        <v>2445</v>
      </c>
      <c r="N234" s="5">
        <v>150.63925</v>
      </c>
      <c r="O234" s="5">
        <v>166.7213</v>
      </c>
      <c r="P234" s="6">
        <f t="shared" si="6"/>
        <v>21512</v>
      </c>
      <c r="Q234" s="6">
        <v>119955</v>
      </c>
      <c r="R234" s="9">
        <v>374994</v>
      </c>
      <c r="S234" s="29">
        <f t="shared" si="7"/>
        <v>516461</v>
      </c>
    </row>
    <row r="235" spans="1:19" ht="11.25">
      <c r="A235" s="1">
        <v>511460</v>
      </c>
      <c r="B235" s="1" t="s">
        <v>263</v>
      </c>
      <c r="C235" s="3">
        <v>83</v>
      </c>
      <c r="D235" s="3">
        <v>0</v>
      </c>
      <c r="E235" s="3"/>
      <c r="F235" s="3">
        <v>0</v>
      </c>
      <c r="G235" s="3">
        <v>0</v>
      </c>
      <c r="H235" s="3">
        <v>83</v>
      </c>
      <c r="I235" s="3">
        <v>389</v>
      </c>
      <c r="J235" s="4">
        <v>0.2159383033419023</v>
      </c>
      <c r="K235" s="3">
        <v>83</v>
      </c>
      <c r="L235" s="3">
        <v>83</v>
      </c>
      <c r="M235" s="3">
        <v>83</v>
      </c>
      <c r="N235" s="5">
        <v>255.3327</v>
      </c>
      <c r="O235" s="5">
        <v>267.29019999999997</v>
      </c>
      <c r="P235" s="6">
        <f t="shared" si="6"/>
        <v>1146</v>
      </c>
      <c r="Q235" s="6">
        <v>3934</v>
      </c>
      <c r="R235" s="9">
        <v>14238</v>
      </c>
      <c r="S235" s="29">
        <f t="shared" si="7"/>
        <v>19318</v>
      </c>
    </row>
    <row r="236" spans="1:19" ht="11.25">
      <c r="A236" s="1">
        <v>511520</v>
      </c>
      <c r="B236" s="1" t="s">
        <v>264</v>
      </c>
      <c r="C236" s="3">
        <v>82</v>
      </c>
      <c r="D236" s="3">
        <v>0</v>
      </c>
      <c r="E236" s="3"/>
      <c r="F236" s="3">
        <v>0</v>
      </c>
      <c r="G236" s="3">
        <v>0</v>
      </c>
      <c r="H236" s="3">
        <v>82</v>
      </c>
      <c r="I236" s="3">
        <v>313</v>
      </c>
      <c r="J236" s="4">
        <v>0.268370607028754</v>
      </c>
      <c r="K236" s="3">
        <v>82</v>
      </c>
      <c r="L236" s="3">
        <v>82</v>
      </c>
      <c r="M236" s="3">
        <v>82</v>
      </c>
      <c r="N236" s="5">
        <v>77.75745</v>
      </c>
      <c r="O236" s="5">
        <v>73.8383</v>
      </c>
      <c r="P236" s="6">
        <f t="shared" si="6"/>
        <v>922</v>
      </c>
      <c r="Q236" s="6">
        <v>3510</v>
      </c>
      <c r="R236" s="9">
        <v>12746</v>
      </c>
      <c r="S236" s="29">
        <f t="shared" si="7"/>
        <v>17178</v>
      </c>
    </row>
    <row r="237" spans="1:19" ht="11.25">
      <c r="A237" s="1">
        <v>511610</v>
      </c>
      <c r="B237" s="1" t="s">
        <v>265</v>
      </c>
      <c r="C237" s="3">
        <v>526</v>
      </c>
      <c r="D237" s="3">
        <v>0</v>
      </c>
      <c r="E237" s="3"/>
      <c r="F237" s="3">
        <v>1</v>
      </c>
      <c r="G237" s="3">
        <v>0</v>
      </c>
      <c r="H237" s="3">
        <v>527</v>
      </c>
      <c r="I237" s="3">
        <v>1979</v>
      </c>
      <c r="J237" s="4">
        <v>0.2678120262758969</v>
      </c>
      <c r="K237" s="3">
        <v>527</v>
      </c>
      <c r="L237" s="3">
        <v>527</v>
      </c>
      <c r="M237" s="3">
        <v>527</v>
      </c>
      <c r="N237" s="5">
        <v>2061.8997999999997</v>
      </c>
      <c r="O237" s="5">
        <v>2583.6027999999997</v>
      </c>
      <c r="P237" s="6">
        <f t="shared" si="6"/>
        <v>5830</v>
      </c>
      <c r="Q237" s="6">
        <v>27961</v>
      </c>
      <c r="R237" s="9">
        <v>85900</v>
      </c>
      <c r="S237" s="29">
        <f t="shared" si="7"/>
        <v>119691</v>
      </c>
    </row>
    <row r="238" spans="1:19" ht="11.25">
      <c r="A238" s="1">
        <v>511700</v>
      </c>
      <c r="B238" s="1" t="s">
        <v>267</v>
      </c>
      <c r="C238" s="3">
        <v>72</v>
      </c>
      <c r="D238" s="3">
        <v>0</v>
      </c>
      <c r="E238" s="3"/>
      <c r="F238" s="3">
        <v>3</v>
      </c>
      <c r="G238" s="3">
        <v>0</v>
      </c>
      <c r="H238" s="3">
        <v>75</v>
      </c>
      <c r="I238" s="3">
        <v>850</v>
      </c>
      <c r="J238" s="4">
        <v>0.08470588235294117</v>
      </c>
      <c r="K238" s="3">
        <v>75</v>
      </c>
      <c r="L238" s="3">
        <v>0</v>
      </c>
      <c r="M238" s="3">
        <v>75</v>
      </c>
      <c r="N238" s="5">
        <v>82.0644</v>
      </c>
      <c r="O238" s="5">
        <v>78.7096</v>
      </c>
      <c r="P238" s="6">
        <f t="shared" si="6"/>
        <v>2504</v>
      </c>
      <c r="Q238" s="6">
        <v>5265</v>
      </c>
      <c r="R238" s="9">
        <v>21899</v>
      </c>
      <c r="S238" s="29">
        <f t="shared" si="7"/>
        <v>29668</v>
      </c>
    </row>
    <row r="239" spans="1:19" ht="11.25">
      <c r="A239" s="1">
        <v>511730</v>
      </c>
      <c r="B239" s="1" t="s">
        <v>70</v>
      </c>
      <c r="C239" s="3">
        <v>29</v>
      </c>
      <c r="D239" s="3">
        <v>0</v>
      </c>
      <c r="E239" s="3"/>
      <c r="F239" s="3">
        <v>2</v>
      </c>
      <c r="G239" s="3">
        <v>0</v>
      </c>
      <c r="H239" s="3">
        <v>31</v>
      </c>
      <c r="I239" s="3">
        <v>217</v>
      </c>
      <c r="J239" s="4">
        <v>0.22119815668202766</v>
      </c>
      <c r="K239" s="3">
        <v>31</v>
      </c>
      <c r="L239" s="3">
        <v>0</v>
      </c>
      <c r="M239" s="3">
        <v>31</v>
      </c>
      <c r="N239" s="5">
        <v>674.320275</v>
      </c>
      <c r="O239" s="5">
        <v>687.70715</v>
      </c>
      <c r="P239" s="6">
        <f t="shared" si="6"/>
        <v>639</v>
      </c>
      <c r="Q239" s="6">
        <v>3873</v>
      </c>
      <c r="R239" s="9">
        <v>9930</v>
      </c>
      <c r="S239" s="29">
        <f t="shared" si="7"/>
        <v>14442</v>
      </c>
    </row>
    <row r="240" spans="1:19" ht="11.25">
      <c r="A240" s="1">
        <v>511760</v>
      </c>
      <c r="B240" s="1" t="s">
        <v>268</v>
      </c>
      <c r="C240" s="3">
        <v>260</v>
      </c>
      <c r="D240" s="3">
        <v>0</v>
      </c>
      <c r="E240" s="3"/>
      <c r="F240" s="3">
        <v>1</v>
      </c>
      <c r="G240" s="3">
        <v>0</v>
      </c>
      <c r="H240" s="3">
        <v>261</v>
      </c>
      <c r="I240" s="3">
        <v>1372</v>
      </c>
      <c r="J240" s="4">
        <v>0.19169096209912537</v>
      </c>
      <c r="K240" s="3">
        <v>261</v>
      </c>
      <c r="L240" s="3">
        <v>261</v>
      </c>
      <c r="M240" s="3">
        <v>261</v>
      </c>
      <c r="N240" s="5">
        <v>200.09410000000003</v>
      </c>
      <c r="O240" s="5">
        <v>201.56660000000002</v>
      </c>
      <c r="P240" s="6">
        <f t="shared" si="6"/>
        <v>4042</v>
      </c>
      <c r="Q240" s="6">
        <v>15615</v>
      </c>
      <c r="R240" s="9">
        <v>45548</v>
      </c>
      <c r="S240" s="29">
        <f t="shared" si="7"/>
        <v>65205</v>
      </c>
    </row>
    <row r="241" spans="1:19" ht="11.25">
      <c r="A241" s="1">
        <v>511820</v>
      </c>
      <c r="B241" s="1" t="s">
        <v>269</v>
      </c>
      <c r="C241" s="3">
        <v>322</v>
      </c>
      <c r="D241" s="3">
        <v>0</v>
      </c>
      <c r="E241" s="3"/>
      <c r="F241" s="3">
        <v>2</v>
      </c>
      <c r="G241" s="3">
        <v>0</v>
      </c>
      <c r="H241" s="3">
        <v>324</v>
      </c>
      <c r="I241" s="3">
        <v>1204</v>
      </c>
      <c r="J241" s="4">
        <v>0.26827242524916944</v>
      </c>
      <c r="K241" s="3">
        <v>324</v>
      </c>
      <c r="L241" s="3">
        <v>324</v>
      </c>
      <c r="M241" s="3">
        <v>324</v>
      </c>
      <c r="N241" s="5">
        <v>292.35304999999994</v>
      </c>
      <c r="O241" s="5">
        <v>280.5687</v>
      </c>
      <c r="P241" s="6">
        <f t="shared" si="6"/>
        <v>3547</v>
      </c>
      <c r="Q241" s="6">
        <v>16886</v>
      </c>
      <c r="R241" s="9">
        <v>51927</v>
      </c>
      <c r="S241" s="29">
        <f t="shared" si="7"/>
        <v>72360</v>
      </c>
    </row>
    <row r="242" spans="1:19" ht="11.25">
      <c r="A242" s="1">
        <v>511850</v>
      </c>
      <c r="B242" s="1" t="s">
        <v>270</v>
      </c>
      <c r="C242" s="3">
        <v>3854</v>
      </c>
      <c r="D242" s="3">
        <v>0</v>
      </c>
      <c r="E242" s="3"/>
      <c r="F242" s="3">
        <v>144</v>
      </c>
      <c r="G242" s="3">
        <v>0</v>
      </c>
      <c r="H242" s="3">
        <v>3998</v>
      </c>
      <c r="I242" s="3">
        <v>24426</v>
      </c>
      <c r="J242" s="4">
        <v>0.15778269057561614</v>
      </c>
      <c r="K242" s="3">
        <v>3998</v>
      </c>
      <c r="L242" s="3">
        <v>3998</v>
      </c>
      <c r="M242" s="3">
        <v>3998</v>
      </c>
      <c r="N242" s="5">
        <v>51</v>
      </c>
      <c r="O242" s="5">
        <v>51</v>
      </c>
      <c r="P242" s="6">
        <f t="shared" si="6"/>
        <v>71960</v>
      </c>
      <c r="Q242" s="6">
        <v>156873</v>
      </c>
      <c r="R242" s="9">
        <v>684359</v>
      </c>
      <c r="S242" s="29">
        <f t="shared" si="7"/>
        <v>913192</v>
      </c>
    </row>
    <row r="243" spans="1:19" ht="11.25">
      <c r="A243" s="1">
        <v>511880</v>
      </c>
      <c r="B243" s="1" t="s">
        <v>71</v>
      </c>
      <c r="C243" s="3">
        <v>80</v>
      </c>
      <c r="D243" s="3">
        <v>0</v>
      </c>
      <c r="E243" s="3"/>
      <c r="F243" s="3">
        <v>0</v>
      </c>
      <c r="G243" s="3">
        <v>0</v>
      </c>
      <c r="H243" s="3">
        <v>80</v>
      </c>
      <c r="I243" s="3">
        <v>694</v>
      </c>
      <c r="J243" s="4">
        <v>0.11815561959654179</v>
      </c>
      <c r="K243" s="3">
        <v>80</v>
      </c>
      <c r="L243" s="3">
        <v>0</v>
      </c>
      <c r="M243" s="3">
        <v>80</v>
      </c>
      <c r="N243" s="5">
        <v>685.82095</v>
      </c>
      <c r="O243" s="5">
        <v>882.0567000000001</v>
      </c>
      <c r="P243" s="6">
        <f t="shared" si="6"/>
        <v>2045</v>
      </c>
      <c r="Q243" s="6">
        <v>3873</v>
      </c>
      <c r="R243" s="9">
        <v>17392</v>
      </c>
      <c r="S243" s="29">
        <f t="shared" si="7"/>
        <v>23310</v>
      </c>
    </row>
    <row r="244" spans="1:19" ht="11.25">
      <c r="A244" s="1">
        <v>511640</v>
      </c>
      <c r="B244" s="1" t="s">
        <v>266</v>
      </c>
      <c r="C244" s="3">
        <v>90</v>
      </c>
      <c r="D244" s="3">
        <v>0</v>
      </c>
      <c r="E244" s="3"/>
      <c r="F244" s="3">
        <v>0</v>
      </c>
      <c r="G244" s="3">
        <v>0</v>
      </c>
      <c r="H244" s="3">
        <v>90</v>
      </c>
      <c r="I244" s="3">
        <v>333</v>
      </c>
      <c r="J244" s="4">
        <v>0.2702702702702703</v>
      </c>
      <c r="K244" s="3">
        <v>90</v>
      </c>
      <c r="L244" s="3">
        <v>90</v>
      </c>
      <c r="M244" s="3">
        <v>90</v>
      </c>
      <c r="N244" s="5">
        <v>64.119</v>
      </c>
      <c r="O244" s="5">
        <v>60.746</v>
      </c>
      <c r="P244" s="6">
        <f t="shared" si="6"/>
        <v>981</v>
      </c>
      <c r="Q244" s="6">
        <v>4418</v>
      </c>
      <c r="R244" s="9">
        <v>14722</v>
      </c>
      <c r="S244" s="29">
        <f t="shared" si="7"/>
        <v>20121</v>
      </c>
    </row>
    <row r="245" spans="1:19" ht="11.25">
      <c r="A245" s="1">
        <v>511940</v>
      </c>
      <c r="B245" s="1" t="s">
        <v>72</v>
      </c>
      <c r="C245" s="3">
        <v>210</v>
      </c>
      <c r="D245" s="3">
        <v>0</v>
      </c>
      <c r="E245" s="3"/>
      <c r="F245" s="3">
        <v>3</v>
      </c>
      <c r="G245" s="3">
        <v>0</v>
      </c>
      <c r="H245" s="3">
        <v>213</v>
      </c>
      <c r="I245" s="3">
        <v>718</v>
      </c>
      <c r="J245" s="4">
        <v>0.31197771587743733</v>
      </c>
      <c r="K245" s="3">
        <v>213</v>
      </c>
      <c r="L245" s="3">
        <v>213</v>
      </c>
      <c r="M245" s="3">
        <v>213</v>
      </c>
      <c r="N245" s="5">
        <v>237.5903</v>
      </c>
      <c r="O245" s="5">
        <v>225.0602</v>
      </c>
      <c r="P245" s="6">
        <f t="shared" si="6"/>
        <v>2115</v>
      </c>
      <c r="Q245" s="6">
        <v>10954</v>
      </c>
      <c r="R245" s="9">
        <v>33023</v>
      </c>
      <c r="S245" s="29">
        <f t="shared" si="7"/>
        <v>46092</v>
      </c>
    </row>
    <row r="246" spans="1:19" ht="11.25">
      <c r="A246" s="1">
        <v>512900</v>
      </c>
      <c r="B246" s="1" t="s">
        <v>291</v>
      </c>
      <c r="C246" s="3">
        <v>71</v>
      </c>
      <c r="D246" s="3">
        <v>0</v>
      </c>
      <c r="E246" s="3"/>
      <c r="F246" s="3">
        <v>0</v>
      </c>
      <c r="G246" s="3">
        <v>0</v>
      </c>
      <c r="H246" s="3">
        <v>71</v>
      </c>
      <c r="I246" s="3">
        <v>440</v>
      </c>
      <c r="J246" s="4">
        <v>0.18636363636363637</v>
      </c>
      <c r="K246" s="3">
        <v>71</v>
      </c>
      <c r="L246" s="3">
        <v>71</v>
      </c>
      <c r="M246" s="3">
        <v>71</v>
      </c>
      <c r="N246" s="5">
        <v>248.79007500000003</v>
      </c>
      <c r="O246" s="5">
        <v>237.28195000000002</v>
      </c>
      <c r="P246" s="6">
        <f t="shared" si="6"/>
        <v>1296</v>
      </c>
      <c r="Q246" s="6">
        <v>3147</v>
      </c>
      <c r="R246" s="9">
        <v>12846</v>
      </c>
      <c r="S246" s="29">
        <f t="shared" si="7"/>
        <v>17289</v>
      </c>
    </row>
    <row r="247" spans="1:19" ht="11.25">
      <c r="A247" s="1">
        <v>500012</v>
      </c>
      <c r="B247" s="1" t="s">
        <v>102</v>
      </c>
      <c r="C247" s="3">
        <v>287</v>
      </c>
      <c r="D247" s="3">
        <v>0</v>
      </c>
      <c r="E247" s="3"/>
      <c r="F247" s="3">
        <v>1</v>
      </c>
      <c r="G247" s="3">
        <v>0</v>
      </c>
      <c r="H247" s="3">
        <v>288</v>
      </c>
      <c r="I247" s="3">
        <v>948</v>
      </c>
      <c r="J247" s="4">
        <v>0.3037974683544304</v>
      </c>
      <c r="K247" s="3">
        <v>288</v>
      </c>
      <c r="L247" s="3">
        <v>288</v>
      </c>
      <c r="M247" s="3">
        <v>288</v>
      </c>
      <c r="N247" s="5">
        <v>99.79535000000001</v>
      </c>
      <c r="O247" s="5">
        <v>94.1969</v>
      </c>
      <c r="P247" s="6">
        <f t="shared" si="6"/>
        <v>2793</v>
      </c>
      <c r="Q247" s="6">
        <v>14344</v>
      </c>
      <c r="R247" s="9">
        <v>43604</v>
      </c>
      <c r="S247" s="29">
        <f t="shared" si="7"/>
        <v>60741</v>
      </c>
    </row>
    <row r="248" spans="1:19" ht="11.25">
      <c r="A248" s="1">
        <v>508400</v>
      </c>
      <c r="B248" s="1" t="s">
        <v>217</v>
      </c>
      <c r="C248" s="3">
        <v>421</v>
      </c>
      <c r="D248" s="3">
        <v>5</v>
      </c>
      <c r="E248" s="3"/>
      <c r="F248" s="3">
        <v>2</v>
      </c>
      <c r="G248" s="3">
        <v>0</v>
      </c>
      <c r="H248" s="3">
        <v>428</v>
      </c>
      <c r="I248" s="3">
        <v>1695</v>
      </c>
      <c r="J248" s="4">
        <v>0.2513274336283186</v>
      </c>
      <c r="K248" s="3">
        <v>428</v>
      </c>
      <c r="L248" s="3">
        <v>428</v>
      </c>
      <c r="M248" s="3">
        <v>428</v>
      </c>
      <c r="N248" s="5">
        <v>116.52272500000004</v>
      </c>
      <c r="O248" s="5">
        <v>117.81085000000004</v>
      </c>
      <c r="P248" s="6">
        <f t="shared" si="6"/>
        <v>4994</v>
      </c>
      <c r="Q248" s="6">
        <v>18036</v>
      </c>
      <c r="R248" s="9">
        <v>65595</v>
      </c>
      <c r="S248" s="29">
        <f t="shared" si="7"/>
        <v>88625</v>
      </c>
    </row>
    <row r="249" spans="1:19" ht="11.25">
      <c r="A249" s="1">
        <v>511970</v>
      </c>
      <c r="B249" s="1" t="s">
        <v>271</v>
      </c>
      <c r="C249" s="3">
        <v>1205</v>
      </c>
      <c r="D249" s="3">
        <v>0</v>
      </c>
      <c r="E249" s="3"/>
      <c r="F249" s="3">
        <v>4</v>
      </c>
      <c r="G249" s="3">
        <v>0</v>
      </c>
      <c r="H249" s="3">
        <v>1209</v>
      </c>
      <c r="I249" s="3">
        <v>9733</v>
      </c>
      <c r="J249" s="4">
        <v>0.12462755573821022</v>
      </c>
      <c r="K249" s="3">
        <v>1209</v>
      </c>
      <c r="L249" s="3">
        <v>0</v>
      </c>
      <c r="M249" s="3">
        <v>1209</v>
      </c>
      <c r="N249" s="5">
        <v>758.0861750000001</v>
      </c>
      <c r="O249" s="5">
        <v>770.5005500000001</v>
      </c>
      <c r="P249" s="6">
        <f t="shared" si="6"/>
        <v>28674</v>
      </c>
      <c r="Q249" s="6">
        <v>81584</v>
      </c>
      <c r="R249" s="9">
        <v>282391</v>
      </c>
      <c r="S249" s="29">
        <f t="shared" si="7"/>
        <v>392649</v>
      </c>
    </row>
    <row r="250" spans="1:19" ht="11.25">
      <c r="A250" s="1">
        <v>512000</v>
      </c>
      <c r="B250" s="1" t="s">
        <v>272</v>
      </c>
      <c r="C250" s="3">
        <v>157</v>
      </c>
      <c r="D250" s="3">
        <v>0</v>
      </c>
      <c r="E250" s="3"/>
      <c r="F250" s="3">
        <v>0</v>
      </c>
      <c r="G250" s="3">
        <v>0</v>
      </c>
      <c r="H250" s="3">
        <v>157</v>
      </c>
      <c r="I250" s="3">
        <v>603</v>
      </c>
      <c r="J250" s="4">
        <v>0.2620232172470978</v>
      </c>
      <c r="K250" s="3">
        <v>157</v>
      </c>
      <c r="L250" s="3">
        <v>157</v>
      </c>
      <c r="M250" s="3">
        <v>157</v>
      </c>
      <c r="N250" s="5">
        <v>130.86922500000003</v>
      </c>
      <c r="O250" s="5">
        <v>133.61985</v>
      </c>
      <c r="P250" s="6">
        <f t="shared" si="6"/>
        <v>1776</v>
      </c>
      <c r="Q250" s="6">
        <v>12044</v>
      </c>
      <c r="R250" s="9">
        <v>29359</v>
      </c>
      <c r="S250" s="29">
        <f t="shared" si="7"/>
        <v>43179</v>
      </c>
    </row>
    <row r="251" spans="1:19" ht="11.25">
      <c r="A251" s="1">
        <v>512035</v>
      </c>
      <c r="B251" s="1" t="s">
        <v>273</v>
      </c>
      <c r="C251" s="3">
        <v>83</v>
      </c>
      <c r="D251" s="3">
        <v>0</v>
      </c>
      <c r="E251" s="3"/>
      <c r="F251" s="3">
        <v>0</v>
      </c>
      <c r="G251" s="3">
        <v>0</v>
      </c>
      <c r="H251" s="3">
        <v>83</v>
      </c>
      <c r="I251" s="3">
        <v>298</v>
      </c>
      <c r="J251" s="4">
        <v>0.28859060402684567</v>
      </c>
      <c r="K251" s="3">
        <v>83</v>
      </c>
      <c r="L251" s="3">
        <v>83</v>
      </c>
      <c r="M251" s="3">
        <v>83</v>
      </c>
      <c r="N251" s="5">
        <v>75</v>
      </c>
      <c r="O251" s="5">
        <v>75</v>
      </c>
      <c r="P251" s="6">
        <f t="shared" si="6"/>
        <v>878</v>
      </c>
      <c r="Q251" s="6">
        <v>3631</v>
      </c>
      <c r="R251" s="9">
        <v>12685</v>
      </c>
      <c r="S251" s="29">
        <f t="shared" si="7"/>
        <v>17194</v>
      </c>
    </row>
    <row r="252" spans="1:19" ht="11.25">
      <c r="A252" s="1">
        <v>512060</v>
      </c>
      <c r="B252" s="1" t="s">
        <v>274</v>
      </c>
      <c r="C252" s="3">
        <v>1006</v>
      </c>
      <c r="D252" s="3">
        <v>0</v>
      </c>
      <c r="E252" s="3"/>
      <c r="F252" s="3">
        <v>19</v>
      </c>
      <c r="G252" s="3">
        <v>0</v>
      </c>
      <c r="H252" s="3">
        <v>1025</v>
      </c>
      <c r="I252" s="3">
        <v>5607</v>
      </c>
      <c r="J252" s="4">
        <v>0.18138041733547353</v>
      </c>
      <c r="K252" s="3">
        <v>1025</v>
      </c>
      <c r="L252" s="3">
        <v>1025</v>
      </c>
      <c r="M252" s="3">
        <v>1025</v>
      </c>
      <c r="N252" s="5">
        <v>31</v>
      </c>
      <c r="O252" s="5">
        <v>31</v>
      </c>
      <c r="P252" s="6">
        <f t="shared" si="6"/>
        <v>16518</v>
      </c>
      <c r="Q252" s="6">
        <v>54591</v>
      </c>
      <c r="R252" s="9">
        <v>183880</v>
      </c>
      <c r="S252" s="29">
        <f t="shared" si="7"/>
        <v>254989</v>
      </c>
    </row>
    <row r="253" spans="1:19" ht="11.25">
      <c r="A253" s="1">
        <v>512090</v>
      </c>
      <c r="B253" s="1" t="s">
        <v>73</v>
      </c>
      <c r="C253" s="3">
        <v>256</v>
      </c>
      <c r="D253" s="3">
        <v>0</v>
      </c>
      <c r="E253" s="3"/>
      <c r="F253" s="3">
        <v>3</v>
      </c>
      <c r="G253" s="3">
        <v>0</v>
      </c>
      <c r="H253" s="3">
        <v>259</v>
      </c>
      <c r="I253" s="3">
        <v>726</v>
      </c>
      <c r="J253" s="4">
        <v>0.35399449035812675</v>
      </c>
      <c r="K253" s="3">
        <v>259</v>
      </c>
      <c r="L253" s="3">
        <v>259</v>
      </c>
      <c r="M253" s="3">
        <v>259</v>
      </c>
      <c r="N253" s="5">
        <v>296.4318</v>
      </c>
      <c r="O253" s="5">
        <v>284.62120000000004</v>
      </c>
      <c r="P253" s="6">
        <f t="shared" si="6"/>
        <v>2139</v>
      </c>
      <c r="Q253" s="6">
        <v>15191</v>
      </c>
      <c r="R253" s="9">
        <v>39160</v>
      </c>
      <c r="S253" s="29">
        <f t="shared" si="7"/>
        <v>56490</v>
      </c>
    </row>
    <row r="254" spans="1:19" ht="11.25">
      <c r="A254" s="1">
        <v>512120</v>
      </c>
      <c r="B254" s="1" t="s">
        <v>275</v>
      </c>
      <c r="C254" s="3">
        <v>125</v>
      </c>
      <c r="D254" s="3">
        <v>0</v>
      </c>
      <c r="E254" s="3"/>
      <c r="F254" s="3">
        <v>1</v>
      </c>
      <c r="G254" s="3">
        <v>0</v>
      </c>
      <c r="H254" s="3">
        <v>126</v>
      </c>
      <c r="I254" s="3">
        <v>451</v>
      </c>
      <c r="J254" s="4">
        <v>0.2860310421286031</v>
      </c>
      <c r="K254" s="3">
        <v>126</v>
      </c>
      <c r="L254" s="3">
        <v>126</v>
      </c>
      <c r="M254" s="3">
        <v>126</v>
      </c>
      <c r="N254" s="5">
        <v>469.6592999999999</v>
      </c>
      <c r="O254" s="5">
        <v>478.9017999999999</v>
      </c>
      <c r="P254" s="6">
        <f t="shared" si="6"/>
        <v>1329</v>
      </c>
      <c r="Q254" s="6">
        <v>3026</v>
      </c>
      <c r="R254" s="9">
        <v>17513</v>
      </c>
      <c r="S254" s="29">
        <f t="shared" si="7"/>
        <v>21868</v>
      </c>
    </row>
    <row r="255" spans="1:19" ht="11.25">
      <c r="A255" s="1">
        <v>512150</v>
      </c>
      <c r="B255" s="1" t="s">
        <v>276</v>
      </c>
      <c r="C255" s="3">
        <v>38</v>
      </c>
      <c r="D255" s="3">
        <v>0</v>
      </c>
      <c r="E255" s="3"/>
      <c r="F255" s="3">
        <v>0</v>
      </c>
      <c r="G255" s="3">
        <v>0</v>
      </c>
      <c r="H255" s="3">
        <v>38</v>
      </c>
      <c r="I255" s="3">
        <v>149</v>
      </c>
      <c r="J255" s="4">
        <v>0.2751677852348993</v>
      </c>
      <c r="K255" s="3">
        <v>38</v>
      </c>
      <c r="L255" s="3">
        <v>38</v>
      </c>
      <c r="M255" s="3">
        <v>38</v>
      </c>
      <c r="N255" s="5">
        <v>6519.5</v>
      </c>
      <c r="O255" s="5">
        <v>6953.5</v>
      </c>
      <c r="P255" s="6">
        <f t="shared" si="6"/>
        <v>439</v>
      </c>
      <c r="Q255" s="6">
        <v>1816</v>
      </c>
      <c r="R255" s="9">
        <v>6295</v>
      </c>
      <c r="S255" s="29">
        <f t="shared" si="7"/>
        <v>8550</v>
      </c>
    </row>
    <row r="256" spans="1:19" ht="11.25">
      <c r="A256" s="1">
        <v>512180</v>
      </c>
      <c r="B256" s="1" t="s">
        <v>277</v>
      </c>
      <c r="C256" s="3">
        <v>74</v>
      </c>
      <c r="D256" s="3">
        <v>0</v>
      </c>
      <c r="E256" s="3"/>
      <c r="F256" s="3">
        <v>2</v>
      </c>
      <c r="G256" s="3">
        <v>0</v>
      </c>
      <c r="H256" s="3">
        <v>76</v>
      </c>
      <c r="I256" s="3">
        <v>588</v>
      </c>
      <c r="J256" s="4">
        <v>0.12585034013605442</v>
      </c>
      <c r="K256" s="3">
        <v>76</v>
      </c>
      <c r="L256" s="3">
        <v>0</v>
      </c>
      <c r="M256" s="3">
        <v>76</v>
      </c>
      <c r="N256" s="5">
        <v>80</v>
      </c>
      <c r="O256" s="5">
        <v>80</v>
      </c>
      <c r="P256" s="6">
        <f t="shared" si="6"/>
        <v>1732</v>
      </c>
      <c r="Q256" s="6">
        <v>2905</v>
      </c>
      <c r="R256" s="9">
        <v>15382</v>
      </c>
      <c r="S256" s="29">
        <f t="shared" si="7"/>
        <v>20019</v>
      </c>
    </row>
    <row r="257" spans="1:19" ht="11.25">
      <c r="A257" s="1">
        <v>512210</v>
      </c>
      <c r="B257" s="1" t="s">
        <v>74</v>
      </c>
      <c r="C257" s="3">
        <v>666</v>
      </c>
      <c r="D257" s="3">
        <v>14</v>
      </c>
      <c r="E257" s="3"/>
      <c r="F257" s="3">
        <v>14</v>
      </c>
      <c r="G257" s="3">
        <v>0</v>
      </c>
      <c r="H257" s="3">
        <v>694</v>
      </c>
      <c r="I257" s="3">
        <v>4154</v>
      </c>
      <c r="J257" s="4">
        <v>0.16369764082811747</v>
      </c>
      <c r="K257" s="3">
        <v>694</v>
      </c>
      <c r="L257" s="3">
        <v>694</v>
      </c>
      <c r="M257" s="3">
        <v>694</v>
      </c>
      <c r="N257" s="5">
        <v>329.53935</v>
      </c>
      <c r="O257" s="5">
        <v>344.9431000000001</v>
      </c>
      <c r="P257" s="6">
        <f t="shared" si="6"/>
        <v>12238</v>
      </c>
      <c r="Q257" s="6">
        <v>34740</v>
      </c>
      <c r="R257" s="9">
        <v>124940</v>
      </c>
      <c r="S257" s="29">
        <f t="shared" si="7"/>
        <v>171918</v>
      </c>
    </row>
    <row r="258" spans="1:19" ht="11.25">
      <c r="A258" s="1">
        <v>500015</v>
      </c>
      <c r="B258" s="1" t="s">
        <v>103</v>
      </c>
      <c r="C258" s="3">
        <v>525</v>
      </c>
      <c r="D258" s="3">
        <v>0</v>
      </c>
      <c r="E258" s="3"/>
      <c r="F258" s="3">
        <v>8</v>
      </c>
      <c r="G258" s="3">
        <v>0</v>
      </c>
      <c r="H258" s="3">
        <v>533</v>
      </c>
      <c r="I258" s="3">
        <v>4331</v>
      </c>
      <c r="J258" s="4">
        <v>0.12168090510274764</v>
      </c>
      <c r="K258" s="3">
        <v>533</v>
      </c>
      <c r="L258" s="3">
        <v>0</v>
      </c>
      <c r="M258" s="3">
        <v>533</v>
      </c>
      <c r="N258" s="5">
        <v>1468</v>
      </c>
      <c r="O258" s="5">
        <v>1468</v>
      </c>
      <c r="P258" s="6">
        <f t="shared" si="6"/>
        <v>12759</v>
      </c>
      <c r="Q258" s="6">
        <v>28687</v>
      </c>
      <c r="R258" s="9">
        <v>112946</v>
      </c>
      <c r="S258" s="29">
        <f t="shared" si="7"/>
        <v>154392</v>
      </c>
    </row>
    <row r="259" spans="1:19" ht="11.25">
      <c r="A259" s="1">
        <v>512420</v>
      </c>
      <c r="B259" s="1" t="s">
        <v>75</v>
      </c>
      <c r="C259" s="3">
        <v>208</v>
      </c>
      <c r="D259" s="3">
        <v>0</v>
      </c>
      <c r="E259" s="3"/>
      <c r="F259" s="3">
        <v>1</v>
      </c>
      <c r="G259" s="3">
        <v>0</v>
      </c>
      <c r="H259" s="3">
        <v>209</v>
      </c>
      <c r="I259" s="3">
        <v>506</v>
      </c>
      <c r="J259" s="4">
        <v>0.41106719367588934</v>
      </c>
      <c r="K259" s="3">
        <v>209</v>
      </c>
      <c r="L259" s="3">
        <v>209</v>
      </c>
      <c r="M259" s="3">
        <v>209</v>
      </c>
      <c r="N259" s="5">
        <v>222.04697499999995</v>
      </c>
      <c r="O259" s="5">
        <v>224.04134999999997</v>
      </c>
      <c r="P259" s="6">
        <f t="shared" si="6"/>
        <v>1491</v>
      </c>
      <c r="Q259" s="6">
        <v>11802</v>
      </c>
      <c r="R259" s="9">
        <v>30620</v>
      </c>
      <c r="S259" s="29">
        <f t="shared" si="7"/>
        <v>43913</v>
      </c>
    </row>
    <row r="260" spans="1:19" ht="11.25">
      <c r="A260" s="1">
        <v>512450</v>
      </c>
      <c r="B260" s="1" t="s">
        <v>279</v>
      </c>
      <c r="C260" s="3">
        <v>351</v>
      </c>
      <c r="D260" s="3">
        <v>0</v>
      </c>
      <c r="E260" s="3"/>
      <c r="F260" s="3">
        <v>3</v>
      </c>
      <c r="G260" s="3">
        <v>0</v>
      </c>
      <c r="H260" s="3">
        <v>354</v>
      </c>
      <c r="I260" s="3">
        <v>3312</v>
      </c>
      <c r="J260" s="4">
        <v>0.10839371980676328</v>
      </c>
      <c r="K260" s="3">
        <v>354</v>
      </c>
      <c r="L260" s="3">
        <v>0</v>
      </c>
      <c r="M260" s="3">
        <v>354</v>
      </c>
      <c r="N260" s="5">
        <v>123.26284999999999</v>
      </c>
      <c r="O260" s="5">
        <v>126.9541</v>
      </c>
      <c r="P260" s="6">
        <f t="shared" si="6"/>
        <v>9757</v>
      </c>
      <c r="Q260" s="6">
        <v>17793</v>
      </c>
      <c r="R260" s="9">
        <v>77762</v>
      </c>
      <c r="S260" s="29">
        <f t="shared" si="7"/>
        <v>105312</v>
      </c>
    </row>
    <row r="261" spans="1:19" ht="11.25">
      <c r="A261" s="1">
        <v>512480</v>
      </c>
      <c r="B261" s="1" t="s">
        <v>280</v>
      </c>
      <c r="C261" s="3">
        <v>165</v>
      </c>
      <c r="D261" s="3">
        <v>0</v>
      </c>
      <c r="E261" s="3"/>
      <c r="F261" s="3">
        <v>11</v>
      </c>
      <c r="G261" s="3">
        <v>0</v>
      </c>
      <c r="H261" s="3">
        <v>176</v>
      </c>
      <c r="I261" s="3">
        <v>461</v>
      </c>
      <c r="J261" s="4">
        <v>0.3579175704989154</v>
      </c>
      <c r="K261" s="3">
        <v>176</v>
      </c>
      <c r="L261" s="3">
        <v>176</v>
      </c>
      <c r="M261" s="3">
        <v>176</v>
      </c>
      <c r="N261" s="5">
        <v>1192</v>
      </c>
      <c r="O261" s="5">
        <v>1192</v>
      </c>
      <c r="P261" s="6">
        <f t="shared" si="6"/>
        <v>1358</v>
      </c>
      <c r="Q261" s="6">
        <v>11983</v>
      </c>
      <c r="R261" s="9">
        <v>27529</v>
      </c>
      <c r="S261" s="29">
        <f t="shared" si="7"/>
        <v>40870</v>
      </c>
    </row>
    <row r="262" spans="1:19" ht="11.25">
      <c r="A262" s="1">
        <v>512510</v>
      </c>
      <c r="B262" s="1" t="s">
        <v>281</v>
      </c>
      <c r="C262" s="3">
        <v>173</v>
      </c>
      <c r="D262" s="3">
        <v>0</v>
      </c>
      <c r="E262" s="3"/>
      <c r="F262" s="3">
        <v>1</v>
      </c>
      <c r="G262" s="3">
        <v>0</v>
      </c>
      <c r="H262" s="3">
        <v>174</v>
      </c>
      <c r="I262" s="3">
        <v>756</v>
      </c>
      <c r="J262" s="4">
        <v>0.22883597883597884</v>
      </c>
      <c r="K262" s="3">
        <v>174</v>
      </c>
      <c r="L262" s="3">
        <v>174</v>
      </c>
      <c r="M262" s="3">
        <v>174</v>
      </c>
      <c r="N262" s="5">
        <v>472.30674999999997</v>
      </c>
      <c r="O262" s="5">
        <v>539.7243</v>
      </c>
      <c r="P262" s="6">
        <f t="shared" si="6"/>
        <v>2227</v>
      </c>
      <c r="Q262" s="6">
        <v>9805</v>
      </c>
      <c r="R262" s="9">
        <v>28980</v>
      </c>
      <c r="S262" s="29">
        <f t="shared" si="7"/>
        <v>41012</v>
      </c>
    </row>
    <row r="263" spans="1:19" ht="11.25">
      <c r="A263" s="1">
        <v>500045</v>
      </c>
      <c r="B263" s="1" t="s">
        <v>113</v>
      </c>
      <c r="C263" s="3">
        <v>528</v>
      </c>
      <c r="D263" s="3">
        <v>0</v>
      </c>
      <c r="E263" s="3"/>
      <c r="F263" s="3">
        <v>4</v>
      </c>
      <c r="G263" s="3">
        <v>0</v>
      </c>
      <c r="H263" s="3">
        <v>532</v>
      </c>
      <c r="I263" s="3">
        <v>1639</v>
      </c>
      <c r="J263" s="4">
        <v>0.32580841976815134</v>
      </c>
      <c r="K263" s="3">
        <v>532</v>
      </c>
      <c r="L263" s="3">
        <v>532</v>
      </c>
      <c r="M263" s="3">
        <v>532</v>
      </c>
      <c r="N263" s="5">
        <v>187.51357499999997</v>
      </c>
      <c r="O263" s="5">
        <v>193.29295</v>
      </c>
      <c r="P263" s="6">
        <f t="shared" si="6"/>
        <v>4829</v>
      </c>
      <c r="Q263" s="6">
        <v>28143</v>
      </c>
      <c r="R263" s="9">
        <v>83577</v>
      </c>
      <c r="S263" s="29">
        <f t="shared" si="7"/>
        <v>116549</v>
      </c>
    </row>
    <row r="264" spans="1:19" ht="11.25">
      <c r="A264" s="1">
        <v>512520</v>
      </c>
      <c r="B264" s="1" t="s">
        <v>282</v>
      </c>
      <c r="C264" s="3">
        <v>640</v>
      </c>
      <c r="D264" s="3">
        <v>31</v>
      </c>
      <c r="E264" s="3"/>
      <c r="F264" s="3">
        <v>3</v>
      </c>
      <c r="G264" s="3">
        <v>0</v>
      </c>
      <c r="H264" s="3">
        <v>674</v>
      </c>
      <c r="I264" s="3">
        <v>2890</v>
      </c>
      <c r="J264" s="4">
        <v>0.23252595155709344</v>
      </c>
      <c r="K264" s="3">
        <v>674</v>
      </c>
      <c r="L264" s="3">
        <v>674</v>
      </c>
      <c r="M264" s="3">
        <v>674</v>
      </c>
      <c r="N264" s="5">
        <v>52.88142500000001</v>
      </c>
      <c r="O264" s="5">
        <v>52.97705000000002</v>
      </c>
      <c r="P264" s="6">
        <f aca="true" t="shared" si="8" ref="P264:P316">ROUND(I264*2.9460246,0)</f>
        <v>8514</v>
      </c>
      <c r="Q264" s="6">
        <v>30261</v>
      </c>
      <c r="R264" s="9">
        <v>109287</v>
      </c>
      <c r="S264" s="29">
        <f aca="true" t="shared" si="9" ref="S264:S316">SUM(P264+Q264+R264)</f>
        <v>148062</v>
      </c>
    </row>
    <row r="265" spans="1:19" ht="11.25">
      <c r="A265" s="1">
        <v>512570</v>
      </c>
      <c r="B265" s="1" t="s">
        <v>284</v>
      </c>
      <c r="C265" s="3">
        <v>107</v>
      </c>
      <c r="D265" s="3">
        <v>0</v>
      </c>
      <c r="E265" s="3"/>
      <c r="F265" s="3">
        <v>0</v>
      </c>
      <c r="G265" s="3">
        <v>0</v>
      </c>
      <c r="H265" s="3">
        <v>107</v>
      </c>
      <c r="I265" s="3">
        <v>541</v>
      </c>
      <c r="J265" s="4">
        <v>0.19963031423290203</v>
      </c>
      <c r="K265" s="3">
        <v>107</v>
      </c>
      <c r="L265" s="3">
        <v>107</v>
      </c>
      <c r="M265" s="3">
        <v>107</v>
      </c>
      <c r="N265" s="5">
        <v>76</v>
      </c>
      <c r="O265" s="5">
        <v>76</v>
      </c>
      <c r="P265" s="6">
        <f t="shared" si="8"/>
        <v>1594</v>
      </c>
      <c r="Q265" s="6">
        <v>5507</v>
      </c>
      <c r="R265" s="9">
        <v>19067</v>
      </c>
      <c r="S265" s="29">
        <f t="shared" si="9"/>
        <v>26168</v>
      </c>
    </row>
    <row r="266" spans="1:19" ht="11.25">
      <c r="A266" s="1">
        <v>512540</v>
      </c>
      <c r="B266" s="1" t="s">
        <v>283</v>
      </c>
      <c r="C266" s="3">
        <v>142</v>
      </c>
      <c r="D266" s="3">
        <v>0</v>
      </c>
      <c r="E266" s="3"/>
      <c r="F266" s="3">
        <v>0</v>
      </c>
      <c r="G266" s="3">
        <v>0</v>
      </c>
      <c r="H266" s="3">
        <v>142</v>
      </c>
      <c r="I266" s="3">
        <v>956</v>
      </c>
      <c r="J266" s="4">
        <v>0.15376569037656904</v>
      </c>
      <c r="K266" s="3">
        <v>142</v>
      </c>
      <c r="L266" s="3">
        <v>0</v>
      </c>
      <c r="M266" s="3">
        <v>142</v>
      </c>
      <c r="N266" s="5">
        <v>729.1051</v>
      </c>
      <c r="O266" s="5">
        <v>717.4034</v>
      </c>
      <c r="P266" s="6">
        <f t="shared" si="8"/>
        <v>2816</v>
      </c>
      <c r="Q266" s="6">
        <v>11802</v>
      </c>
      <c r="R266" s="9">
        <v>34220</v>
      </c>
      <c r="S266" s="29">
        <f t="shared" si="9"/>
        <v>48838</v>
      </c>
    </row>
    <row r="267" spans="1:19" ht="11.25">
      <c r="A267" s="1">
        <v>512600</v>
      </c>
      <c r="B267" s="1" t="s">
        <v>285</v>
      </c>
      <c r="C267" s="3">
        <v>108</v>
      </c>
      <c r="D267" s="3">
        <v>0</v>
      </c>
      <c r="E267" s="3"/>
      <c r="F267" s="3">
        <v>2</v>
      </c>
      <c r="G267" s="3">
        <v>0</v>
      </c>
      <c r="H267" s="3">
        <v>110</v>
      </c>
      <c r="I267" s="3">
        <v>393</v>
      </c>
      <c r="J267" s="4">
        <v>0.27735368956743</v>
      </c>
      <c r="K267" s="3">
        <v>110</v>
      </c>
      <c r="L267" s="3">
        <v>110</v>
      </c>
      <c r="M267" s="3">
        <v>110</v>
      </c>
      <c r="N267" s="5">
        <v>267.6152</v>
      </c>
      <c r="O267" s="5">
        <v>378.1872000000001</v>
      </c>
      <c r="P267" s="6">
        <f t="shared" si="8"/>
        <v>1158</v>
      </c>
      <c r="Q267" s="6">
        <v>4418</v>
      </c>
      <c r="R267" s="9">
        <v>16297</v>
      </c>
      <c r="S267" s="29">
        <f t="shared" si="9"/>
        <v>21873</v>
      </c>
    </row>
    <row r="268" spans="1:19" ht="11.25">
      <c r="A268" s="1">
        <v>512630</v>
      </c>
      <c r="B268" s="1" t="s">
        <v>286</v>
      </c>
      <c r="C268" s="3">
        <v>25</v>
      </c>
      <c r="D268" s="3">
        <v>0</v>
      </c>
      <c r="E268" s="3"/>
      <c r="F268" s="3">
        <v>0</v>
      </c>
      <c r="G268" s="3">
        <v>0</v>
      </c>
      <c r="H268" s="3">
        <v>25</v>
      </c>
      <c r="I268" s="3">
        <v>275</v>
      </c>
      <c r="J268" s="4">
        <v>0.09090909090909091</v>
      </c>
      <c r="K268" s="3">
        <v>25</v>
      </c>
      <c r="L268" s="3">
        <v>0</v>
      </c>
      <c r="M268" s="3">
        <v>25</v>
      </c>
      <c r="N268" s="5">
        <v>433.38845000000003</v>
      </c>
      <c r="O268" s="5">
        <v>527.6117</v>
      </c>
      <c r="P268" s="6">
        <f t="shared" si="8"/>
        <v>810</v>
      </c>
      <c r="Q268" s="6">
        <v>2602</v>
      </c>
      <c r="R268" s="9">
        <v>9573</v>
      </c>
      <c r="S268" s="29">
        <f t="shared" si="9"/>
        <v>12985</v>
      </c>
    </row>
    <row r="269" spans="1:19" ht="11.25">
      <c r="A269" s="1">
        <v>512660</v>
      </c>
      <c r="B269" s="1" t="s">
        <v>287</v>
      </c>
      <c r="C269" s="3">
        <v>1533</v>
      </c>
      <c r="D269" s="3">
        <v>7</v>
      </c>
      <c r="E269" s="3"/>
      <c r="F269" s="3">
        <v>8</v>
      </c>
      <c r="G269" s="3">
        <v>0</v>
      </c>
      <c r="H269" s="3">
        <v>1548</v>
      </c>
      <c r="I269" s="3">
        <v>10668</v>
      </c>
      <c r="J269" s="4">
        <v>0.14473190851143608</v>
      </c>
      <c r="K269" s="3">
        <v>1548</v>
      </c>
      <c r="L269" s="3">
        <v>0</v>
      </c>
      <c r="M269" s="3">
        <v>1548</v>
      </c>
      <c r="N269" s="5">
        <v>354</v>
      </c>
      <c r="O269" s="5">
        <v>354</v>
      </c>
      <c r="P269" s="6">
        <f t="shared" si="8"/>
        <v>31428</v>
      </c>
      <c r="Q269" s="6">
        <v>97985</v>
      </c>
      <c r="R269" s="9">
        <v>323539</v>
      </c>
      <c r="S269" s="29">
        <f t="shared" si="9"/>
        <v>452952</v>
      </c>
    </row>
    <row r="270" spans="1:19" ht="11.25">
      <c r="A270" s="1">
        <v>512720</v>
      </c>
      <c r="B270" s="1" t="s">
        <v>76</v>
      </c>
      <c r="C270" s="3">
        <v>64</v>
      </c>
      <c r="D270" s="3">
        <v>0</v>
      </c>
      <c r="E270" s="3"/>
      <c r="F270" s="3">
        <v>0</v>
      </c>
      <c r="G270" s="3">
        <v>0</v>
      </c>
      <c r="H270" s="3">
        <v>64</v>
      </c>
      <c r="I270" s="3">
        <v>252</v>
      </c>
      <c r="J270" s="4">
        <v>0.25396825396825395</v>
      </c>
      <c r="K270" s="3">
        <v>64</v>
      </c>
      <c r="L270" s="3">
        <v>64</v>
      </c>
      <c r="M270" s="3">
        <v>64</v>
      </c>
      <c r="N270" s="5">
        <v>337.40862500000003</v>
      </c>
      <c r="O270" s="5">
        <v>394.64105</v>
      </c>
      <c r="P270" s="6">
        <f t="shared" si="8"/>
        <v>742</v>
      </c>
      <c r="Q270" s="6">
        <v>3389</v>
      </c>
      <c r="R270" s="9">
        <v>11259</v>
      </c>
      <c r="S270" s="29">
        <f t="shared" si="9"/>
        <v>15390</v>
      </c>
    </row>
    <row r="271" spans="1:19" ht="11.25">
      <c r="A271" s="1">
        <v>512750</v>
      </c>
      <c r="B271" s="1" t="s">
        <v>288</v>
      </c>
      <c r="C271" s="3">
        <v>140</v>
      </c>
      <c r="D271" s="3">
        <v>0</v>
      </c>
      <c r="E271" s="3"/>
      <c r="F271" s="3">
        <v>0</v>
      </c>
      <c r="G271" s="3">
        <v>0</v>
      </c>
      <c r="H271" s="3">
        <v>140</v>
      </c>
      <c r="I271" s="3">
        <v>447</v>
      </c>
      <c r="J271" s="4">
        <v>0.3131991051454139</v>
      </c>
      <c r="K271" s="3">
        <v>140</v>
      </c>
      <c r="L271" s="3">
        <v>140</v>
      </c>
      <c r="M271" s="3">
        <v>140</v>
      </c>
      <c r="N271" s="5">
        <v>221.2977</v>
      </c>
      <c r="O271" s="5">
        <v>212.3802</v>
      </c>
      <c r="P271" s="6">
        <f t="shared" si="8"/>
        <v>1317</v>
      </c>
      <c r="Q271" s="6">
        <v>6355</v>
      </c>
      <c r="R271" s="9">
        <v>20845</v>
      </c>
      <c r="S271" s="29">
        <f t="shared" si="9"/>
        <v>28517</v>
      </c>
    </row>
    <row r="272" spans="1:19" ht="11.25">
      <c r="A272" s="1">
        <v>512780</v>
      </c>
      <c r="B272" s="1" t="s">
        <v>289</v>
      </c>
      <c r="C272" s="3">
        <v>294</v>
      </c>
      <c r="D272" s="3">
        <v>0</v>
      </c>
      <c r="E272" s="3"/>
      <c r="F272" s="3">
        <v>1</v>
      </c>
      <c r="G272" s="3">
        <v>0</v>
      </c>
      <c r="H272" s="3">
        <v>295</v>
      </c>
      <c r="I272" s="3">
        <v>842</v>
      </c>
      <c r="J272" s="4">
        <v>0.3491686460807601</v>
      </c>
      <c r="K272" s="3">
        <v>295</v>
      </c>
      <c r="L272" s="3">
        <v>295</v>
      </c>
      <c r="M272" s="3">
        <v>295</v>
      </c>
      <c r="N272" s="5">
        <v>868.0692499999999</v>
      </c>
      <c r="O272" s="5">
        <v>838.4004999999999</v>
      </c>
      <c r="P272" s="6">
        <f t="shared" si="8"/>
        <v>2481</v>
      </c>
      <c r="Q272" s="6">
        <v>13073</v>
      </c>
      <c r="R272" s="9">
        <v>43296</v>
      </c>
      <c r="S272" s="29">
        <f t="shared" si="9"/>
        <v>58850</v>
      </c>
    </row>
    <row r="273" spans="1:19" ht="11.25">
      <c r="A273" s="1">
        <v>500028</v>
      </c>
      <c r="B273" s="1" t="s">
        <v>109</v>
      </c>
      <c r="C273" s="3">
        <v>391</v>
      </c>
      <c r="D273" s="3">
        <v>0</v>
      </c>
      <c r="E273" s="3"/>
      <c r="F273" s="3">
        <v>5</v>
      </c>
      <c r="G273" s="3">
        <v>0</v>
      </c>
      <c r="H273" s="3">
        <v>396</v>
      </c>
      <c r="I273" s="3">
        <v>1470</v>
      </c>
      <c r="J273" s="4">
        <v>0.27006802721088435</v>
      </c>
      <c r="K273" s="3">
        <v>396</v>
      </c>
      <c r="L273" s="3">
        <v>396</v>
      </c>
      <c r="M273" s="3">
        <v>396</v>
      </c>
      <c r="N273" s="5">
        <v>142</v>
      </c>
      <c r="O273" s="5">
        <v>142</v>
      </c>
      <c r="P273" s="6">
        <f t="shared" si="8"/>
        <v>4331</v>
      </c>
      <c r="Q273" s="6">
        <v>23846</v>
      </c>
      <c r="R273" s="9">
        <v>65020</v>
      </c>
      <c r="S273" s="29">
        <f t="shared" si="9"/>
        <v>93197</v>
      </c>
    </row>
    <row r="274" spans="1:19" ht="11.25">
      <c r="A274" s="1">
        <v>512870</v>
      </c>
      <c r="B274" s="1" t="s">
        <v>290</v>
      </c>
      <c r="C274" s="3">
        <v>160</v>
      </c>
      <c r="D274" s="3">
        <v>0</v>
      </c>
      <c r="E274" s="3"/>
      <c r="F274" s="3">
        <v>1</v>
      </c>
      <c r="G274" s="3">
        <v>0</v>
      </c>
      <c r="H274" s="3">
        <v>161</v>
      </c>
      <c r="I274" s="3">
        <v>485</v>
      </c>
      <c r="J274" s="4">
        <v>0.35670103092783506</v>
      </c>
      <c r="K274" s="3">
        <v>161</v>
      </c>
      <c r="L274" s="3">
        <v>161</v>
      </c>
      <c r="M274" s="3">
        <v>161</v>
      </c>
      <c r="N274" s="5">
        <v>124.03415000000001</v>
      </c>
      <c r="O274" s="5">
        <v>118.3561</v>
      </c>
      <c r="P274" s="6">
        <f t="shared" si="8"/>
        <v>1429</v>
      </c>
      <c r="Q274" s="6">
        <v>7021</v>
      </c>
      <c r="R274" s="9">
        <v>23925</v>
      </c>
      <c r="S274" s="29">
        <f t="shared" si="9"/>
        <v>32375</v>
      </c>
    </row>
    <row r="275" spans="1:19" ht="11.25">
      <c r="A275" s="1">
        <v>513265</v>
      </c>
      <c r="B275" s="1" t="s">
        <v>297</v>
      </c>
      <c r="C275" s="3">
        <v>61</v>
      </c>
      <c r="D275" s="3">
        <v>0</v>
      </c>
      <c r="E275" s="3"/>
      <c r="F275" s="3">
        <v>1</v>
      </c>
      <c r="G275" s="3">
        <v>0</v>
      </c>
      <c r="H275" s="3">
        <v>62</v>
      </c>
      <c r="I275" s="3">
        <v>291</v>
      </c>
      <c r="J275" s="4">
        <v>0.23711340206185566</v>
      </c>
      <c r="K275" s="3">
        <v>62</v>
      </c>
      <c r="L275" s="3">
        <v>62</v>
      </c>
      <c r="M275" s="3">
        <v>62</v>
      </c>
      <c r="N275" s="5">
        <v>163.908725</v>
      </c>
      <c r="O275" s="5">
        <v>169.04685</v>
      </c>
      <c r="P275" s="6">
        <f t="shared" si="8"/>
        <v>857</v>
      </c>
      <c r="Q275" s="6">
        <v>3571</v>
      </c>
      <c r="R275" s="9">
        <v>10792</v>
      </c>
      <c r="S275" s="29">
        <f t="shared" si="9"/>
        <v>15220</v>
      </c>
    </row>
    <row r="276" spans="1:19" ht="11.25">
      <c r="A276" s="1">
        <v>512930</v>
      </c>
      <c r="B276" s="1" t="s">
        <v>77</v>
      </c>
      <c r="C276" s="3">
        <v>140</v>
      </c>
      <c r="D276" s="3">
        <v>0</v>
      </c>
      <c r="E276" s="3"/>
      <c r="F276" s="3">
        <v>0</v>
      </c>
      <c r="G276" s="3">
        <v>0</v>
      </c>
      <c r="H276" s="3">
        <v>140</v>
      </c>
      <c r="I276" s="3">
        <v>548</v>
      </c>
      <c r="J276" s="4">
        <v>0.25547445255474455</v>
      </c>
      <c r="K276" s="3">
        <v>140</v>
      </c>
      <c r="L276" s="3">
        <v>140</v>
      </c>
      <c r="M276" s="3">
        <v>140</v>
      </c>
      <c r="N276" s="5">
        <v>25</v>
      </c>
      <c r="O276" s="5">
        <v>25</v>
      </c>
      <c r="P276" s="6">
        <f t="shared" si="8"/>
        <v>1614</v>
      </c>
      <c r="Q276" s="6">
        <v>7686</v>
      </c>
      <c r="R276" s="9">
        <v>23707</v>
      </c>
      <c r="S276" s="29">
        <f t="shared" si="9"/>
        <v>33007</v>
      </c>
    </row>
    <row r="277" spans="1:19" ht="11.25">
      <c r="A277" s="1">
        <v>512960</v>
      </c>
      <c r="B277" s="1" t="s">
        <v>292</v>
      </c>
      <c r="C277" s="3">
        <v>562</v>
      </c>
      <c r="D277" s="3">
        <v>0</v>
      </c>
      <c r="E277" s="3"/>
      <c r="F277" s="3">
        <v>4</v>
      </c>
      <c r="G277" s="3">
        <v>0</v>
      </c>
      <c r="H277" s="3">
        <v>566</v>
      </c>
      <c r="I277" s="3">
        <v>2431</v>
      </c>
      <c r="J277" s="4">
        <v>0.2311805841217606</v>
      </c>
      <c r="K277" s="3">
        <v>566</v>
      </c>
      <c r="L277" s="3">
        <v>566</v>
      </c>
      <c r="M277" s="3">
        <v>566</v>
      </c>
      <c r="N277" s="5">
        <v>1976.5</v>
      </c>
      <c r="O277" s="5">
        <v>1976.5</v>
      </c>
      <c r="P277" s="6">
        <f t="shared" si="8"/>
        <v>7162</v>
      </c>
      <c r="Q277" s="6">
        <v>25843</v>
      </c>
      <c r="R277" s="9">
        <v>93364</v>
      </c>
      <c r="S277" s="29">
        <f t="shared" si="9"/>
        <v>126369</v>
      </c>
    </row>
    <row r="278" spans="1:19" ht="11.25">
      <c r="A278" s="1">
        <v>512990</v>
      </c>
      <c r="B278" s="1" t="s">
        <v>293</v>
      </c>
      <c r="C278" s="3">
        <v>78</v>
      </c>
      <c r="D278" s="3">
        <v>0</v>
      </c>
      <c r="E278" s="3"/>
      <c r="F278" s="3">
        <v>0</v>
      </c>
      <c r="G278" s="3">
        <v>0</v>
      </c>
      <c r="H278" s="3">
        <v>78</v>
      </c>
      <c r="I278" s="3">
        <v>342</v>
      </c>
      <c r="J278" s="4">
        <v>0.22807017543859648</v>
      </c>
      <c r="K278" s="3">
        <v>78</v>
      </c>
      <c r="L278" s="3">
        <v>78</v>
      </c>
      <c r="M278" s="3">
        <v>78</v>
      </c>
      <c r="N278" s="5">
        <v>88.76589999999999</v>
      </c>
      <c r="O278" s="5">
        <v>88.79339999999999</v>
      </c>
      <c r="P278" s="6">
        <f t="shared" si="8"/>
        <v>1008</v>
      </c>
      <c r="Q278" s="6">
        <v>4781</v>
      </c>
      <c r="R278" s="9">
        <v>13966</v>
      </c>
      <c r="S278" s="29">
        <f t="shared" si="9"/>
        <v>19755</v>
      </c>
    </row>
    <row r="279" spans="1:19" ht="11.25">
      <c r="A279" s="1">
        <v>513020</v>
      </c>
      <c r="B279" s="1" t="s">
        <v>78</v>
      </c>
      <c r="C279" s="3">
        <v>41</v>
      </c>
      <c r="D279" s="3">
        <v>0</v>
      </c>
      <c r="E279" s="3"/>
      <c r="F279" s="3">
        <v>0</v>
      </c>
      <c r="G279" s="3">
        <v>0</v>
      </c>
      <c r="H279" s="3">
        <v>41</v>
      </c>
      <c r="I279" s="3">
        <v>197</v>
      </c>
      <c r="J279" s="4">
        <v>0.20812182741116753</v>
      </c>
      <c r="K279" s="3">
        <v>41</v>
      </c>
      <c r="L279" s="3">
        <v>41</v>
      </c>
      <c r="M279" s="3">
        <v>41</v>
      </c>
      <c r="N279" s="5">
        <v>227.53287500000005</v>
      </c>
      <c r="O279" s="5">
        <v>244.70835000000008</v>
      </c>
      <c r="P279" s="6">
        <f t="shared" si="8"/>
        <v>580</v>
      </c>
      <c r="Q279" s="6">
        <v>3510</v>
      </c>
      <c r="R279" s="9">
        <v>8714</v>
      </c>
      <c r="S279" s="29">
        <f t="shared" si="9"/>
        <v>12804</v>
      </c>
    </row>
    <row r="280" spans="1:19" ht="11.25">
      <c r="A280" s="1">
        <v>513050</v>
      </c>
      <c r="B280" s="1" t="s">
        <v>79</v>
      </c>
      <c r="C280" s="3">
        <v>146</v>
      </c>
      <c r="D280" s="3">
        <v>0</v>
      </c>
      <c r="E280" s="3"/>
      <c r="F280" s="3">
        <v>0</v>
      </c>
      <c r="G280" s="3">
        <v>0</v>
      </c>
      <c r="H280" s="3">
        <v>146</v>
      </c>
      <c r="I280" s="3">
        <v>281</v>
      </c>
      <c r="J280" s="4">
        <v>0.5302491103202847</v>
      </c>
      <c r="K280" s="3">
        <v>146</v>
      </c>
      <c r="L280" s="3">
        <v>146</v>
      </c>
      <c r="M280" s="3">
        <v>146</v>
      </c>
      <c r="N280" s="5">
        <v>530.2772500000001</v>
      </c>
      <c r="O280" s="5">
        <v>601.7381</v>
      </c>
      <c r="P280" s="6">
        <f t="shared" si="8"/>
        <v>828</v>
      </c>
      <c r="Q280" s="6">
        <v>9744</v>
      </c>
      <c r="R280" s="9">
        <v>21160</v>
      </c>
      <c r="S280" s="29">
        <f t="shared" si="9"/>
        <v>31732</v>
      </c>
    </row>
    <row r="281" spans="1:19" ht="11.25">
      <c r="A281" s="1">
        <v>513110</v>
      </c>
      <c r="B281" s="1" t="s">
        <v>295</v>
      </c>
      <c r="C281" s="3">
        <v>1843</v>
      </c>
      <c r="D281" s="3">
        <v>0</v>
      </c>
      <c r="E281" s="3"/>
      <c r="F281" s="3">
        <v>13</v>
      </c>
      <c r="G281" s="3">
        <v>0</v>
      </c>
      <c r="H281" s="3">
        <v>1856</v>
      </c>
      <c r="I281" s="3">
        <v>6336</v>
      </c>
      <c r="J281" s="4">
        <v>0.29103535353535354</v>
      </c>
      <c r="K281" s="3">
        <v>1856</v>
      </c>
      <c r="L281" s="3">
        <v>1856</v>
      </c>
      <c r="M281" s="3">
        <v>1856</v>
      </c>
      <c r="N281" s="5">
        <v>276.445625</v>
      </c>
      <c r="O281" s="5">
        <v>306.45425</v>
      </c>
      <c r="P281" s="6">
        <f t="shared" si="8"/>
        <v>18666</v>
      </c>
      <c r="Q281" s="6">
        <v>77529</v>
      </c>
      <c r="R281" s="9">
        <v>276727</v>
      </c>
      <c r="S281" s="29">
        <f t="shared" si="9"/>
        <v>372922</v>
      </c>
    </row>
    <row r="282" spans="1:19" ht="11.25">
      <c r="A282" s="1">
        <v>500047</v>
      </c>
      <c r="B282" s="1" t="s">
        <v>114</v>
      </c>
      <c r="C282" s="3">
        <v>390</v>
      </c>
      <c r="D282" s="3">
        <v>0</v>
      </c>
      <c r="E282" s="3"/>
      <c r="F282" s="3">
        <v>11</v>
      </c>
      <c r="G282" s="3">
        <v>0</v>
      </c>
      <c r="H282" s="3">
        <v>401</v>
      </c>
      <c r="I282" s="3">
        <v>1690</v>
      </c>
      <c r="J282" s="4">
        <v>0.23076923076923078</v>
      </c>
      <c r="K282" s="3">
        <v>401</v>
      </c>
      <c r="L282" s="3">
        <v>401</v>
      </c>
      <c r="M282" s="3">
        <v>401</v>
      </c>
      <c r="N282" s="5">
        <v>72.83600000000001</v>
      </c>
      <c r="O282" s="5">
        <v>72.224</v>
      </c>
      <c r="P282" s="6">
        <f t="shared" si="8"/>
        <v>4979</v>
      </c>
      <c r="Q282" s="6">
        <v>22030</v>
      </c>
      <c r="R282" s="9">
        <v>69055</v>
      </c>
      <c r="S282" s="29">
        <f t="shared" si="9"/>
        <v>96064</v>
      </c>
    </row>
    <row r="283" spans="1:19" ht="11.25">
      <c r="A283" s="1">
        <v>513260</v>
      </c>
      <c r="B283" s="1" t="s">
        <v>80</v>
      </c>
      <c r="C283" s="3">
        <v>186</v>
      </c>
      <c r="D283" s="3">
        <v>0</v>
      </c>
      <c r="E283" s="3"/>
      <c r="F283" s="3">
        <v>0</v>
      </c>
      <c r="G283" s="3">
        <v>0</v>
      </c>
      <c r="H283" s="3">
        <v>186</v>
      </c>
      <c r="I283" s="3">
        <v>535</v>
      </c>
      <c r="J283" s="4">
        <v>0.34766355140186916</v>
      </c>
      <c r="K283" s="3">
        <v>186</v>
      </c>
      <c r="L283" s="3">
        <v>186</v>
      </c>
      <c r="M283" s="3">
        <v>186</v>
      </c>
      <c r="N283" s="5">
        <v>195.09410000000003</v>
      </c>
      <c r="O283" s="5">
        <v>195.56660000000002</v>
      </c>
      <c r="P283" s="6">
        <f t="shared" si="8"/>
        <v>1576</v>
      </c>
      <c r="Q283" s="6">
        <v>8231</v>
      </c>
      <c r="R283" s="9">
        <v>28078</v>
      </c>
      <c r="S283" s="29">
        <f t="shared" si="9"/>
        <v>37885</v>
      </c>
    </row>
    <row r="284" spans="1:19" ht="11.25">
      <c r="A284" s="1">
        <v>510650</v>
      </c>
      <c r="B284" s="1" t="s">
        <v>81</v>
      </c>
      <c r="C284" s="3">
        <v>25</v>
      </c>
      <c r="D284" s="3">
        <v>0</v>
      </c>
      <c r="E284" s="3"/>
      <c r="F284" s="3">
        <v>0</v>
      </c>
      <c r="G284" s="3">
        <v>0</v>
      </c>
      <c r="H284" s="3">
        <v>25</v>
      </c>
      <c r="I284" s="3">
        <v>155</v>
      </c>
      <c r="J284" s="4">
        <v>0.16129032258064516</v>
      </c>
      <c r="K284" s="3">
        <v>25</v>
      </c>
      <c r="L284" s="3">
        <v>25</v>
      </c>
      <c r="M284" s="3">
        <v>25</v>
      </c>
      <c r="N284" s="5">
        <v>727.817075</v>
      </c>
      <c r="O284" s="5">
        <v>702.38395</v>
      </c>
      <c r="P284" s="6">
        <f t="shared" si="8"/>
        <v>457</v>
      </c>
      <c r="Q284" s="6">
        <v>968</v>
      </c>
      <c r="R284" s="9">
        <v>4401</v>
      </c>
      <c r="S284" s="29">
        <f t="shared" si="9"/>
        <v>5826</v>
      </c>
    </row>
    <row r="285" spans="1:19" ht="11.25">
      <c r="A285" s="1">
        <v>505670</v>
      </c>
      <c r="B285" s="1" t="s">
        <v>82</v>
      </c>
      <c r="C285" s="3">
        <v>60</v>
      </c>
      <c r="D285" s="3">
        <v>0</v>
      </c>
      <c r="E285" s="3"/>
      <c r="F285" s="3">
        <v>0</v>
      </c>
      <c r="G285" s="3">
        <v>0</v>
      </c>
      <c r="H285" s="3">
        <v>60</v>
      </c>
      <c r="I285" s="3">
        <v>256</v>
      </c>
      <c r="J285" s="4">
        <v>0.234375</v>
      </c>
      <c r="K285" s="3">
        <v>60</v>
      </c>
      <c r="L285" s="3">
        <v>60</v>
      </c>
      <c r="M285" s="3">
        <v>60</v>
      </c>
      <c r="N285" s="5">
        <v>98.32514999999998</v>
      </c>
      <c r="O285" s="5">
        <v>93.9339</v>
      </c>
      <c r="P285" s="6">
        <f t="shared" si="8"/>
        <v>754</v>
      </c>
      <c r="Q285" s="6">
        <v>4418</v>
      </c>
      <c r="R285" s="9">
        <v>10599</v>
      </c>
      <c r="S285" s="29">
        <f t="shared" si="9"/>
        <v>15771</v>
      </c>
    </row>
    <row r="286" spans="1:19" ht="11.25">
      <c r="A286" s="1">
        <v>513350</v>
      </c>
      <c r="B286" s="1" t="s">
        <v>298</v>
      </c>
      <c r="C286" s="3">
        <v>228</v>
      </c>
      <c r="D286" s="3">
        <v>0</v>
      </c>
      <c r="E286" s="3"/>
      <c r="F286" s="3">
        <v>0</v>
      </c>
      <c r="G286" s="3">
        <v>0</v>
      </c>
      <c r="H286" s="3">
        <v>228</v>
      </c>
      <c r="I286" s="3">
        <v>850</v>
      </c>
      <c r="J286" s="4">
        <v>0.2917647058823529</v>
      </c>
      <c r="K286" s="3">
        <v>228</v>
      </c>
      <c r="L286" s="3">
        <v>228</v>
      </c>
      <c r="M286" s="3">
        <v>228</v>
      </c>
      <c r="N286" s="5">
        <v>48.73055000000001</v>
      </c>
      <c r="O286" s="5">
        <v>46.1537</v>
      </c>
      <c r="P286" s="6">
        <f t="shared" si="8"/>
        <v>2504</v>
      </c>
      <c r="Q286" s="6">
        <v>14223</v>
      </c>
      <c r="R286" s="9">
        <v>38211</v>
      </c>
      <c r="S286" s="29">
        <f t="shared" si="9"/>
        <v>54938</v>
      </c>
    </row>
    <row r="287" spans="1:19" ht="11.25">
      <c r="A287" s="1">
        <v>513380</v>
      </c>
      <c r="B287" s="1" t="s">
        <v>299</v>
      </c>
      <c r="C287" s="3">
        <v>114</v>
      </c>
      <c r="D287" s="3">
        <v>0</v>
      </c>
      <c r="E287" s="3"/>
      <c r="F287" s="3">
        <v>3</v>
      </c>
      <c r="G287" s="3">
        <v>0</v>
      </c>
      <c r="H287" s="3">
        <v>117</v>
      </c>
      <c r="I287" s="3">
        <v>1015</v>
      </c>
      <c r="J287" s="4">
        <v>0.1123152709359606</v>
      </c>
      <c r="K287" s="3">
        <v>117</v>
      </c>
      <c r="L287" s="3">
        <v>0</v>
      </c>
      <c r="M287" s="3">
        <v>117</v>
      </c>
      <c r="N287" s="5">
        <v>360.415325</v>
      </c>
      <c r="O287" s="5">
        <v>472.61045</v>
      </c>
      <c r="P287" s="6">
        <f t="shared" si="8"/>
        <v>2990</v>
      </c>
      <c r="Q287" s="6">
        <v>8957</v>
      </c>
      <c r="R287" s="9">
        <v>28295</v>
      </c>
      <c r="S287" s="29">
        <f t="shared" si="9"/>
        <v>40242</v>
      </c>
    </row>
    <row r="288" spans="1:19" ht="11.25">
      <c r="A288" s="1">
        <v>513410</v>
      </c>
      <c r="B288" s="1" t="s">
        <v>300</v>
      </c>
      <c r="C288" s="3">
        <v>1224</v>
      </c>
      <c r="D288" s="3">
        <v>0</v>
      </c>
      <c r="E288" s="3"/>
      <c r="F288" s="3">
        <v>26</v>
      </c>
      <c r="G288" s="3">
        <v>0</v>
      </c>
      <c r="H288" s="3">
        <v>1250</v>
      </c>
      <c r="I288" s="3">
        <v>5718</v>
      </c>
      <c r="J288" s="4">
        <v>0.214235746764603</v>
      </c>
      <c r="K288" s="3">
        <v>1250</v>
      </c>
      <c r="L288" s="3">
        <v>1250</v>
      </c>
      <c r="M288" s="3">
        <v>1250</v>
      </c>
      <c r="N288" s="5">
        <v>687.2825</v>
      </c>
      <c r="O288" s="5">
        <v>645.855</v>
      </c>
      <c r="P288" s="6">
        <f t="shared" si="8"/>
        <v>16845</v>
      </c>
      <c r="Q288" s="6">
        <v>67300</v>
      </c>
      <c r="R288" s="9">
        <v>210785</v>
      </c>
      <c r="S288" s="29">
        <f t="shared" si="9"/>
        <v>294930</v>
      </c>
    </row>
    <row r="289" spans="1:19" ht="11.25">
      <c r="A289" s="1">
        <v>513440</v>
      </c>
      <c r="B289" s="1" t="s">
        <v>301</v>
      </c>
      <c r="C289" s="3">
        <v>105</v>
      </c>
      <c r="D289" s="3">
        <v>0</v>
      </c>
      <c r="E289" s="3"/>
      <c r="F289" s="3">
        <v>1</v>
      </c>
      <c r="G289" s="3">
        <v>0</v>
      </c>
      <c r="H289" s="3">
        <v>106</v>
      </c>
      <c r="I289" s="3">
        <v>461</v>
      </c>
      <c r="J289" s="4">
        <v>0.24078091106290672</v>
      </c>
      <c r="K289" s="3">
        <v>106</v>
      </c>
      <c r="L289" s="3">
        <v>106</v>
      </c>
      <c r="M289" s="3">
        <v>106</v>
      </c>
      <c r="N289" s="5">
        <v>2848.9712</v>
      </c>
      <c r="O289" s="5">
        <v>2973.0912</v>
      </c>
      <c r="P289" s="6">
        <f t="shared" si="8"/>
        <v>1358</v>
      </c>
      <c r="Q289" s="6">
        <v>5084</v>
      </c>
      <c r="R289" s="9">
        <v>18237</v>
      </c>
      <c r="S289" s="29">
        <f t="shared" si="9"/>
        <v>24679</v>
      </c>
    </row>
    <row r="290" spans="1:19" ht="11.25">
      <c r="A290" s="1">
        <v>513530</v>
      </c>
      <c r="B290" s="1" t="s">
        <v>83</v>
      </c>
      <c r="C290" s="3">
        <v>215</v>
      </c>
      <c r="D290" s="3">
        <v>0</v>
      </c>
      <c r="E290" s="3"/>
      <c r="F290" s="3">
        <v>0</v>
      </c>
      <c r="G290" s="3">
        <v>0</v>
      </c>
      <c r="H290" s="3">
        <v>215</v>
      </c>
      <c r="I290" s="3">
        <v>2174</v>
      </c>
      <c r="J290" s="4">
        <v>0.10487580496780129</v>
      </c>
      <c r="K290" s="3">
        <v>215</v>
      </c>
      <c r="L290" s="3">
        <v>0</v>
      </c>
      <c r="M290" s="3">
        <v>215</v>
      </c>
      <c r="N290" s="5">
        <v>151.07184999999998</v>
      </c>
      <c r="O290" s="5">
        <v>145.0479</v>
      </c>
      <c r="P290" s="6">
        <f t="shared" si="8"/>
        <v>6405</v>
      </c>
      <c r="Q290" s="6">
        <v>14828</v>
      </c>
      <c r="R290" s="9">
        <v>56038</v>
      </c>
      <c r="S290" s="29">
        <f t="shared" si="9"/>
        <v>77271</v>
      </c>
    </row>
    <row r="291" spans="1:19" ht="11.25">
      <c r="A291" s="1">
        <v>513560</v>
      </c>
      <c r="B291" s="1" t="s">
        <v>84</v>
      </c>
      <c r="C291" s="3">
        <v>158</v>
      </c>
      <c r="D291" s="3">
        <v>0</v>
      </c>
      <c r="E291" s="3"/>
      <c r="F291" s="3">
        <v>0</v>
      </c>
      <c r="G291" s="3">
        <v>0</v>
      </c>
      <c r="H291" s="3">
        <v>158</v>
      </c>
      <c r="I291" s="3">
        <v>466</v>
      </c>
      <c r="J291" s="4">
        <v>0.33905579399141633</v>
      </c>
      <c r="K291" s="3">
        <v>158</v>
      </c>
      <c r="L291" s="3">
        <v>158</v>
      </c>
      <c r="M291" s="3">
        <v>158</v>
      </c>
      <c r="N291" s="5">
        <v>332.25187500000004</v>
      </c>
      <c r="O291" s="5">
        <v>375.85675000000003</v>
      </c>
      <c r="P291" s="6">
        <f t="shared" si="8"/>
        <v>1373</v>
      </c>
      <c r="Q291" s="6">
        <v>8957</v>
      </c>
      <c r="R291" s="9">
        <v>24340</v>
      </c>
      <c r="S291" s="29">
        <f t="shared" si="9"/>
        <v>34670</v>
      </c>
    </row>
    <row r="292" spans="1:19" ht="11.25">
      <c r="A292" s="1">
        <v>513650</v>
      </c>
      <c r="B292" s="1" t="s">
        <v>85</v>
      </c>
      <c r="C292" s="3">
        <v>189</v>
      </c>
      <c r="D292" s="3">
        <v>0</v>
      </c>
      <c r="E292" s="3"/>
      <c r="F292" s="3">
        <v>8</v>
      </c>
      <c r="G292" s="3">
        <v>0</v>
      </c>
      <c r="H292" s="3">
        <v>197</v>
      </c>
      <c r="I292" s="3">
        <v>527</v>
      </c>
      <c r="J292" s="4">
        <v>0.3719165085388994</v>
      </c>
      <c r="K292" s="3">
        <v>197</v>
      </c>
      <c r="L292" s="3">
        <v>197</v>
      </c>
      <c r="M292" s="3">
        <v>197</v>
      </c>
      <c r="N292" s="5">
        <v>74.49665</v>
      </c>
      <c r="O292" s="5">
        <v>70.33109999999999</v>
      </c>
      <c r="P292" s="6">
        <f t="shared" si="8"/>
        <v>1553</v>
      </c>
      <c r="Q292" s="6">
        <v>8534</v>
      </c>
      <c r="R292" s="9">
        <v>28561</v>
      </c>
      <c r="S292" s="29">
        <f t="shared" si="9"/>
        <v>38648</v>
      </c>
    </row>
    <row r="293" spans="1:19" ht="11.25">
      <c r="A293" s="1">
        <v>513680</v>
      </c>
      <c r="B293" s="1" t="s">
        <v>86</v>
      </c>
      <c r="C293" s="3">
        <v>504</v>
      </c>
      <c r="D293" s="3">
        <v>0</v>
      </c>
      <c r="E293" s="3"/>
      <c r="F293" s="3">
        <v>20</v>
      </c>
      <c r="G293" s="3">
        <v>0</v>
      </c>
      <c r="H293" s="3">
        <v>524</v>
      </c>
      <c r="I293" s="3">
        <v>1591</v>
      </c>
      <c r="J293" s="4">
        <v>0.32055311125078567</v>
      </c>
      <c r="K293" s="3">
        <v>524</v>
      </c>
      <c r="L293" s="3">
        <v>524</v>
      </c>
      <c r="M293" s="3">
        <v>524</v>
      </c>
      <c r="N293" s="5">
        <v>329.72625</v>
      </c>
      <c r="O293" s="5">
        <v>335.8825</v>
      </c>
      <c r="P293" s="6">
        <f t="shared" si="8"/>
        <v>4687</v>
      </c>
      <c r="Q293" s="6">
        <v>30443</v>
      </c>
      <c r="R293" s="9">
        <v>80245</v>
      </c>
      <c r="S293" s="29">
        <f t="shared" si="9"/>
        <v>115375</v>
      </c>
    </row>
    <row r="294" spans="1:19" ht="11.25">
      <c r="A294" s="1">
        <v>513710</v>
      </c>
      <c r="B294" s="1" t="s">
        <v>87</v>
      </c>
      <c r="C294" s="3">
        <v>96</v>
      </c>
      <c r="D294" s="3">
        <v>0</v>
      </c>
      <c r="E294" s="3"/>
      <c r="F294" s="3">
        <v>0</v>
      </c>
      <c r="G294" s="3">
        <v>0</v>
      </c>
      <c r="H294" s="3">
        <v>96</v>
      </c>
      <c r="I294" s="3">
        <v>163</v>
      </c>
      <c r="J294" s="4">
        <v>0.6073619631901841</v>
      </c>
      <c r="K294" s="3">
        <v>96</v>
      </c>
      <c r="L294" s="3">
        <v>96</v>
      </c>
      <c r="M294" s="3">
        <v>96</v>
      </c>
      <c r="N294" s="5">
        <v>117</v>
      </c>
      <c r="O294" s="5">
        <v>117</v>
      </c>
      <c r="P294" s="6">
        <f t="shared" si="8"/>
        <v>480</v>
      </c>
      <c r="Q294" s="6">
        <v>7565</v>
      </c>
      <c r="R294" s="9">
        <v>14444</v>
      </c>
      <c r="S294" s="29">
        <f t="shared" si="9"/>
        <v>22489</v>
      </c>
    </row>
    <row r="295" spans="1:19" ht="11.25">
      <c r="A295" s="1">
        <v>513740</v>
      </c>
      <c r="B295" s="1" t="s">
        <v>302</v>
      </c>
      <c r="C295" s="3">
        <v>252</v>
      </c>
      <c r="D295" s="3">
        <v>0</v>
      </c>
      <c r="E295" s="3"/>
      <c r="F295" s="3">
        <v>1</v>
      </c>
      <c r="G295" s="3">
        <v>0</v>
      </c>
      <c r="H295" s="3">
        <v>253</v>
      </c>
      <c r="I295" s="3">
        <v>939</v>
      </c>
      <c r="J295" s="4">
        <v>0.268370607028754</v>
      </c>
      <c r="K295" s="3">
        <v>253</v>
      </c>
      <c r="L295" s="3">
        <v>253</v>
      </c>
      <c r="M295" s="3">
        <v>253</v>
      </c>
      <c r="N295" s="5">
        <v>1529.5</v>
      </c>
      <c r="O295" s="5">
        <v>1529.5</v>
      </c>
      <c r="P295" s="6">
        <f t="shared" si="8"/>
        <v>2766</v>
      </c>
      <c r="Q295" s="6">
        <v>11862</v>
      </c>
      <c r="R295" s="9">
        <v>39210</v>
      </c>
      <c r="S295" s="29">
        <f t="shared" si="9"/>
        <v>53838</v>
      </c>
    </row>
    <row r="296" spans="1:19" ht="11.25">
      <c r="A296" s="1">
        <v>500006</v>
      </c>
      <c r="B296" s="1" t="s">
        <v>88</v>
      </c>
      <c r="C296" s="3">
        <v>385</v>
      </c>
      <c r="D296" s="3">
        <v>0</v>
      </c>
      <c r="E296" s="3"/>
      <c r="F296" s="3">
        <v>6</v>
      </c>
      <c r="G296" s="3">
        <v>0</v>
      </c>
      <c r="H296" s="3">
        <v>391</v>
      </c>
      <c r="I296" s="3">
        <v>1600</v>
      </c>
      <c r="J296" s="4">
        <v>0.2575</v>
      </c>
      <c r="K296" s="3">
        <v>391</v>
      </c>
      <c r="L296" s="3">
        <v>391</v>
      </c>
      <c r="M296" s="3">
        <v>391</v>
      </c>
      <c r="N296" s="5">
        <v>134.686825</v>
      </c>
      <c r="O296" s="5">
        <v>129.19745</v>
      </c>
      <c r="P296" s="6">
        <f t="shared" si="8"/>
        <v>4714</v>
      </c>
      <c r="Q296" s="6">
        <v>22454</v>
      </c>
      <c r="R296" s="9">
        <v>67536</v>
      </c>
      <c r="S296" s="29">
        <f t="shared" si="9"/>
        <v>94704</v>
      </c>
    </row>
    <row r="297" spans="1:19" ht="11.25">
      <c r="A297" s="1">
        <v>513930</v>
      </c>
      <c r="B297" s="1" t="s">
        <v>303</v>
      </c>
      <c r="C297" s="3">
        <v>913</v>
      </c>
      <c r="D297" s="3">
        <v>0</v>
      </c>
      <c r="E297" s="3"/>
      <c r="F297" s="3">
        <v>13</v>
      </c>
      <c r="G297" s="3">
        <v>0</v>
      </c>
      <c r="H297" s="3">
        <v>926</v>
      </c>
      <c r="I297" s="3">
        <v>3545</v>
      </c>
      <c r="J297" s="4">
        <v>0.25782792665726373</v>
      </c>
      <c r="K297" s="3">
        <v>926</v>
      </c>
      <c r="L297" s="3">
        <v>926</v>
      </c>
      <c r="M297" s="3">
        <v>926</v>
      </c>
      <c r="N297" s="5">
        <v>215</v>
      </c>
      <c r="O297" s="5">
        <v>215</v>
      </c>
      <c r="P297" s="6">
        <f t="shared" si="8"/>
        <v>10444</v>
      </c>
      <c r="Q297" s="6">
        <v>48841</v>
      </c>
      <c r="R297" s="9">
        <v>151232</v>
      </c>
      <c r="S297" s="29">
        <f t="shared" si="9"/>
        <v>210517</v>
      </c>
    </row>
    <row r="298" spans="1:19" ht="11.25">
      <c r="A298" s="1">
        <v>513950</v>
      </c>
      <c r="B298" s="1" t="s">
        <v>89</v>
      </c>
      <c r="C298" s="3">
        <v>67</v>
      </c>
      <c r="D298" s="3">
        <v>0</v>
      </c>
      <c r="E298" s="3"/>
      <c r="F298" s="3">
        <v>0</v>
      </c>
      <c r="G298" s="3">
        <v>0</v>
      </c>
      <c r="H298" s="3">
        <v>67</v>
      </c>
      <c r="I298" s="3">
        <v>366</v>
      </c>
      <c r="J298" s="4">
        <v>0.18579234972677597</v>
      </c>
      <c r="K298" s="3">
        <v>67</v>
      </c>
      <c r="L298" s="3">
        <v>67</v>
      </c>
      <c r="M298" s="3">
        <v>67</v>
      </c>
      <c r="N298" s="5">
        <v>276.36425</v>
      </c>
      <c r="O298" s="5">
        <v>309.33130000000006</v>
      </c>
      <c r="P298" s="6">
        <f t="shared" si="8"/>
        <v>1078</v>
      </c>
      <c r="Q298" s="6">
        <v>4055</v>
      </c>
      <c r="R298" s="9">
        <v>13187</v>
      </c>
      <c r="S298" s="29">
        <f t="shared" si="9"/>
        <v>18320</v>
      </c>
    </row>
    <row r="299" spans="1:19" ht="11.25">
      <c r="A299" s="1">
        <v>514010</v>
      </c>
      <c r="B299" s="1" t="s">
        <v>304</v>
      </c>
      <c r="C299" s="3">
        <v>182</v>
      </c>
      <c r="D299" s="3">
        <v>0</v>
      </c>
      <c r="E299" s="3"/>
      <c r="F299" s="3">
        <v>7</v>
      </c>
      <c r="G299" s="3">
        <v>0</v>
      </c>
      <c r="H299" s="3">
        <v>189</v>
      </c>
      <c r="I299" s="3">
        <v>1162</v>
      </c>
      <c r="J299" s="4">
        <v>0.1566265060240964</v>
      </c>
      <c r="K299" s="3">
        <v>189</v>
      </c>
      <c r="L299" s="3">
        <v>189</v>
      </c>
      <c r="M299" s="3">
        <v>189</v>
      </c>
      <c r="N299" s="5">
        <v>372.07287500000007</v>
      </c>
      <c r="O299" s="5">
        <v>432.2523500000001</v>
      </c>
      <c r="P299" s="6">
        <f t="shared" si="8"/>
        <v>3423</v>
      </c>
      <c r="Q299" s="6">
        <v>9926</v>
      </c>
      <c r="R299" s="9">
        <v>34677</v>
      </c>
      <c r="S299" s="29">
        <f t="shared" si="9"/>
        <v>48026</v>
      </c>
    </row>
    <row r="300" spans="1:19" ht="11.25">
      <c r="A300" s="1">
        <v>508040</v>
      </c>
      <c r="B300" s="1" t="s">
        <v>212</v>
      </c>
      <c r="C300" s="3">
        <v>1915</v>
      </c>
      <c r="D300" s="3">
        <v>0</v>
      </c>
      <c r="E300" s="3"/>
      <c r="F300" s="3">
        <v>6</v>
      </c>
      <c r="G300" s="3">
        <v>0</v>
      </c>
      <c r="H300" s="3">
        <v>1921</v>
      </c>
      <c r="I300" s="3">
        <v>6280</v>
      </c>
      <c r="J300" s="4">
        <v>0.3055732484076433</v>
      </c>
      <c r="K300" s="3">
        <v>1921</v>
      </c>
      <c r="L300" s="3">
        <v>1921</v>
      </c>
      <c r="M300" s="3">
        <v>1921</v>
      </c>
      <c r="N300" s="5">
        <v>893.379875</v>
      </c>
      <c r="O300" s="5">
        <v>986.6375499999999</v>
      </c>
      <c r="P300" s="6">
        <f t="shared" si="8"/>
        <v>18501</v>
      </c>
      <c r="Q300" s="6">
        <v>107729</v>
      </c>
      <c r="R300" s="9">
        <v>311663</v>
      </c>
      <c r="S300" s="29">
        <f t="shared" si="9"/>
        <v>437893</v>
      </c>
    </row>
    <row r="301" spans="1:19" ht="11.25">
      <c r="A301" s="1">
        <v>514040</v>
      </c>
      <c r="B301" s="1" t="s">
        <v>306</v>
      </c>
      <c r="C301" s="3">
        <v>106</v>
      </c>
      <c r="D301" s="3">
        <v>0</v>
      </c>
      <c r="E301" s="3"/>
      <c r="F301" s="3">
        <v>3</v>
      </c>
      <c r="G301" s="3">
        <v>0</v>
      </c>
      <c r="H301" s="3">
        <v>109</v>
      </c>
      <c r="I301" s="3">
        <v>534</v>
      </c>
      <c r="J301" s="4">
        <v>0.2247191011235955</v>
      </c>
      <c r="K301" s="3">
        <v>109</v>
      </c>
      <c r="L301" s="3">
        <v>109</v>
      </c>
      <c r="M301" s="3">
        <v>109</v>
      </c>
      <c r="N301" s="5">
        <v>254.304975</v>
      </c>
      <c r="O301" s="5">
        <v>342.00535</v>
      </c>
      <c r="P301" s="6">
        <f t="shared" si="8"/>
        <v>1573</v>
      </c>
      <c r="Q301" s="6">
        <v>6294</v>
      </c>
      <c r="R301" s="9">
        <v>19546</v>
      </c>
      <c r="S301" s="29">
        <f t="shared" si="9"/>
        <v>27413</v>
      </c>
    </row>
    <row r="302" spans="1:19" ht="11.25">
      <c r="A302" s="1">
        <v>514070</v>
      </c>
      <c r="B302" s="1" t="s">
        <v>307</v>
      </c>
      <c r="C302" s="3">
        <v>89</v>
      </c>
      <c r="D302" s="3">
        <v>0</v>
      </c>
      <c r="E302" s="3"/>
      <c r="F302" s="3">
        <v>0</v>
      </c>
      <c r="G302" s="3">
        <v>0</v>
      </c>
      <c r="H302" s="3">
        <v>89</v>
      </c>
      <c r="I302" s="3">
        <v>294</v>
      </c>
      <c r="J302" s="4">
        <v>0.30272108843537415</v>
      </c>
      <c r="K302" s="3">
        <v>89</v>
      </c>
      <c r="L302" s="3">
        <v>89</v>
      </c>
      <c r="M302" s="3">
        <v>89</v>
      </c>
      <c r="N302" s="5">
        <v>367.068175</v>
      </c>
      <c r="O302" s="5">
        <v>374.43255</v>
      </c>
      <c r="P302" s="6">
        <f t="shared" si="8"/>
        <v>866</v>
      </c>
      <c r="Q302" s="6">
        <v>4479</v>
      </c>
      <c r="R302" s="9">
        <v>14399</v>
      </c>
      <c r="S302" s="29">
        <f t="shared" si="9"/>
        <v>19744</v>
      </c>
    </row>
    <row r="303" spans="1:19" ht="11.25">
      <c r="A303" s="1">
        <v>500041</v>
      </c>
      <c r="B303" s="1" t="s">
        <v>110</v>
      </c>
      <c r="C303" s="3">
        <v>90</v>
      </c>
      <c r="D303" s="3">
        <v>0</v>
      </c>
      <c r="E303" s="3"/>
      <c r="F303" s="3">
        <v>0</v>
      </c>
      <c r="G303" s="3">
        <v>0</v>
      </c>
      <c r="H303" s="3">
        <v>90</v>
      </c>
      <c r="I303" s="3">
        <v>465</v>
      </c>
      <c r="J303" s="4">
        <v>0.1956989247311828</v>
      </c>
      <c r="K303" s="3">
        <v>90</v>
      </c>
      <c r="L303" s="3">
        <v>90</v>
      </c>
      <c r="M303" s="3">
        <v>90</v>
      </c>
      <c r="N303" s="5">
        <v>145.34794999999997</v>
      </c>
      <c r="O303" s="5">
        <v>151.48669999999998</v>
      </c>
      <c r="P303" s="6">
        <f t="shared" si="8"/>
        <v>1370</v>
      </c>
      <c r="Q303" s="6">
        <v>5023</v>
      </c>
      <c r="R303" s="9">
        <v>16676</v>
      </c>
      <c r="S303" s="29">
        <f t="shared" si="9"/>
        <v>23069</v>
      </c>
    </row>
    <row r="304" spans="1:19" ht="11.25">
      <c r="A304" s="1">
        <v>514020</v>
      </c>
      <c r="B304" s="1" t="s">
        <v>305</v>
      </c>
      <c r="C304" s="3">
        <v>211</v>
      </c>
      <c r="D304" s="3">
        <v>0</v>
      </c>
      <c r="E304" s="3"/>
      <c r="F304" s="3">
        <v>1</v>
      </c>
      <c r="G304" s="3">
        <v>0</v>
      </c>
      <c r="H304" s="3">
        <v>212</v>
      </c>
      <c r="I304" s="3">
        <v>702</v>
      </c>
      <c r="J304" s="4">
        <v>0.30484330484330485</v>
      </c>
      <c r="K304" s="3">
        <v>212</v>
      </c>
      <c r="L304" s="3">
        <v>212</v>
      </c>
      <c r="M304" s="3">
        <v>212</v>
      </c>
      <c r="N304" s="5">
        <v>1312.917125</v>
      </c>
      <c r="O304" s="5">
        <v>1326.14525</v>
      </c>
      <c r="P304" s="6">
        <f t="shared" si="8"/>
        <v>2068</v>
      </c>
      <c r="Q304" s="6">
        <v>20033</v>
      </c>
      <c r="R304" s="9">
        <v>56072</v>
      </c>
      <c r="S304" s="29">
        <f t="shared" si="9"/>
        <v>78173</v>
      </c>
    </row>
    <row r="305" spans="1:19" ht="11.25">
      <c r="A305" s="1">
        <v>504020</v>
      </c>
      <c r="B305" s="1" t="s">
        <v>145</v>
      </c>
      <c r="C305" s="3">
        <v>314</v>
      </c>
      <c r="D305" s="3">
        <v>0</v>
      </c>
      <c r="E305" s="3"/>
      <c r="F305" s="3">
        <v>1</v>
      </c>
      <c r="G305" s="3">
        <v>0</v>
      </c>
      <c r="H305" s="3">
        <v>315</v>
      </c>
      <c r="I305" s="3">
        <v>1488</v>
      </c>
      <c r="J305" s="4">
        <v>0.21236559139784947</v>
      </c>
      <c r="K305" s="3">
        <v>315</v>
      </c>
      <c r="L305" s="3">
        <v>315</v>
      </c>
      <c r="M305" s="3">
        <v>315</v>
      </c>
      <c r="N305" s="5">
        <v>74.4829</v>
      </c>
      <c r="O305" s="5">
        <v>71.9886</v>
      </c>
      <c r="P305" s="6">
        <f t="shared" si="8"/>
        <v>4384</v>
      </c>
      <c r="Q305" s="6">
        <v>11197</v>
      </c>
      <c r="R305" s="9">
        <v>34075</v>
      </c>
      <c r="S305" s="29">
        <f t="shared" si="9"/>
        <v>49656</v>
      </c>
    </row>
    <row r="306" spans="1:19" ht="11.25">
      <c r="A306" s="1">
        <v>504170</v>
      </c>
      <c r="B306" s="1" t="s">
        <v>149</v>
      </c>
      <c r="C306" s="3">
        <v>116</v>
      </c>
      <c r="D306" s="3">
        <v>0</v>
      </c>
      <c r="E306" s="3"/>
      <c r="F306" s="3">
        <v>0</v>
      </c>
      <c r="G306" s="3">
        <v>0</v>
      </c>
      <c r="H306" s="3">
        <v>116</v>
      </c>
      <c r="I306" s="3">
        <v>642</v>
      </c>
      <c r="J306" s="4">
        <v>0.18847352024922118</v>
      </c>
      <c r="K306" s="3">
        <v>116</v>
      </c>
      <c r="L306" s="3">
        <v>116</v>
      </c>
      <c r="M306" s="3">
        <v>116</v>
      </c>
      <c r="N306" s="5">
        <v>194.9703</v>
      </c>
      <c r="O306" s="5">
        <v>192.98020000000002</v>
      </c>
      <c r="P306" s="6">
        <f t="shared" si="8"/>
        <v>1891</v>
      </c>
      <c r="Q306" s="6">
        <v>6839</v>
      </c>
      <c r="R306" s="9">
        <v>21287</v>
      </c>
      <c r="S306" s="29">
        <f t="shared" si="9"/>
        <v>30017</v>
      </c>
    </row>
    <row r="307" spans="1:19" ht="11.25">
      <c r="A307" s="1">
        <v>514140</v>
      </c>
      <c r="B307" s="1" t="s">
        <v>308</v>
      </c>
      <c r="C307" s="3">
        <v>389</v>
      </c>
      <c r="D307" s="3">
        <v>0</v>
      </c>
      <c r="E307" s="3"/>
      <c r="F307" s="3">
        <v>3</v>
      </c>
      <c r="G307" s="3">
        <v>0</v>
      </c>
      <c r="H307" s="3">
        <v>392</v>
      </c>
      <c r="I307" s="3">
        <v>2566</v>
      </c>
      <c r="J307" s="4">
        <v>0.15159781761496494</v>
      </c>
      <c r="K307" s="3">
        <v>392</v>
      </c>
      <c r="L307" s="3">
        <v>392</v>
      </c>
      <c r="M307" s="3">
        <v>392</v>
      </c>
      <c r="N307" s="5">
        <v>331.76975</v>
      </c>
      <c r="O307" s="5">
        <v>348.91110000000003</v>
      </c>
      <c r="P307" s="6">
        <f t="shared" si="8"/>
        <v>7559</v>
      </c>
      <c r="Q307" s="6">
        <v>26206</v>
      </c>
      <c r="R307" s="9">
        <v>78514</v>
      </c>
      <c r="S307" s="29">
        <f t="shared" si="9"/>
        <v>112279</v>
      </c>
    </row>
    <row r="308" spans="1:19" ht="11.25">
      <c r="A308" s="1">
        <v>514160</v>
      </c>
      <c r="B308" s="1" t="s">
        <v>90</v>
      </c>
      <c r="C308" s="3">
        <v>143</v>
      </c>
      <c r="D308" s="3">
        <v>0</v>
      </c>
      <c r="E308" s="3"/>
      <c r="F308" s="3">
        <v>14</v>
      </c>
      <c r="G308" s="3">
        <v>0</v>
      </c>
      <c r="H308" s="3">
        <v>157</v>
      </c>
      <c r="I308" s="3">
        <v>515</v>
      </c>
      <c r="J308" s="4">
        <v>0.29902912621359223</v>
      </c>
      <c r="K308" s="3">
        <v>157</v>
      </c>
      <c r="L308" s="3">
        <v>157</v>
      </c>
      <c r="M308" s="3">
        <v>157</v>
      </c>
      <c r="N308" s="5">
        <v>128.3521</v>
      </c>
      <c r="O308" s="5">
        <v>121.9014</v>
      </c>
      <c r="P308" s="6">
        <f t="shared" si="8"/>
        <v>1517</v>
      </c>
      <c r="Q308" s="6">
        <v>8655</v>
      </c>
      <c r="R308" s="9">
        <v>24802</v>
      </c>
      <c r="S308" s="29">
        <f t="shared" si="9"/>
        <v>34974</v>
      </c>
    </row>
    <row r="309" spans="1:19" ht="11.25">
      <c r="A309" s="1">
        <v>507590</v>
      </c>
      <c r="B309" s="1" t="s">
        <v>201</v>
      </c>
      <c r="C309" s="3">
        <v>80</v>
      </c>
      <c r="D309" s="3">
        <v>0</v>
      </c>
      <c r="E309" s="3"/>
      <c r="F309" s="3">
        <v>0</v>
      </c>
      <c r="G309" s="3">
        <v>0</v>
      </c>
      <c r="H309" s="3">
        <v>80</v>
      </c>
      <c r="I309" s="3">
        <v>246</v>
      </c>
      <c r="J309" s="4">
        <v>0.3252032520325203</v>
      </c>
      <c r="K309" s="3">
        <v>80</v>
      </c>
      <c r="L309" s="3">
        <v>80</v>
      </c>
      <c r="M309" s="3">
        <v>80</v>
      </c>
      <c r="N309" s="5">
        <v>139.64075000000003</v>
      </c>
      <c r="O309" s="5">
        <v>147.08670000000004</v>
      </c>
      <c r="P309" s="6">
        <f t="shared" si="8"/>
        <v>725</v>
      </c>
      <c r="Q309" s="6">
        <v>3329</v>
      </c>
      <c r="R309" s="9">
        <v>11783</v>
      </c>
      <c r="S309" s="29">
        <f t="shared" si="9"/>
        <v>15837</v>
      </c>
    </row>
    <row r="310" spans="1:19" ht="11.25">
      <c r="A310" s="1">
        <v>514190</v>
      </c>
      <c r="B310" s="1" t="s">
        <v>309</v>
      </c>
      <c r="C310" s="3">
        <v>145</v>
      </c>
      <c r="D310" s="3">
        <v>0</v>
      </c>
      <c r="E310" s="3"/>
      <c r="F310" s="3">
        <v>0</v>
      </c>
      <c r="G310" s="3">
        <v>0</v>
      </c>
      <c r="H310" s="3">
        <v>145</v>
      </c>
      <c r="I310" s="3">
        <v>298</v>
      </c>
      <c r="J310" s="4">
        <v>0.4865771812080537</v>
      </c>
      <c r="K310" s="3">
        <v>145</v>
      </c>
      <c r="L310" s="3">
        <v>145</v>
      </c>
      <c r="M310" s="3">
        <v>145</v>
      </c>
      <c r="N310" s="5">
        <v>392</v>
      </c>
      <c r="O310" s="5">
        <v>392</v>
      </c>
      <c r="P310" s="6">
        <f t="shared" si="8"/>
        <v>878</v>
      </c>
      <c r="Q310" s="6">
        <v>6657</v>
      </c>
      <c r="R310" s="9">
        <v>20558</v>
      </c>
      <c r="S310" s="29">
        <f t="shared" si="9"/>
        <v>28093</v>
      </c>
    </row>
    <row r="311" spans="1:19" ht="11.25">
      <c r="A311" s="1">
        <v>513860</v>
      </c>
      <c r="B311" s="1" t="s">
        <v>91</v>
      </c>
      <c r="C311" s="3">
        <v>84</v>
      </c>
      <c r="D311" s="3">
        <v>0</v>
      </c>
      <c r="E311" s="3"/>
      <c r="F311" s="3">
        <v>11</v>
      </c>
      <c r="G311" s="3">
        <v>0</v>
      </c>
      <c r="H311" s="3">
        <v>95</v>
      </c>
      <c r="I311" s="3">
        <v>326</v>
      </c>
      <c r="J311" s="4">
        <v>0.25766871165644173</v>
      </c>
      <c r="K311" s="3">
        <v>95</v>
      </c>
      <c r="L311" s="3">
        <v>95</v>
      </c>
      <c r="M311" s="3">
        <v>95</v>
      </c>
      <c r="N311" s="5">
        <v>248.179375</v>
      </c>
      <c r="O311" s="5">
        <v>262.59574999999995</v>
      </c>
      <c r="P311" s="6">
        <f t="shared" si="8"/>
        <v>960</v>
      </c>
      <c r="Q311" s="6">
        <v>4297</v>
      </c>
      <c r="R311" s="9">
        <v>14572</v>
      </c>
      <c r="S311" s="29">
        <f t="shared" si="9"/>
        <v>19829</v>
      </c>
    </row>
    <row r="312" spans="1:19" ht="11.25">
      <c r="A312" s="1">
        <v>512240</v>
      </c>
      <c r="B312" s="1" t="s">
        <v>278</v>
      </c>
      <c r="C312" s="3">
        <v>86</v>
      </c>
      <c r="D312" s="3">
        <v>0</v>
      </c>
      <c r="E312" s="3"/>
      <c r="F312" s="3">
        <v>0</v>
      </c>
      <c r="G312" s="3">
        <v>0</v>
      </c>
      <c r="H312" s="3">
        <v>86</v>
      </c>
      <c r="I312" s="3">
        <v>96</v>
      </c>
      <c r="J312" s="4">
        <v>0.9166666666666666</v>
      </c>
      <c r="K312" s="3">
        <v>86</v>
      </c>
      <c r="L312" s="3">
        <v>86</v>
      </c>
      <c r="M312" s="3">
        <v>86</v>
      </c>
      <c r="N312" s="5">
        <v>342.88885000000005</v>
      </c>
      <c r="O312" s="5">
        <v>442.20610000000005</v>
      </c>
      <c r="P312" s="6">
        <f t="shared" si="8"/>
        <v>283</v>
      </c>
      <c r="Q312" s="6">
        <v>3268</v>
      </c>
      <c r="R312" s="9">
        <v>10895</v>
      </c>
      <c r="S312" s="29">
        <f t="shared" si="9"/>
        <v>14446</v>
      </c>
    </row>
    <row r="313" spans="1:19" ht="11.25">
      <c r="A313" s="1">
        <v>514370</v>
      </c>
      <c r="B313" s="1" t="s">
        <v>310</v>
      </c>
      <c r="C313" s="3">
        <v>86</v>
      </c>
      <c r="D313" s="3">
        <v>0</v>
      </c>
      <c r="E313" s="3"/>
      <c r="F313" s="3">
        <v>0</v>
      </c>
      <c r="G313" s="3">
        <v>0</v>
      </c>
      <c r="H313" s="3">
        <v>86</v>
      </c>
      <c r="I313" s="3">
        <v>454</v>
      </c>
      <c r="J313" s="4">
        <v>0.1894273127753304</v>
      </c>
      <c r="K313" s="3">
        <v>86</v>
      </c>
      <c r="L313" s="3">
        <v>86</v>
      </c>
      <c r="M313" s="3">
        <v>86</v>
      </c>
      <c r="N313" s="5">
        <v>97.4501</v>
      </c>
      <c r="O313" s="5">
        <v>93.6334</v>
      </c>
      <c r="P313" s="6">
        <f t="shared" si="8"/>
        <v>1337</v>
      </c>
      <c r="Q313" s="6">
        <v>5447</v>
      </c>
      <c r="R313" s="9">
        <v>16770</v>
      </c>
      <c r="S313" s="29">
        <f t="shared" si="9"/>
        <v>23554</v>
      </c>
    </row>
    <row r="314" spans="1:19" ht="11.25">
      <c r="A314" s="1">
        <v>514400</v>
      </c>
      <c r="B314" s="1" t="s">
        <v>311</v>
      </c>
      <c r="C314" s="3">
        <v>39</v>
      </c>
      <c r="D314" s="3">
        <v>0</v>
      </c>
      <c r="E314" s="3"/>
      <c r="F314" s="3">
        <v>0</v>
      </c>
      <c r="G314" s="3">
        <v>0</v>
      </c>
      <c r="H314" s="3">
        <v>39</v>
      </c>
      <c r="I314" s="3">
        <v>402</v>
      </c>
      <c r="J314" s="4">
        <v>0.09701492537313433</v>
      </c>
      <c r="K314" s="3">
        <v>39</v>
      </c>
      <c r="L314" s="3">
        <v>0</v>
      </c>
      <c r="M314" s="3">
        <v>39</v>
      </c>
      <c r="N314" s="5">
        <v>39</v>
      </c>
      <c r="O314" s="5">
        <v>39</v>
      </c>
      <c r="P314" s="6">
        <f t="shared" si="8"/>
        <v>1184</v>
      </c>
      <c r="Q314" s="6">
        <v>3208</v>
      </c>
      <c r="R314" s="9">
        <v>11077</v>
      </c>
      <c r="S314" s="29">
        <f t="shared" si="9"/>
        <v>15469</v>
      </c>
    </row>
    <row r="315" spans="1:19" ht="11.25">
      <c r="A315" s="1">
        <v>514430</v>
      </c>
      <c r="B315" s="1" t="s">
        <v>312</v>
      </c>
      <c r="C315" s="3">
        <v>718</v>
      </c>
      <c r="D315" s="3">
        <v>0</v>
      </c>
      <c r="E315" s="3"/>
      <c r="F315" s="3">
        <v>1</v>
      </c>
      <c r="G315" s="3">
        <v>0</v>
      </c>
      <c r="H315" s="3">
        <v>719</v>
      </c>
      <c r="I315" s="3">
        <v>2818</v>
      </c>
      <c r="J315" s="4">
        <v>0.25514549325762953</v>
      </c>
      <c r="K315" s="3">
        <v>719</v>
      </c>
      <c r="L315" s="3">
        <v>719</v>
      </c>
      <c r="M315" s="3">
        <v>719</v>
      </c>
      <c r="N315" s="5">
        <v>1000.9218500000001</v>
      </c>
      <c r="O315" s="5">
        <v>1002.8881000000001</v>
      </c>
      <c r="P315" s="6">
        <f t="shared" si="8"/>
        <v>8302</v>
      </c>
      <c r="Q315" s="6">
        <v>42244</v>
      </c>
      <c r="R315" s="9">
        <v>120373</v>
      </c>
      <c r="S315" s="29">
        <f t="shared" si="9"/>
        <v>170919</v>
      </c>
    </row>
    <row r="316" spans="1:19" ht="11.25">
      <c r="A316" s="1">
        <v>514490</v>
      </c>
      <c r="B316" s="1" t="s">
        <v>313</v>
      </c>
      <c r="C316" s="3">
        <v>302</v>
      </c>
      <c r="D316" s="3">
        <v>0</v>
      </c>
      <c r="E316" s="3"/>
      <c r="F316" s="3">
        <v>10</v>
      </c>
      <c r="G316" s="3">
        <v>0</v>
      </c>
      <c r="H316" s="3">
        <v>312</v>
      </c>
      <c r="I316" s="3">
        <v>1082</v>
      </c>
      <c r="J316" s="4">
        <v>0.28835489833641403</v>
      </c>
      <c r="K316" s="3">
        <v>312</v>
      </c>
      <c r="L316" s="3">
        <v>312</v>
      </c>
      <c r="M316" s="3">
        <v>312</v>
      </c>
      <c r="N316" s="5">
        <v>474.14565</v>
      </c>
      <c r="O316" s="5">
        <v>492.8669</v>
      </c>
      <c r="P316" s="6">
        <f t="shared" si="8"/>
        <v>3188</v>
      </c>
      <c r="Q316" s="6">
        <v>17370</v>
      </c>
      <c r="R316" s="9">
        <v>49509</v>
      </c>
      <c r="S316" s="29">
        <f t="shared" si="9"/>
        <v>70067</v>
      </c>
    </row>
    <row r="317" spans="16:19" ht="11.25">
      <c r="P317" s="6">
        <f>SUM(P7:P316)</f>
        <v>1425218</v>
      </c>
      <c r="Q317" s="11">
        <f>SUM(Q6:Q316)</f>
        <v>5700869.8</v>
      </c>
      <c r="R317" s="6">
        <f>SUM(R7:R316)</f>
        <v>18803140</v>
      </c>
      <c r="S317" s="29">
        <f>SUM(S7:S316)</f>
        <v>25929227</v>
      </c>
    </row>
  </sheetData>
  <mergeCells count="2">
    <mergeCell ref="B1:R1"/>
    <mergeCell ref="B2:R2"/>
  </mergeCells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2"/>
  <sheetViews>
    <sheetView workbookViewId="0" topLeftCell="A1">
      <selection activeCell="D11" sqref="D11"/>
    </sheetView>
  </sheetViews>
  <sheetFormatPr defaultColWidth="9.33203125" defaultRowHeight="11.25"/>
  <cols>
    <col min="1" max="1" width="9.33203125" style="1" customWidth="1"/>
    <col min="2" max="2" width="36.5" style="1" customWidth="1"/>
    <col min="3" max="3" width="18.33203125" style="1" customWidth="1"/>
    <col min="4" max="4" width="15.5" style="1" customWidth="1"/>
    <col min="5" max="5" width="18" style="26" customWidth="1"/>
    <col min="6" max="16384" width="9.33203125" style="1" customWidth="1"/>
  </cols>
  <sheetData>
    <row r="1" spans="1:5" ht="11.25">
      <c r="A1" s="85" t="s">
        <v>331</v>
      </c>
      <c r="B1" s="85"/>
      <c r="C1" s="85"/>
      <c r="D1" s="85"/>
      <c r="E1" s="85"/>
    </row>
    <row r="2" spans="1:5" ht="11.25">
      <c r="A2" s="85" t="s">
        <v>356</v>
      </c>
      <c r="B2" s="85"/>
      <c r="C2" s="85"/>
      <c r="D2" s="85"/>
      <c r="E2" s="85"/>
    </row>
    <row r="3" ht="11.25">
      <c r="A3" s="13"/>
    </row>
    <row r="4" spans="1:3" ht="11.25">
      <c r="A4" s="13"/>
      <c r="B4" s="12"/>
      <c r="C4" s="12"/>
    </row>
    <row r="5" spans="1:3" ht="11.25">
      <c r="A5" s="14"/>
      <c r="B5" s="15"/>
      <c r="C5" s="16" t="s">
        <v>327</v>
      </c>
    </row>
    <row r="6" spans="1:5" ht="11.25">
      <c r="A6" s="17" t="s">
        <v>357</v>
      </c>
      <c r="B6" s="15"/>
      <c r="C6" s="18" t="s">
        <v>316</v>
      </c>
      <c r="D6" s="12" t="s">
        <v>358</v>
      </c>
      <c r="E6" s="27" t="s">
        <v>359</v>
      </c>
    </row>
    <row r="7" spans="1:5" ht="11.25">
      <c r="A7" s="17" t="s">
        <v>360</v>
      </c>
      <c r="B7" s="12" t="s">
        <v>92</v>
      </c>
      <c r="C7" s="19" t="s">
        <v>317</v>
      </c>
      <c r="D7" s="12" t="s">
        <v>361</v>
      </c>
      <c r="E7" s="27" t="s">
        <v>362</v>
      </c>
    </row>
    <row r="8" spans="1:5" ht="11.25">
      <c r="A8" s="17" t="s">
        <v>363</v>
      </c>
      <c r="B8" s="12" t="s">
        <v>95</v>
      </c>
      <c r="C8" s="19" t="s">
        <v>97</v>
      </c>
      <c r="D8" s="12" t="s">
        <v>364</v>
      </c>
      <c r="E8" s="27" t="s">
        <v>365</v>
      </c>
    </row>
    <row r="9" spans="1:5" ht="11.25">
      <c r="A9" s="17" t="s">
        <v>366</v>
      </c>
      <c r="B9" s="17" t="s">
        <v>321</v>
      </c>
      <c r="C9" s="20" t="s">
        <v>325</v>
      </c>
      <c r="D9" s="21">
        <v>94098731</v>
      </c>
      <c r="E9" s="28" t="s">
        <v>367</v>
      </c>
    </row>
    <row r="10" spans="1:4" ht="11.25">
      <c r="A10" s="13"/>
      <c r="C10" s="22"/>
      <c r="D10" s="21" t="s">
        <v>1311</v>
      </c>
    </row>
    <row r="11" spans="1:4" ht="11.25">
      <c r="A11" s="13"/>
      <c r="C11" s="22"/>
      <c r="D11" s="21"/>
    </row>
    <row r="12" spans="1:5" ht="11.25">
      <c r="A12" s="13" t="s">
        <v>368</v>
      </c>
      <c r="B12" s="1" t="s">
        <v>0</v>
      </c>
      <c r="C12" s="40">
        <v>119990</v>
      </c>
      <c r="D12" s="23">
        <f>+C12/94098731</f>
        <v>0.0012751500336386046</v>
      </c>
      <c r="E12" s="29">
        <f>ROUND(D12*2759422,0)</f>
        <v>3519</v>
      </c>
    </row>
    <row r="13" spans="1:5" ht="11.25">
      <c r="A13" s="13" t="s">
        <v>369</v>
      </c>
      <c r="B13" s="1" t="s">
        <v>1</v>
      </c>
      <c r="C13" s="40">
        <v>463433</v>
      </c>
      <c r="D13" s="23">
        <f aca="true" t="shared" si="0" ref="D13:D76">+C13/94098731</f>
        <v>0.004924965459948657</v>
      </c>
      <c r="E13" s="29">
        <f aca="true" t="shared" si="1" ref="E13:E76">ROUND(D13*2759422,0)</f>
        <v>13590</v>
      </c>
    </row>
    <row r="14" spans="1:5" ht="11.25">
      <c r="A14" s="13" t="s">
        <v>370</v>
      </c>
      <c r="B14" s="1" t="s">
        <v>2</v>
      </c>
      <c r="C14" s="40">
        <v>96058</v>
      </c>
      <c r="D14" s="23">
        <f t="shared" si="0"/>
        <v>0.0010208214178786322</v>
      </c>
      <c r="E14" s="29">
        <f t="shared" si="1"/>
        <v>2817</v>
      </c>
    </row>
    <row r="15" spans="1:5" ht="11.25">
      <c r="A15" s="13" t="s">
        <v>371</v>
      </c>
      <c r="B15" s="1" t="s">
        <v>3</v>
      </c>
      <c r="C15" s="40">
        <v>30602</v>
      </c>
      <c r="D15" s="23">
        <f t="shared" si="0"/>
        <v>0.00032521161204607533</v>
      </c>
      <c r="E15" s="29">
        <f t="shared" si="1"/>
        <v>897</v>
      </c>
    </row>
    <row r="16" spans="1:5" ht="11.25">
      <c r="A16" s="13" t="s">
        <v>372</v>
      </c>
      <c r="B16" s="1" t="s">
        <v>118</v>
      </c>
      <c r="C16" s="40">
        <v>326562</v>
      </c>
      <c r="D16" s="23">
        <f t="shared" si="0"/>
        <v>0.00347041874560455</v>
      </c>
      <c r="E16" s="29">
        <f t="shared" si="1"/>
        <v>9576</v>
      </c>
    </row>
    <row r="17" spans="1:5" ht="11.25">
      <c r="A17" s="13" t="s">
        <v>373</v>
      </c>
      <c r="B17" s="1" t="s">
        <v>119</v>
      </c>
      <c r="C17" s="40">
        <v>56822</v>
      </c>
      <c r="D17" s="23">
        <f t="shared" si="0"/>
        <v>0.0006038551146879972</v>
      </c>
      <c r="E17" s="29">
        <f t="shared" si="1"/>
        <v>1666</v>
      </c>
    </row>
    <row r="18" spans="1:5" ht="11.25">
      <c r="A18" s="13" t="s">
        <v>374</v>
      </c>
      <c r="B18" s="1" t="s">
        <v>120</v>
      </c>
      <c r="C18" s="40">
        <v>434743</v>
      </c>
      <c r="D18" s="23">
        <f t="shared" si="0"/>
        <v>0.00462007293169554</v>
      </c>
      <c r="E18" s="29">
        <f t="shared" si="1"/>
        <v>12749</v>
      </c>
    </row>
    <row r="19" spans="1:5" ht="11.25">
      <c r="A19" s="13" t="s">
        <v>375</v>
      </c>
      <c r="B19" s="1" t="s">
        <v>121</v>
      </c>
      <c r="C19" s="40">
        <v>61974</v>
      </c>
      <c r="D19" s="23">
        <f t="shared" si="0"/>
        <v>0.0006586061187158836</v>
      </c>
      <c r="E19" s="29">
        <f t="shared" si="1"/>
        <v>1817</v>
      </c>
    </row>
    <row r="20" spans="1:5" ht="11.25">
      <c r="A20" s="13" t="s">
        <v>376</v>
      </c>
      <c r="B20" s="1" t="s">
        <v>4</v>
      </c>
      <c r="C20" s="40">
        <v>45250</v>
      </c>
      <c r="D20" s="23">
        <f t="shared" si="0"/>
        <v>0.00048087789834275234</v>
      </c>
      <c r="E20" s="29">
        <f t="shared" si="1"/>
        <v>1327</v>
      </c>
    </row>
    <row r="21" spans="1:5" ht="11.25">
      <c r="A21" s="13" t="s">
        <v>377</v>
      </c>
      <c r="B21" s="1" t="s">
        <v>5</v>
      </c>
      <c r="C21" s="40">
        <v>324189</v>
      </c>
      <c r="D21" s="23">
        <f t="shared" si="0"/>
        <v>0.0034452005521732275</v>
      </c>
      <c r="E21" s="29">
        <f t="shared" si="1"/>
        <v>9507</v>
      </c>
    </row>
    <row r="22" spans="1:5" ht="11.25">
      <c r="A22" s="13" t="s">
        <v>378</v>
      </c>
      <c r="B22" s="1" t="s">
        <v>122</v>
      </c>
      <c r="C22" s="40">
        <v>253055</v>
      </c>
      <c r="D22" s="23">
        <f t="shared" si="0"/>
        <v>0.002689249868842546</v>
      </c>
      <c r="E22" s="29">
        <f t="shared" si="1"/>
        <v>7421</v>
      </c>
    </row>
    <row r="23" spans="1:5" ht="11.25">
      <c r="A23" s="13" t="s">
        <v>379</v>
      </c>
      <c r="B23" s="1" t="s">
        <v>6</v>
      </c>
      <c r="C23" s="40">
        <v>313545</v>
      </c>
      <c r="D23" s="23">
        <f t="shared" si="0"/>
        <v>0.0033320853179199623</v>
      </c>
      <c r="E23" s="29">
        <f t="shared" si="1"/>
        <v>9195</v>
      </c>
    </row>
    <row r="24" spans="1:5" ht="11.25">
      <c r="A24" s="13" t="s">
        <v>380</v>
      </c>
      <c r="B24" s="1" t="s">
        <v>123</v>
      </c>
      <c r="C24" s="40">
        <v>397398</v>
      </c>
      <c r="D24" s="23">
        <f t="shared" si="0"/>
        <v>0.004223202542444488</v>
      </c>
      <c r="E24" s="29">
        <f t="shared" si="1"/>
        <v>11654</v>
      </c>
    </row>
    <row r="25" spans="1:5" ht="11.25">
      <c r="A25" s="13" t="s">
        <v>381</v>
      </c>
      <c r="B25" s="1" t="s">
        <v>124</v>
      </c>
      <c r="C25" s="40">
        <v>151326</v>
      </c>
      <c r="D25" s="23">
        <f t="shared" si="0"/>
        <v>0.0016081619634169136</v>
      </c>
      <c r="E25" s="29">
        <f t="shared" si="1"/>
        <v>4438</v>
      </c>
    </row>
    <row r="26" spans="1:5" ht="11.25">
      <c r="A26" s="13" t="s">
        <v>382</v>
      </c>
      <c r="B26" s="1" t="s">
        <v>106</v>
      </c>
      <c r="C26" s="40">
        <v>367094</v>
      </c>
      <c r="D26" s="23">
        <f t="shared" si="0"/>
        <v>0.0039011578168891567</v>
      </c>
      <c r="E26" s="29">
        <f t="shared" si="1"/>
        <v>10765</v>
      </c>
    </row>
    <row r="27" spans="1:5" ht="11.25">
      <c r="A27" s="13" t="s">
        <v>383</v>
      </c>
      <c r="B27" s="1" t="s">
        <v>7</v>
      </c>
      <c r="C27" s="40">
        <v>58556</v>
      </c>
      <c r="D27" s="23">
        <f t="shared" si="0"/>
        <v>0.000622282568295209</v>
      </c>
      <c r="E27" s="29">
        <f t="shared" si="1"/>
        <v>1717</v>
      </c>
    </row>
    <row r="28" spans="1:5" ht="11.25">
      <c r="A28" s="13" t="s">
        <v>384</v>
      </c>
      <c r="B28" s="1" t="s">
        <v>8</v>
      </c>
      <c r="C28" s="40">
        <v>127565</v>
      </c>
      <c r="D28" s="23">
        <f t="shared" si="0"/>
        <v>0.0013556505878915626</v>
      </c>
      <c r="E28" s="29">
        <f t="shared" si="1"/>
        <v>3741</v>
      </c>
    </row>
    <row r="29" spans="1:5" ht="11.25">
      <c r="A29" s="13" t="s">
        <v>385</v>
      </c>
      <c r="B29" s="1" t="s">
        <v>9</v>
      </c>
      <c r="C29" s="40">
        <v>146786</v>
      </c>
      <c r="D29" s="23">
        <f t="shared" si="0"/>
        <v>0.0015599147665445138</v>
      </c>
      <c r="E29" s="29">
        <f t="shared" si="1"/>
        <v>4304</v>
      </c>
    </row>
    <row r="30" spans="1:5" ht="11.25">
      <c r="A30" s="13" t="s">
        <v>386</v>
      </c>
      <c r="B30" s="1" t="s">
        <v>10</v>
      </c>
      <c r="C30" s="40">
        <v>303276</v>
      </c>
      <c r="D30" s="23">
        <f t="shared" si="0"/>
        <v>0.0032229552596198135</v>
      </c>
      <c r="E30" s="29">
        <f t="shared" si="1"/>
        <v>8893</v>
      </c>
    </row>
    <row r="31" spans="1:5" ht="11.25">
      <c r="A31" s="13" t="s">
        <v>387</v>
      </c>
      <c r="B31" s="1" t="s">
        <v>11</v>
      </c>
      <c r="C31" s="40">
        <v>676229</v>
      </c>
      <c r="D31" s="23">
        <f t="shared" si="0"/>
        <v>0.007186377465600466</v>
      </c>
      <c r="E31" s="29">
        <f t="shared" si="1"/>
        <v>19830</v>
      </c>
    </row>
    <row r="32" spans="1:5" ht="11.25">
      <c r="A32" s="13" t="s">
        <v>388</v>
      </c>
      <c r="B32" s="1" t="s">
        <v>127</v>
      </c>
      <c r="C32" s="40">
        <v>627410</v>
      </c>
      <c r="D32" s="23">
        <f t="shared" si="0"/>
        <v>0.0066675713193199175</v>
      </c>
      <c r="E32" s="29">
        <f t="shared" si="1"/>
        <v>18399</v>
      </c>
    </row>
    <row r="33" spans="1:5" ht="11.25">
      <c r="A33" s="13" t="s">
        <v>389</v>
      </c>
      <c r="B33" s="1" t="s">
        <v>12</v>
      </c>
      <c r="C33" s="40">
        <v>128309</v>
      </c>
      <c r="D33" s="23">
        <f t="shared" si="0"/>
        <v>0.001363557176982546</v>
      </c>
      <c r="E33" s="29">
        <f t="shared" si="1"/>
        <v>3763</v>
      </c>
    </row>
    <row r="34" spans="1:5" ht="11.25">
      <c r="A34" s="13" t="s">
        <v>390</v>
      </c>
      <c r="B34" s="1" t="s">
        <v>128</v>
      </c>
      <c r="C34" s="40">
        <v>286571</v>
      </c>
      <c r="D34" s="23">
        <f t="shared" si="0"/>
        <v>0.003045428954828307</v>
      </c>
      <c r="E34" s="29">
        <f t="shared" si="1"/>
        <v>8404</v>
      </c>
    </row>
    <row r="35" spans="1:5" ht="11.25">
      <c r="A35" s="13" t="s">
        <v>391</v>
      </c>
      <c r="B35" s="1" t="s">
        <v>129</v>
      </c>
      <c r="C35" s="40">
        <v>53383</v>
      </c>
      <c r="D35" s="23">
        <f t="shared" si="0"/>
        <v>0.0005673083944139481</v>
      </c>
      <c r="E35" s="29">
        <f t="shared" si="1"/>
        <v>1565</v>
      </c>
    </row>
    <row r="36" spans="1:5" ht="11.25">
      <c r="A36" s="13" t="s">
        <v>392</v>
      </c>
      <c r="B36" s="1" t="s">
        <v>130</v>
      </c>
      <c r="C36" s="40">
        <v>118384</v>
      </c>
      <c r="D36" s="23">
        <f t="shared" si="0"/>
        <v>0.00125808285342339</v>
      </c>
      <c r="E36" s="29">
        <f t="shared" si="1"/>
        <v>3472</v>
      </c>
    </row>
    <row r="37" spans="1:5" ht="11.25">
      <c r="A37" s="13" t="s">
        <v>393</v>
      </c>
      <c r="B37" s="1" t="s">
        <v>131</v>
      </c>
      <c r="C37" s="40">
        <v>110693</v>
      </c>
      <c r="D37" s="23">
        <f t="shared" si="0"/>
        <v>0.0011763495514089345</v>
      </c>
      <c r="E37" s="29">
        <f t="shared" si="1"/>
        <v>3246</v>
      </c>
    </row>
    <row r="38" spans="1:5" ht="11.25">
      <c r="A38" s="13" t="s">
        <v>394</v>
      </c>
      <c r="B38" s="1" t="s">
        <v>13</v>
      </c>
      <c r="C38" s="40">
        <v>109370</v>
      </c>
      <c r="D38" s="23">
        <f t="shared" si="0"/>
        <v>0.0011622898506463387</v>
      </c>
      <c r="E38" s="29">
        <f t="shared" si="1"/>
        <v>3207</v>
      </c>
    </row>
    <row r="39" spans="1:5" ht="11.25">
      <c r="A39" s="13" t="s">
        <v>395</v>
      </c>
      <c r="B39" s="1" t="s">
        <v>132</v>
      </c>
      <c r="C39" s="40">
        <v>1246098</v>
      </c>
      <c r="D39" s="23">
        <f t="shared" si="0"/>
        <v>0.013242452759538276</v>
      </c>
      <c r="E39" s="29">
        <f t="shared" si="1"/>
        <v>36542</v>
      </c>
    </row>
    <row r="40" spans="1:5" ht="11.25">
      <c r="A40" s="13" t="s">
        <v>396</v>
      </c>
      <c r="B40" s="1" t="s">
        <v>134</v>
      </c>
      <c r="C40" s="40">
        <v>316038</v>
      </c>
      <c r="D40" s="23">
        <f t="shared" si="0"/>
        <v>0.0033585787676562824</v>
      </c>
      <c r="E40" s="29">
        <f t="shared" si="1"/>
        <v>9268</v>
      </c>
    </row>
    <row r="41" spans="1:5" ht="11.25">
      <c r="A41" s="13" t="s">
        <v>397</v>
      </c>
      <c r="B41" s="1" t="s">
        <v>135</v>
      </c>
      <c r="C41" s="40">
        <v>119771</v>
      </c>
      <c r="D41" s="23">
        <f t="shared" si="0"/>
        <v>0.0012728226908819843</v>
      </c>
      <c r="E41" s="29">
        <f t="shared" si="1"/>
        <v>3512</v>
      </c>
    </row>
    <row r="42" spans="1:5" ht="11.25">
      <c r="A42" s="13" t="s">
        <v>398</v>
      </c>
      <c r="B42" s="1" t="s">
        <v>14</v>
      </c>
      <c r="C42" s="40">
        <v>245072</v>
      </c>
      <c r="D42" s="23">
        <f t="shared" si="0"/>
        <v>0.002604413443152597</v>
      </c>
      <c r="E42" s="29">
        <f t="shared" si="1"/>
        <v>7187</v>
      </c>
    </row>
    <row r="43" spans="1:5" ht="11.25">
      <c r="A43" s="13" t="s">
        <v>399</v>
      </c>
      <c r="B43" s="1" t="s">
        <v>136</v>
      </c>
      <c r="C43" s="40">
        <v>99812</v>
      </c>
      <c r="D43" s="23">
        <f t="shared" si="0"/>
        <v>0.0010607156859532994</v>
      </c>
      <c r="E43" s="29">
        <f t="shared" si="1"/>
        <v>2927</v>
      </c>
    </row>
    <row r="44" spans="1:5" ht="11.25">
      <c r="A44" s="13" t="s">
        <v>400</v>
      </c>
      <c r="B44" s="1" t="s">
        <v>137</v>
      </c>
      <c r="C44" s="40">
        <v>516432</v>
      </c>
      <c r="D44" s="23">
        <f t="shared" si="0"/>
        <v>0.005488193034186614</v>
      </c>
      <c r="E44" s="29">
        <f t="shared" si="1"/>
        <v>15144</v>
      </c>
    </row>
    <row r="45" spans="1:5" ht="11.25">
      <c r="A45" s="13" t="s">
        <v>401</v>
      </c>
      <c r="B45" s="1" t="s">
        <v>138</v>
      </c>
      <c r="C45" s="40">
        <v>139778</v>
      </c>
      <c r="D45" s="23">
        <f t="shared" si="0"/>
        <v>0.0014854397983326683</v>
      </c>
      <c r="E45" s="29">
        <f t="shared" si="1"/>
        <v>4099</v>
      </c>
    </row>
    <row r="46" spans="1:5" ht="11.25">
      <c r="A46" s="13" t="s">
        <v>402</v>
      </c>
      <c r="B46" s="1" t="s">
        <v>139</v>
      </c>
      <c r="C46" s="40">
        <v>407917</v>
      </c>
      <c r="D46" s="23">
        <f t="shared" si="0"/>
        <v>0.004334989384713382</v>
      </c>
      <c r="E46" s="29">
        <f t="shared" si="1"/>
        <v>11962</v>
      </c>
    </row>
    <row r="47" spans="1:5" ht="11.25">
      <c r="A47" s="13" t="s">
        <v>403</v>
      </c>
      <c r="B47" s="1" t="s">
        <v>334</v>
      </c>
      <c r="C47" s="40">
        <v>164009</v>
      </c>
      <c r="D47" s="23">
        <f t="shared" si="0"/>
        <v>0.0017429459277192591</v>
      </c>
      <c r="E47" s="29">
        <f t="shared" si="1"/>
        <v>4810</v>
      </c>
    </row>
    <row r="48" spans="1:5" ht="11.25">
      <c r="A48" s="13" t="s">
        <v>404</v>
      </c>
      <c r="B48" s="1" t="s">
        <v>140</v>
      </c>
      <c r="C48" s="40">
        <v>520402</v>
      </c>
      <c r="D48" s="23">
        <f t="shared" si="0"/>
        <v>0.005530382763610277</v>
      </c>
      <c r="E48" s="29">
        <f t="shared" si="1"/>
        <v>15261</v>
      </c>
    </row>
    <row r="49" spans="1:5" ht="11.25">
      <c r="A49" s="13" t="s">
        <v>405</v>
      </c>
      <c r="B49" s="1" t="s">
        <v>141</v>
      </c>
      <c r="C49" s="40">
        <v>160415</v>
      </c>
      <c r="D49" s="23">
        <f t="shared" si="0"/>
        <v>0.0017047520013845883</v>
      </c>
      <c r="E49" s="29">
        <f t="shared" si="1"/>
        <v>4704</v>
      </c>
    </row>
    <row r="50" spans="1:5" ht="11.25">
      <c r="A50" s="13" t="s">
        <v>406</v>
      </c>
      <c r="B50" s="1" t="s">
        <v>142</v>
      </c>
      <c r="C50" s="40">
        <v>174469</v>
      </c>
      <c r="D50" s="23">
        <f t="shared" si="0"/>
        <v>0.0018541057689715284</v>
      </c>
      <c r="E50" s="29">
        <f t="shared" si="1"/>
        <v>5116</v>
      </c>
    </row>
    <row r="51" spans="1:5" ht="11.25">
      <c r="A51" s="13" t="s">
        <v>407</v>
      </c>
      <c r="B51" s="1" t="s">
        <v>176</v>
      </c>
      <c r="C51" s="40">
        <v>862056</v>
      </c>
      <c r="D51" s="23">
        <f t="shared" si="0"/>
        <v>0.009161186243839993</v>
      </c>
      <c r="E51" s="29">
        <f t="shared" si="1"/>
        <v>25280</v>
      </c>
    </row>
    <row r="52" spans="1:5" ht="11.25">
      <c r="A52" s="13" t="s">
        <v>408</v>
      </c>
      <c r="B52" s="1" t="s">
        <v>143</v>
      </c>
      <c r="C52" s="40">
        <v>167232</v>
      </c>
      <c r="D52" s="23">
        <f t="shared" si="0"/>
        <v>0.001777197186644313</v>
      </c>
      <c r="E52" s="29">
        <f t="shared" si="1"/>
        <v>4904</v>
      </c>
    </row>
    <row r="53" spans="1:5" ht="11.25">
      <c r="A53" s="13" t="s">
        <v>409</v>
      </c>
      <c r="B53" s="1" t="s">
        <v>144</v>
      </c>
      <c r="C53" s="40">
        <v>49251</v>
      </c>
      <c r="D53" s="23">
        <f t="shared" si="0"/>
        <v>0.0005233970689785391</v>
      </c>
      <c r="E53" s="29">
        <f t="shared" si="1"/>
        <v>1444</v>
      </c>
    </row>
    <row r="54" spans="1:5" ht="11.25">
      <c r="A54" s="13" t="s">
        <v>410</v>
      </c>
      <c r="B54" s="1" t="s">
        <v>146</v>
      </c>
      <c r="C54" s="40">
        <v>260868</v>
      </c>
      <c r="D54" s="23">
        <f t="shared" si="0"/>
        <v>0.0027722796814337487</v>
      </c>
      <c r="E54" s="29">
        <f t="shared" si="1"/>
        <v>7650</v>
      </c>
    </row>
    <row r="55" spans="1:5" ht="11.25">
      <c r="A55" s="13" t="s">
        <v>411</v>
      </c>
      <c r="B55" s="1" t="s">
        <v>147</v>
      </c>
      <c r="C55" s="40">
        <v>151236</v>
      </c>
      <c r="D55" s="23">
        <f t="shared" si="0"/>
        <v>0.0016072055211881655</v>
      </c>
      <c r="E55" s="29">
        <f t="shared" si="1"/>
        <v>4435</v>
      </c>
    </row>
    <row r="56" spans="1:5" ht="11.25">
      <c r="A56" s="13" t="s">
        <v>412</v>
      </c>
      <c r="B56" s="1" t="s">
        <v>186</v>
      </c>
      <c r="C56" s="40">
        <v>167885</v>
      </c>
      <c r="D56" s="23">
        <f t="shared" si="0"/>
        <v>0.0017841367063706735</v>
      </c>
      <c r="E56" s="29">
        <f t="shared" si="1"/>
        <v>4923</v>
      </c>
    </row>
    <row r="57" spans="1:5" ht="11.25">
      <c r="A57" s="13" t="s">
        <v>413</v>
      </c>
      <c r="B57" s="1" t="s">
        <v>150</v>
      </c>
      <c r="C57" s="40">
        <v>66158</v>
      </c>
      <c r="D57" s="23">
        <f t="shared" si="0"/>
        <v>0.0007030700552167914</v>
      </c>
      <c r="E57" s="29">
        <f t="shared" si="1"/>
        <v>1940</v>
      </c>
    </row>
    <row r="58" spans="1:5" ht="11.25">
      <c r="A58" s="13" t="s">
        <v>414</v>
      </c>
      <c r="B58" s="1" t="s">
        <v>151</v>
      </c>
      <c r="C58" s="40">
        <v>203893</v>
      </c>
      <c r="D58" s="23">
        <f t="shared" si="0"/>
        <v>0.00216679861495688</v>
      </c>
      <c r="E58" s="29">
        <f t="shared" si="1"/>
        <v>5979</v>
      </c>
    </row>
    <row r="59" spans="1:5" ht="11.25">
      <c r="A59" s="13" t="s">
        <v>415</v>
      </c>
      <c r="B59" s="1" t="s">
        <v>152</v>
      </c>
      <c r="C59" s="40">
        <v>423310</v>
      </c>
      <c r="D59" s="23">
        <f t="shared" si="0"/>
        <v>0.004498572887236917</v>
      </c>
      <c r="E59" s="29">
        <f t="shared" si="1"/>
        <v>12413</v>
      </c>
    </row>
    <row r="60" spans="1:5" ht="11.25">
      <c r="A60" s="13" t="s">
        <v>416</v>
      </c>
      <c r="B60" s="1" t="s">
        <v>333</v>
      </c>
      <c r="C60" s="40">
        <v>158032</v>
      </c>
      <c r="D60" s="23">
        <f t="shared" si="0"/>
        <v>0.0016794275365945158</v>
      </c>
      <c r="E60" s="29">
        <f t="shared" si="1"/>
        <v>4634</v>
      </c>
    </row>
    <row r="61" spans="1:5" ht="11.25">
      <c r="A61" s="13" t="s">
        <v>417</v>
      </c>
      <c r="B61" s="1" t="s">
        <v>15</v>
      </c>
      <c r="C61" s="40">
        <v>285353</v>
      </c>
      <c r="D61" s="23">
        <f t="shared" si="0"/>
        <v>0.003032485103332584</v>
      </c>
      <c r="E61" s="29">
        <f t="shared" si="1"/>
        <v>8368</v>
      </c>
    </row>
    <row r="62" spans="1:5" ht="11.25">
      <c r="A62" s="13" t="s">
        <v>418</v>
      </c>
      <c r="B62" s="1" t="s">
        <v>153</v>
      </c>
      <c r="C62" s="40">
        <v>69664</v>
      </c>
      <c r="D62" s="23">
        <f t="shared" si="0"/>
        <v>0.0007403287935944641</v>
      </c>
      <c r="E62" s="29">
        <f t="shared" si="1"/>
        <v>2043</v>
      </c>
    </row>
    <row r="63" spans="1:5" ht="11.25">
      <c r="A63" s="13" t="s">
        <v>419</v>
      </c>
      <c r="B63" s="1" t="s">
        <v>154</v>
      </c>
      <c r="C63" s="40">
        <v>621632</v>
      </c>
      <c r="D63" s="23">
        <f t="shared" si="0"/>
        <v>0.0066061677282342945</v>
      </c>
      <c r="E63" s="29">
        <f t="shared" si="1"/>
        <v>18229</v>
      </c>
    </row>
    <row r="64" spans="1:5" ht="11.25">
      <c r="A64" s="13" t="s">
        <v>420</v>
      </c>
      <c r="B64" s="1" t="s">
        <v>155</v>
      </c>
      <c r="C64" s="40">
        <v>69837</v>
      </c>
      <c r="D64" s="23">
        <f t="shared" si="0"/>
        <v>0.0007421672881008352</v>
      </c>
      <c r="E64" s="29">
        <f t="shared" si="1"/>
        <v>2048</v>
      </c>
    </row>
    <row r="65" spans="1:5" ht="11.25">
      <c r="A65" s="13" t="s">
        <v>421</v>
      </c>
      <c r="B65" s="1" t="s">
        <v>100</v>
      </c>
      <c r="C65" s="40">
        <v>225446</v>
      </c>
      <c r="D65" s="23">
        <f t="shared" si="0"/>
        <v>0.0023958452744702796</v>
      </c>
      <c r="E65" s="29">
        <f t="shared" si="1"/>
        <v>6611</v>
      </c>
    </row>
    <row r="66" spans="1:5" ht="11.25">
      <c r="A66" s="13" t="s">
        <v>422</v>
      </c>
      <c r="B66" s="1" t="s">
        <v>16</v>
      </c>
      <c r="C66" s="40">
        <v>145092</v>
      </c>
      <c r="D66" s="23">
        <f t="shared" si="0"/>
        <v>0.0015419123983723012</v>
      </c>
      <c r="E66" s="29">
        <f t="shared" si="1"/>
        <v>4255</v>
      </c>
    </row>
    <row r="67" spans="1:5" ht="11.25">
      <c r="A67" s="13" t="s">
        <v>423</v>
      </c>
      <c r="B67" s="1" t="s">
        <v>156</v>
      </c>
      <c r="C67" s="40">
        <v>197115</v>
      </c>
      <c r="D67" s="23">
        <f t="shared" si="0"/>
        <v>0.0020947678879962794</v>
      </c>
      <c r="E67" s="29">
        <f t="shared" si="1"/>
        <v>5780</v>
      </c>
    </row>
    <row r="68" spans="1:5" ht="11.25">
      <c r="A68" s="13" t="s">
        <v>424</v>
      </c>
      <c r="B68" s="1" t="s">
        <v>157</v>
      </c>
      <c r="C68" s="40">
        <v>88941</v>
      </c>
      <c r="D68" s="23">
        <f t="shared" si="0"/>
        <v>0.0009451880918564141</v>
      </c>
      <c r="E68" s="29">
        <f t="shared" si="1"/>
        <v>2608</v>
      </c>
    </row>
    <row r="69" spans="1:5" ht="11.25">
      <c r="A69" s="13" t="s">
        <v>425</v>
      </c>
      <c r="B69" s="1" t="s">
        <v>158</v>
      </c>
      <c r="C69" s="40">
        <v>305867</v>
      </c>
      <c r="D69" s="23">
        <f t="shared" si="0"/>
        <v>0.0032504901686718816</v>
      </c>
      <c r="E69" s="29">
        <f t="shared" si="1"/>
        <v>8969</v>
      </c>
    </row>
    <row r="70" spans="1:5" ht="11.25">
      <c r="A70" s="13" t="s">
        <v>426</v>
      </c>
      <c r="B70" s="1" t="s">
        <v>206</v>
      </c>
      <c r="C70" s="40">
        <v>157974</v>
      </c>
      <c r="D70" s="23">
        <f t="shared" si="0"/>
        <v>0.001678811162713767</v>
      </c>
      <c r="E70" s="29">
        <f t="shared" si="1"/>
        <v>4633</v>
      </c>
    </row>
    <row r="71" spans="1:5" ht="11.25">
      <c r="A71" s="13" t="s">
        <v>427</v>
      </c>
      <c r="B71" s="1" t="s">
        <v>159</v>
      </c>
      <c r="C71" s="40">
        <v>438077</v>
      </c>
      <c r="D71" s="23">
        <f t="shared" si="0"/>
        <v>0.004655503802702717</v>
      </c>
      <c r="E71" s="29">
        <f t="shared" si="1"/>
        <v>12846</v>
      </c>
    </row>
    <row r="72" spans="1:5" ht="11.25">
      <c r="A72" s="13" t="s">
        <v>428</v>
      </c>
      <c r="B72" s="1" t="s">
        <v>17</v>
      </c>
      <c r="C72" s="40">
        <v>66627</v>
      </c>
      <c r="D72" s="23">
        <f t="shared" si="0"/>
        <v>0.0007080541819421561</v>
      </c>
      <c r="E72" s="29">
        <f t="shared" si="1"/>
        <v>1954</v>
      </c>
    </row>
    <row r="73" spans="1:5" ht="11.25">
      <c r="A73" s="13" t="s">
        <v>429</v>
      </c>
      <c r="B73" s="1" t="s">
        <v>160</v>
      </c>
      <c r="C73" s="40">
        <v>85445</v>
      </c>
      <c r="D73" s="23">
        <f t="shared" si="0"/>
        <v>0.0009080356248374912</v>
      </c>
      <c r="E73" s="29">
        <f t="shared" si="1"/>
        <v>2506</v>
      </c>
    </row>
    <row r="74" spans="1:5" ht="11.25">
      <c r="A74" s="13" t="s">
        <v>430</v>
      </c>
      <c r="B74" s="1" t="s">
        <v>161</v>
      </c>
      <c r="C74" s="40">
        <v>89880</v>
      </c>
      <c r="D74" s="23">
        <f t="shared" si="0"/>
        <v>0.0009551669724430184</v>
      </c>
      <c r="E74" s="29">
        <f t="shared" si="1"/>
        <v>2636</v>
      </c>
    </row>
    <row r="75" spans="1:5" ht="11.25">
      <c r="A75" s="13" t="s">
        <v>431</v>
      </c>
      <c r="B75" s="1" t="s">
        <v>162</v>
      </c>
      <c r="C75" s="40">
        <v>279224</v>
      </c>
      <c r="D75" s="23">
        <f t="shared" si="0"/>
        <v>0.0029673513875548437</v>
      </c>
      <c r="E75" s="29">
        <f t="shared" si="1"/>
        <v>8188</v>
      </c>
    </row>
    <row r="76" spans="1:5" ht="11.25">
      <c r="A76" s="13" t="s">
        <v>432</v>
      </c>
      <c r="B76" s="1" t="s">
        <v>116</v>
      </c>
      <c r="C76" s="40">
        <v>337248</v>
      </c>
      <c r="D76" s="23">
        <f t="shared" si="0"/>
        <v>0.0035839803195645645</v>
      </c>
      <c r="E76" s="29">
        <f t="shared" si="1"/>
        <v>9890</v>
      </c>
    </row>
    <row r="77" spans="1:5" ht="11.25">
      <c r="A77" s="13" t="s">
        <v>433</v>
      </c>
      <c r="B77" s="1" t="s">
        <v>167</v>
      </c>
      <c r="C77" s="40">
        <v>109074</v>
      </c>
      <c r="D77" s="23">
        <f aca="true" t="shared" si="2" ref="D77:D140">+C77/94098731</f>
        <v>0.0011591442184273452</v>
      </c>
      <c r="E77" s="29">
        <f aca="true" t="shared" si="3" ref="E77:E140">ROUND(D77*2759422,0)</f>
        <v>3199</v>
      </c>
    </row>
    <row r="78" spans="1:5" ht="11.25">
      <c r="A78" s="13" t="s">
        <v>434</v>
      </c>
      <c r="B78" s="1" t="s">
        <v>18</v>
      </c>
      <c r="C78" s="40">
        <v>129605</v>
      </c>
      <c r="D78" s="23">
        <f t="shared" si="2"/>
        <v>0.0013773299450765175</v>
      </c>
      <c r="E78" s="29">
        <f t="shared" si="3"/>
        <v>3801</v>
      </c>
    </row>
    <row r="79" spans="1:5" ht="11.25">
      <c r="A79" s="13" t="s">
        <v>435</v>
      </c>
      <c r="B79" s="1" t="s">
        <v>163</v>
      </c>
      <c r="C79" s="40">
        <v>130819</v>
      </c>
      <c r="D79" s="23">
        <f t="shared" si="2"/>
        <v>0.0013902312880287409</v>
      </c>
      <c r="E79" s="29">
        <f t="shared" si="3"/>
        <v>3836</v>
      </c>
    </row>
    <row r="80" spans="1:5" ht="11.25">
      <c r="A80" s="13" t="s">
        <v>436</v>
      </c>
      <c r="B80" s="1" t="s">
        <v>164</v>
      </c>
      <c r="C80" s="40">
        <v>49789</v>
      </c>
      <c r="D80" s="23">
        <f t="shared" si="2"/>
        <v>0.0005291144680792773</v>
      </c>
      <c r="E80" s="29">
        <f t="shared" si="3"/>
        <v>1460</v>
      </c>
    </row>
    <row r="81" spans="1:5" ht="11.25">
      <c r="A81" s="13" t="s">
        <v>437</v>
      </c>
      <c r="B81" s="1" t="s">
        <v>19</v>
      </c>
      <c r="C81" s="40">
        <v>60617</v>
      </c>
      <c r="D81" s="23">
        <f t="shared" si="2"/>
        <v>0.0006441850953335385</v>
      </c>
      <c r="E81" s="29">
        <f t="shared" si="3"/>
        <v>1778</v>
      </c>
    </row>
    <row r="82" spans="1:5" ht="11.25">
      <c r="A82" s="13" t="s">
        <v>438</v>
      </c>
      <c r="B82" s="1" t="s">
        <v>165</v>
      </c>
      <c r="C82" s="40">
        <v>77947</v>
      </c>
      <c r="D82" s="23">
        <f t="shared" si="2"/>
        <v>0.0008283533600469064</v>
      </c>
      <c r="E82" s="29">
        <f t="shared" si="3"/>
        <v>2286</v>
      </c>
    </row>
    <row r="83" spans="1:5" ht="11.25">
      <c r="A83" s="13" t="s">
        <v>439</v>
      </c>
      <c r="B83" s="1" t="s">
        <v>20</v>
      </c>
      <c r="C83" s="40">
        <v>576059</v>
      </c>
      <c r="D83" s="23">
        <f t="shared" si="2"/>
        <v>0.006121857265003925</v>
      </c>
      <c r="E83" s="29">
        <f t="shared" si="3"/>
        <v>16893</v>
      </c>
    </row>
    <row r="84" spans="1:5" ht="11.25">
      <c r="A84" s="13" t="s">
        <v>440</v>
      </c>
      <c r="B84" s="1" t="s">
        <v>166</v>
      </c>
      <c r="C84" s="40">
        <v>168975</v>
      </c>
      <c r="D84" s="23">
        <f t="shared" si="2"/>
        <v>0.0017957202844743995</v>
      </c>
      <c r="E84" s="29">
        <f t="shared" si="3"/>
        <v>4955</v>
      </c>
    </row>
    <row r="85" spans="1:5" ht="11.25">
      <c r="A85" s="13" t="s">
        <v>441</v>
      </c>
      <c r="B85" s="1" t="s">
        <v>21</v>
      </c>
      <c r="C85" s="40">
        <v>292415</v>
      </c>
      <c r="D85" s="23">
        <f t="shared" si="2"/>
        <v>0.003107533936881678</v>
      </c>
      <c r="E85" s="29">
        <f t="shared" si="3"/>
        <v>8575</v>
      </c>
    </row>
    <row r="86" spans="1:5" ht="11.25">
      <c r="A86" s="13" t="s">
        <v>442</v>
      </c>
      <c r="B86" s="1" t="s">
        <v>22</v>
      </c>
      <c r="C86" s="40">
        <v>75971</v>
      </c>
      <c r="D86" s="23">
        <f t="shared" si="2"/>
        <v>0.0008073541395579501</v>
      </c>
      <c r="E86" s="29">
        <f t="shared" si="3"/>
        <v>2228</v>
      </c>
    </row>
    <row r="87" spans="1:5" ht="11.25">
      <c r="A87" s="13" t="s">
        <v>443</v>
      </c>
      <c r="B87" s="1" t="s">
        <v>168</v>
      </c>
      <c r="C87" s="40">
        <v>668286</v>
      </c>
      <c r="D87" s="23">
        <f t="shared" si="2"/>
        <v>0.0071019661253455164</v>
      </c>
      <c r="E87" s="29">
        <f t="shared" si="3"/>
        <v>19597</v>
      </c>
    </row>
    <row r="88" spans="1:5" ht="11.25">
      <c r="A88" s="13" t="s">
        <v>444</v>
      </c>
      <c r="B88" s="1" t="s">
        <v>23</v>
      </c>
      <c r="C88" s="40">
        <v>260419</v>
      </c>
      <c r="D88" s="23">
        <f t="shared" si="2"/>
        <v>0.0027675080974258835</v>
      </c>
      <c r="E88" s="29">
        <f t="shared" si="3"/>
        <v>7637</v>
      </c>
    </row>
    <row r="89" spans="1:5" ht="11.25">
      <c r="A89" s="13" t="s">
        <v>445</v>
      </c>
      <c r="B89" s="1" t="s">
        <v>169</v>
      </c>
      <c r="C89" s="40">
        <v>217803</v>
      </c>
      <c r="D89" s="23">
        <f t="shared" si="2"/>
        <v>0.002314622074977823</v>
      </c>
      <c r="E89" s="29">
        <f t="shared" si="3"/>
        <v>6387</v>
      </c>
    </row>
    <row r="90" spans="1:5" ht="11.25">
      <c r="A90" s="13" t="s">
        <v>446</v>
      </c>
      <c r="B90" s="1" t="s">
        <v>170</v>
      </c>
      <c r="C90" s="40">
        <v>663113</v>
      </c>
      <c r="D90" s="23">
        <f t="shared" si="2"/>
        <v>0.007046991951464255</v>
      </c>
      <c r="E90" s="29">
        <f t="shared" si="3"/>
        <v>19446</v>
      </c>
    </row>
    <row r="91" spans="1:5" ht="11.25">
      <c r="A91" s="13" t="s">
        <v>447</v>
      </c>
      <c r="B91" s="1" t="s">
        <v>24</v>
      </c>
      <c r="C91" s="40">
        <v>470715</v>
      </c>
      <c r="D91" s="23">
        <f t="shared" si="2"/>
        <v>0.005002352263390247</v>
      </c>
      <c r="E91" s="29">
        <f t="shared" si="3"/>
        <v>13804</v>
      </c>
    </row>
    <row r="92" spans="1:5" ht="11.25">
      <c r="A92" s="13" t="s">
        <v>448</v>
      </c>
      <c r="B92" s="1" t="s">
        <v>171</v>
      </c>
      <c r="C92" s="40">
        <v>101203</v>
      </c>
      <c r="D92" s="23">
        <f t="shared" si="2"/>
        <v>0.0010754980319553937</v>
      </c>
      <c r="E92" s="29">
        <f t="shared" si="3"/>
        <v>2968</v>
      </c>
    </row>
    <row r="93" spans="1:5" ht="11.25">
      <c r="A93" s="13" t="s">
        <v>449</v>
      </c>
      <c r="B93" s="1" t="s">
        <v>115</v>
      </c>
      <c r="C93" s="40">
        <v>246034</v>
      </c>
      <c r="D93" s="23">
        <f t="shared" si="2"/>
        <v>0.0026146367478643256</v>
      </c>
      <c r="E93" s="29">
        <f t="shared" si="3"/>
        <v>7215</v>
      </c>
    </row>
    <row r="94" spans="1:5" ht="11.25">
      <c r="A94" s="13" t="s">
        <v>450</v>
      </c>
      <c r="B94" s="1" t="s">
        <v>172</v>
      </c>
      <c r="C94" s="40">
        <v>1191911</v>
      </c>
      <c r="D94" s="23">
        <f t="shared" si="2"/>
        <v>0.012666600147880847</v>
      </c>
      <c r="E94" s="29">
        <f t="shared" si="3"/>
        <v>34952</v>
      </c>
    </row>
    <row r="95" spans="1:5" ht="11.25">
      <c r="A95" s="13" t="s">
        <v>451</v>
      </c>
      <c r="B95" s="1" t="s">
        <v>25</v>
      </c>
      <c r="C95" s="40">
        <v>345357</v>
      </c>
      <c r="D95" s="23">
        <f t="shared" si="2"/>
        <v>0.003670155764374761</v>
      </c>
      <c r="E95" s="29">
        <f t="shared" si="3"/>
        <v>10128</v>
      </c>
    </row>
    <row r="96" spans="1:5" ht="11.25">
      <c r="A96" s="13" t="s">
        <v>452</v>
      </c>
      <c r="B96" s="1" t="s">
        <v>173</v>
      </c>
      <c r="C96" s="40">
        <v>116507</v>
      </c>
      <c r="D96" s="23">
        <f t="shared" si="2"/>
        <v>0.0012381357193860564</v>
      </c>
      <c r="E96" s="29">
        <f t="shared" si="3"/>
        <v>3417</v>
      </c>
    </row>
    <row r="97" spans="1:5" ht="11.25">
      <c r="A97" s="13" t="s">
        <v>453</v>
      </c>
      <c r="B97" s="1" t="s">
        <v>26</v>
      </c>
      <c r="C97" s="40">
        <v>64473</v>
      </c>
      <c r="D97" s="23">
        <f t="shared" si="2"/>
        <v>0.0006851633312674535</v>
      </c>
      <c r="E97" s="29">
        <f t="shared" si="3"/>
        <v>1891</v>
      </c>
    </row>
    <row r="98" spans="1:5" ht="11.25">
      <c r="A98" s="13" t="s">
        <v>454</v>
      </c>
      <c r="B98" s="1" t="s">
        <v>27</v>
      </c>
      <c r="C98" s="40">
        <v>39418</v>
      </c>
      <c r="D98" s="23">
        <f t="shared" si="2"/>
        <v>0.00041890044191988094</v>
      </c>
      <c r="E98" s="29">
        <f t="shared" si="3"/>
        <v>1156</v>
      </c>
    </row>
    <row r="99" spans="1:5" ht="11.25">
      <c r="A99" s="13" t="s">
        <v>455</v>
      </c>
      <c r="B99" s="1" t="s">
        <v>28</v>
      </c>
      <c r="C99" s="40">
        <v>244466</v>
      </c>
      <c r="D99" s="23">
        <f t="shared" si="2"/>
        <v>0.0025979733988123603</v>
      </c>
      <c r="E99" s="29">
        <f t="shared" si="3"/>
        <v>7169</v>
      </c>
    </row>
    <row r="100" spans="1:5" ht="11.25">
      <c r="A100" s="13" t="s">
        <v>456</v>
      </c>
      <c r="B100" s="1" t="s">
        <v>99</v>
      </c>
      <c r="C100" s="40">
        <v>516132</v>
      </c>
      <c r="D100" s="23">
        <f t="shared" si="2"/>
        <v>0.005485004893424121</v>
      </c>
      <c r="E100" s="29">
        <f t="shared" si="3"/>
        <v>15135</v>
      </c>
    </row>
    <row r="101" spans="1:5" ht="11.25">
      <c r="A101" s="13" t="s">
        <v>457</v>
      </c>
      <c r="B101" s="1" t="s">
        <v>174</v>
      </c>
      <c r="C101" s="40">
        <v>197487</v>
      </c>
      <c r="D101" s="23">
        <f t="shared" si="2"/>
        <v>0.0020987211825417708</v>
      </c>
      <c r="E101" s="29">
        <f t="shared" si="3"/>
        <v>5791</v>
      </c>
    </row>
    <row r="102" spans="1:5" ht="11.25">
      <c r="A102" s="13" t="s">
        <v>458</v>
      </c>
      <c r="B102" s="1" t="s">
        <v>175</v>
      </c>
      <c r="C102" s="40">
        <v>49641</v>
      </c>
      <c r="D102" s="23">
        <f t="shared" si="2"/>
        <v>0.0005275416519697805</v>
      </c>
      <c r="E102" s="29">
        <f t="shared" si="3"/>
        <v>1456</v>
      </c>
    </row>
    <row r="103" spans="1:5" ht="11.25">
      <c r="A103" s="13" t="s">
        <v>459</v>
      </c>
      <c r="B103" s="1" t="s">
        <v>177</v>
      </c>
      <c r="C103" s="40">
        <v>109194</v>
      </c>
      <c r="D103" s="23">
        <f t="shared" si="2"/>
        <v>0.0011604194747323426</v>
      </c>
      <c r="E103" s="29">
        <f t="shared" si="3"/>
        <v>3202</v>
      </c>
    </row>
    <row r="104" spans="1:5" ht="11.25">
      <c r="A104" s="13" t="s">
        <v>460</v>
      </c>
      <c r="B104" s="1" t="s">
        <v>178</v>
      </c>
      <c r="C104" s="40">
        <v>1277258</v>
      </c>
      <c r="D104" s="23">
        <f t="shared" si="2"/>
        <v>0.01357359431340259</v>
      </c>
      <c r="E104" s="29">
        <f t="shared" si="3"/>
        <v>37455</v>
      </c>
    </row>
    <row r="105" spans="1:5" ht="11.25">
      <c r="A105" s="13" t="s">
        <v>461</v>
      </c>
      <c r="B105" s="1" t="s">
        <v>29</v>
      </c>
      <c r="C105" s="40">
        <v>133452</v>
      </c>
      <c r="D105" s="23">
        <f t="shared" si="2"/>
        <v>0.0014182125367875578</v>
      </c>
      <c r="E105" s="29">
        <f t="shared" si="3"/>
        <v>3913</v>
      </c>
    </row>
    <row r="106" spans="1:5" ht="11.25">
      <c r="A106" s="13" t="s">
        <v>462</v>
      </c>
      <c r="B106" s="1" t="s">
        <v>30</v>
      </c>
      <c r="C106" s="40">
        <v>266196</v>
      </c>
      <c r="D106" s="23">
        <f t="shared" si="2"/>
        <v>0.002828901061375631</v>
      </c>
      <c r="E106" s="29">
        <f t="shared" si="3"/>
        <v>7806</v>
      </c>
    </row>
    <row r="107" spans="1:5" ht="11.25">
      <c r="A107" s="13" t="s">
        <v>463</v>
      </c>
      <c r="B107" s="1" t="s">
        <v>31</v>
      </c>
      <c r="C107" s="40">
        <v>152485</v>
      </c>
      <c r="D107" s="23">
        <f t="shared" si="2"/>
        <v>0.0016204788138960132</v>
      </c>
      <c r="E107" s="29">
        <f t="shared" si="3"/>
        <v>4472</v>
      </c>
    </row>
    <row r="108" spans="1:5" ht="11.25">
      <c r="A108" s="13" t="s">
        <v>464</v>
      </c>
      <c r="B108" s="1" t="s">
        <v>179</v>
      </c>
      <c r="C108" s="40">
        <v>1893616</v>
      </c>
      <c r="D108" s="23">
        <f t="shared" si="2"/>
        <v>0.020123714527032252</v>
      </c>
      <c r="E108" s="29">
        <f t="shared" si="3"/>
        <v>55530</v>
      </c>
    </row>
    <row r="109" spans="1:5" ht="11.25">
      <c r="A109" s="13" t="s">
        <v>465</v>
      </c>
      <c r="B109" s="1" t="s">
        <v>180</v>
      </c>
      <c r="C109" s="40">
        <v>2299416</v>
      </c>
      <c r="D109" s="23">
        <f t="shared" si="2"/>
        <v>0.024436206265098303</v>
      </c>
      <c r="E109" s="29">
        <f t="shared" si="3"/>
        <v>67430</v>
      </c>
    </row>
    <row r="110" spans="1:5" ht="11.25">
      <c r="A110" s="13" t="s">
        <v>466</v>
      </c>
      <c r="B110" s="1" t="s">
        <v>32</v>
      </c>
      <c r="C110" s="40">
        <v>129216</v>
      </c>
      <c r="D110" s="23">
        <f t="shared" si="2"/>
        <v>0.0013731959892211512</v>
      </c>
      <c r="E110" s="29">
        <f t="shared" si="3"/>
        <v>3789</v>
      </c>
    </row>
    <row r="111" spans="1:5" ht="11.25">
      <c r="A111" s="13" t="s">
        <v>467</v>
      </c>
      <c r="B111" s="1" t="s">
        <v>181</v>
      </c>
      <c r="C111" s="40">
        <v>37303</v>
      </c>
      <c r="D111" s="23">
        <f t="shared" si="2"/>
        <v>0.00039642404954430256</v>
      </c>
      <c r="E111" s="29">
        <f t="shared" si="3"/>
        <v>1094</v>
      </c>
    </row>
    <row r="112" spans="1:5" ht="11.25">
      <c r="A112" s="13" t="s">
        <v>468</v>
      </c>
      <c r="B112" s="1" t="s">
        <v>182</v>
      </c>
      <c r="C112" s="40">
        <v>147644</v>
      </c>
      <c r="D112" s="23">
        <f t="shared" si="2"/>
        <v>0.0015690328491252449</v>
      </c>
      <c r="E112" s="29">
        <f t="shared" si="3"/>
        <v>4330</v>
      </c>
    </row>
    <row r="113" spans="1:5" ht="11.25">
      <c r="A113" s="13" t="s">
        <v>469</v>
      </c>
      <c r="B113" s="1" t="s">
        <v>183</v>
      </c>
      <c r="C113" s="40">
        <v>33245</v>
      </c>
      <c r="D113" s="23">
        <f t="shared" si="2"/>
        <v>0.000353299132163642</v>
      </c>
      <c r="E113" s="29">
        <f t="shared" si="3"/>
        <v>975</v>
      </c>
    </row>
    <row r="114" spans="1:5" ht="11.25">
      <c r="A114" s="13" t="s">
        <v>470</v>
      </c>
      <c r="B114" s="1" t="s">
        <v>148</v>
      </c>
      <c r="C114" s="40">
        <v>73694</v>
      </c>
      <c r="D114" s="23">
        <f t="shared" si="2"/>
        <v>0.0007831561511706252</v>
      </c>
      <c r="E114" s="29">
        <f t="shared" si="3"/>
        <v>2161</v>
      </c>
    </row>
    <row r="115" spans="1:5" ht="11.25">
      <c r="A115" s="13" t="s">
        <v>471</v>
      </c>
      <c r="B115" s="1" t="s">
        <v>184</v>
      </c>
      <c r="C115" s="40">
        <v>255508</v>
      </c>
      <c r="D115" s="23">
        <f t="shared" si="2"/>
        <v>0.0027153182331438666</v>
      </c>
      <c r="E115" s="29">
        <f t="shared" si="3"/>
        <v>7493</v>
      </c>
    </row>
    <row r="116" spans="1:5" ht="11.25">
      <c r="A116" s="13" t="s">
        <v>472</v>
      </c>
      <c r="B116" s="1" t="s">
        <v>33</v>
      </c>
      <c r="C116" s="40">
        <v>49902</v>
      </c>
      <c r="D116" s="23">
        <f t="shared" si="2"/>
        <v>0.0005303153344331497</v>
      </c>
      <c r="E116" s="29">
        <f t="shared" si="3"/>
        <v>1463</v>
      </c>
    </row>
    <row r="117" spans="1:5" ht="11.25">
      <c r="A117" s="13" t="s">
        <v>473</v>
      </c>
      <c r="B117" s="1" t="s">
        <v>185</v>
      </c>
      <c r="C117" s="40">
        <v>148227</v>
      </c>
      <c r="D117" s="23">
        <f t="shared" si="2"/>
        <v>0.001575228469340357</v>
      </c>
      <c r="E117" s="29">
        <f t="shared" si="3"/>
        <v>4347</v>
      </c>
    </row>
    <row r="118" spans="1:5" ht="11.25">
      <c r="A118" s="13" t="s">
        <v>474</v>
      </c>
      <c r="B118" s="1" t="s">
        <v>34</v>
      </c>
      <c r="C118" s="40">
        <v>216924</v>
      </c>
      <c r="D118" s="23">
        <f t="shared" si="2"/>
        <v>0.0023052808225437174</v>
      </c>
      <c r="E118" s="29">
        <f t="shared" si="3"/>
        <v>6361</v>
      </c>
    </row>
    <row r="119" spans="1:5" ht="11.25">
      <c r="A119" s="13" t="s">
        <v>475</v>
      </c>
      <c r="B119" s="1" t="s">
        <v>35</v>
      </c>
      <c r="C119" s="40">
        <v>145312</v>
      </c>
      <c r="D119" s="23">
        <f t="shared" si="2"/>
        <v>0.0015442503682647963</v>
      </c>
      <c r="E119" s="29">
        <f t="shared" si="3"/>
        <v>4261</v>
      </c>
    </row>
    <row r="120" spans="1:5" ht="11.25">
      <c r="A120" s="13" t="s">
        <v>476</v>
      </c>
      <c r="B120" s="1" t="s">
        <v>36</v>
      </c>
      <c r="C120" s="40">
        <v>145852</v>
      </c>
      <c r="D120" s="23">
        <f t="shared" si="2"/>
        <v>0.0015499890216372843</v>
      </c>
      <c r="E120" s="29">
        <f t="shared" si="3"/>
        <v>4277</v>
      </c>
    </row>
    <row r="121" spans="1:5" ht="11.25">
      <c r="A121" s="13" t="s">
        <v>477</v>
      </c>
      <c r="B121" s="1" t="s">
        <v>187</v>
      </c>
      <c r="C121" s="40">
        <v>220608</v>
      </c>
      <c r="D121" s="23">
        <f t="shared" si="2"/>
        <v>0.0023444311911071363</v>
      </c>
      <c r="E121" s="29">
        <f t="shared" si="3"/>
        <v>6469</v>
      </c>
    </row>
    <row r="122" spans="1:5" ht="11.25">
      <c r="A122" s="13" t="s">
        <v>478</v>
      </c>
      <c r="B122" s="1" t="s">
        <v>188</v>
      </c>
      <c r="C122" s="40">
        <v>265228</v>
      </c>
      <c r="D122" s="23">
        <f t="shared" si="2"/>
        <v>0.0028186139938486524</v>
      </c>
      <c r="E122" s="29">
        <f t="shared" si="3"/>
        <v>7778</v>
      </c>
    </row>
    <row r="123" spans="1:5" ht="11.25">
      <c r="A123" s="13" t="s">
        <v>479</v>
      </c>
      <c r="B123" s="1" t="s">
        <v>189</v>
      </c>
      <c r="C123" s="40">
        <v>276134</v>
      </c>
      <c r="D123" s="23">
        <f t="shared" si="2"/>
        <v>0.002934513537701162</v>
      </c>
      <c r="E123" s="29">
        <f t="shared" si="3"/>
        <v>8098</v>
      </c>
    </row>
    <row r="124" spans="1:5" ht="11.25">
      <c r="A124" s="13" t="s">
        <v>480</v>
      </c>
      <c r="B124" s="1" t="s">
        <v>294</v>
      </c>
      <c r="C124" s="40">
        <v>435812</v>
      </c>
      <c r="D124" s="23">
        <f t="shared" si="2"/>
        <v>0.004631433339945892</v>
      </c>
      <c r="E124" s="29">
        <f t="shared" si="3"/>
        <v>12780</v>
      </c>
    </row>
    <row r="125" spans="1:5" ht="11.25">
      <c r="A125" s="13" t="s">
        <v>481</v>
      </c>
      <c r="B125" s="1" t="s">
        <v>190</v>
      </c>
      <c r="C125" s="40">
        <v>179326</v>
      </c>
      <c r="D125" s="23">
        <f t="shared" si="2"/>
        <v>0.0019057217679162963</v>
      </c>
      <c r="E125" s="29">
        <f t="shared" si="3"/>
        <v>5259</v>
      </c>
    </row>
    <row r="126" spans="1:5" ht="11.25">
      <c r="A126" s="13" t="s">
        <v>482</v>
      </c>
      <c r="B126" s="1" t="s">
        <v>191</v>
      </c>
      <c r="C126" s="40">
        <v>346439</v>
      </c>
      <c r="D126" s="23">
        <f t="shared" si="2"/>
        <v>0.003681654325391487</v>
      </c>
      <c r="E126" s="29">
        <f t="shared" si="3"/>
        <v>10159</v>
      </c>
    </row>
    <row r="127" spans="1:5" ht="11.25">
      <c r="A127" s="13" t="s">
        <v>483</v>
      </c>
      <c r="B127" s="1" t="s">
        <v>37</v>
      </c>
      <c r="C127" s="40">
        <v>195708</v>
      </c>
      <c r="D127" s="23">
        <f t="shared" si="2"/>
        <v>0.0020798155078201853</v>
      </c>
      <c r="E127" s="29">
        <f t="shared" si="3"/>
        <v>5739</v>
      </c>
    </row>
    <row r="128" spans="1:5" ht="11.25">
      <c r="A128" s="13" t="s">
        <v>484</v>
      </c>
      <c r="B128" s="1" t="s">
        <v>192</v>
      </c>
      <c r="C128" s="40">
        <v>69126</v>
      </c>
      <c r="D128" s="23">
        <f t="shared" si="2"/>
        <v>0.0007346113944937259</v>
      </c>
      <c r="E128" s="29">
        <f t="shared" si="3"/>
        <v>2027</v>
      </c>
    </row>
    <row r="129" spans="1:5" ht="11.25">
      <c r="A129" s="13" t="s">
        <v>485</v>
      </c>
      <c r="B129" s="1" t="s">
        <v>193</v>
      </c>
      <c r="C129" s="40">
        <v>64952</v>
      </c>
      <c r="D129" s="23">
        <f t="shared" si="2"/>
        <v>0.000690253729351568</v>
      </c>
      <c r="E129" s="29">
        <f t="shared" si="3"/>
        <v>1905</v>
      </c>
    </row>
    <row r="130" spans="1:5" ht="11.25">
      <c r="A130" s="13" t="s">
        <v>486</v>
      </c>
      <c r="B130" s="1" t="s">
        <v>38</v>
      </c>
      <c r="C130" s="40">
        <v>547388</v>
      </c>
      <c r="D130" s="23">
        <f t="shared" si="2"/>
        <v>0.0058171666523324315</v>
      </c>
      <c r="E130" s="29">
        <f t="shared" si="3"/>
        <v>16052</v>
      </c>
    </row>
    <row r="131" spans="1:5" ht="11.25">
      <c r="A131" s="13" t="s">
        <v>487</v>
      </c>
      <c r="B131" s="1" t="s">
        <v>39</v>
      </c>
      <c r="C131" s="40">
        <v>144557</v>
      </c>
      <c r="D131" s="23">
        <f t="shared" si="2"/>
        <v>0.001536226880679188</v>
      </c>
      <c r="E131" s="29">
        <f t="shared" si="3"/>
        <v>4239</v>
      </c>
    </row>
    <row r="132" spans="1:5" ht="11.25">
      <c r="A132" s="13" t="s">
        <v>488</v>
      </c>
      <c r="B132" s="1" t="s">
        <v>195</v>
      </c>
      <c r="C132" s="40">
        <v>69290</v>
      </c>
      <c r="D132" s="23">
        <f t="shared" si="2"/>
        <v>0.0007363542447772223</v>
      </c>
      <c r="E132" s="29">
        <f t="shared" si="3"/>
        <v>2032</v>
      </c>
    </row>
    <row r="133" spans="1:5" ht="11.25">
      <c r="A133" s="13" t="s">
        <v>489</v>
      </c>
      <c r="B133" s="1" t="s">
        <v>194</v>
      </c>
      <c r="C133" s="40">
        <v>95793</v>
      </c>
      <c r="D133" s="23">
        <f t="shared" si="2"/>
        <v>0.0010180052268717631</v>
      </c>
      <c r="E133" s="29">
        <f t="shared" si="3"/>
        <v>2809</v>
      </c>
    </row>
    <row r="134" spans="1:5" ht="11.25">
      <c r="A134" s="13" t="s">
        <v>490</v>
      </c>
      <c r="B134" s="1" t="s">
        <v>196</v>
      </c>
      <c r="C134" s="40">
        <v>187417</v>
      </c>
      <c r="D134" s="23">
        <f t="shared" si="2"/>
        <v>0.001991705924280743</v>
      </c>
      <c r="E134" s="29">
        <f t="shared" si="3"/>
        <v>5496</v>
      </c>
    </row>
    <row r="135" spans="1:5" ht="11.25">
      <c r="A135" s="13" t="s">
        <v>491</v>
      </c>
      <c r="B135" s="1" t="s">
        <v>197</v>
      </c>
      <c r="C135" s="40">
        <v>532309</v>
      </c>
      <c r="D135" s="23">
        <f t="shared" si="2"/>
        <v>0.005656920070473639</v>
      </c>
      <c r="E135" s="29">
        <f t="shared" si="3"/>
        <v>15610</v>
      </c>
    </row>
    <row r="136" spans="1:5" ht="11.25">
      <c r="A136" s="13" t="s">
        <v>492</v>
      </c>
      <c r="B136" s="1" t="s">
        <v>198</v>
      </c>
      <c r="C136" s="40">
        <v>86651</v>
      </c>
      <c r="D136" s="23">
        <f t="shared" si="2"/>
        <v>0.0009208519507027146</v>
      </c>
      <c r="E136" s="29">
        <f t="shared" si="3"/>
        <v>2541</v>
      </c>
    </row>
    <row r="137" spans="1:5" ht="11.25">
      <c r="A137" s="13" t="s">
        <v>493</v>
      </c>
      <c r="B137" s="1" t="s">
        <v>199</v>
      </c>
      <c r="C137" s="40">
        <v>75263</v>
      </c>
      <c r="D137" s="23">
        <f t="shared" si="2"/>
        <v>0.0007998301273584656</v>
      </c>
      <c r="E137" s="29">
        <f t="shared" si="3"/>
        <v>2207</v>
      </c>
    </row>
    <row r="138" spans="1:5" ht="11.25">
      <c r="A138" s="13" t="s">
        <v>494</v>
      </c>
      <c r="B138" s="1" t="s">
        <v>40</v>
      </c>
      <c r="C138" s="40">
        <v>63737</v>
      </c>
      <c r="D138" s="23">
        <f t="shared" si="2"/>
        <v>0.0006773417592634697</v>
      </c>
      <c r="E138" s="29">
        <f t="shared" si="3"/>
        <v>1869</v>
      </c>
    </row>
    <row r="139" spans="1:5" ht="11.25">
      <c r="A139" s="13" t="s">
        <v>495</v>
      </c>
      <c r="B139" s="1" t="s">
        <v>200</v>
      </c>
      <c r="C139" s="40">
        <v>296220</v>
      </c>
      <c r="D139" s="23">
        <f t="shared" si="2"/>
        <v>0.0031479701888859693</v>
      </c>
      <c r="E139" s="29">
        <f t="shared" si="3"/>
        <v>8687</v>
      </c>
    </row>
    <row r="140" spans="1:5" ht="11.25">
      <c r="A140" s="13" t="s">
        <v>496</v>
      </c>
      <c r="B140" s="1" t="s">
        <v>202</v>
      </c>
      <c r="C140" s="40">
        <v>171819</v>
      </c>
      <c r="D140" s="23">
        <f t="shared" si="2"/>
        <v>0.0018259438589028369</v>
      </c>
      <c r="E140" s="29">
        <f t="shared" si="3"/>
        <v>5039</v>
      </c>
    </row>
    <row r="141" spans="1:5" ht="11.25">
      <c r="A141" s="13" t="s">
        <v>497</v>
      </c>
      <c r="B141" s="1" t="s">
        <v>204</v>
      </c>
      <c r="C141" s="40">
        <v>1929295</v>
      </c>
      <c r="D141" s="23">
        <f aca="true" t="shared" si="4" ref="D141:D204">+C141/94098731</f>
        <v>0.02050288010791559</v>
      </c>
      <c r="E141" s="29">
        <f aca="true" t="shared" si="5" ref="E141:E204">ROUND(D141*2759422,0)</f>
        <v>56576</v>
      </c>
    </row>
    <row r="142" spans="1:5" ht="11.25">
      <c r="A142" s="13" t="s">
        <v>498</v>
      </c>
      <c r="B142" s="1" t="s">
        <v>205</v>
      </c>
      <c r="C142" s="40">
        <v>187631</v>
      </c>
      <c r="D142" s="23">
        <f t="shared" si="4"/>
        <v>0.001993980131357988</v>
      </c>
      <c r="E142" s="29">
        <f t="shared" si="5"/>
        <v>5502</v>
      </c>
    </row>
    <row r="143" spans="1:5" ht="11.25">
      <c r="A143" s="13" t="s">
        <v>499</v>
      </c>
      <c r="B143" s="1" t="s">
        <v>207</v>
      </c>
      <c r="C143" s="40">
        <v>472894</v>
      </c>
      <c r="D143" s="23">
        <f t="shared" si="4"/>
        <v>0.005025508792461824</v>
      </c>
      <c r="E143" s="29">
        <f t="shared" si="5"/>
        <v>13867</v>
      </c>
    </row>
    <row r="144" spans="1:5" ht="11.25">
      <c r="A144" s="13" t="s">
        <v>500</v>
      </c>
      <c r="B144" s="1" t="s">
        <v>208</v>
      </c>
      <c r="C144" s="40">
        <v>174426</v>
      </c>
      <c r="D144" s="23">
        <f t="shared" si="4"/>
        <v>0.0018536488021289044</v>
      </c>
      <c r="E144" s="29">
        <f t="shared" si="5"/>
        <v>5115</v>
      </c>
    </row>
    <row r="145" spans="1:5" ht="11.25">
      <c r="A145" s="13" t="s">
        <v>501</v>
      </c>
      <c r="B145" s="1" t="s">
        <v>41</v>
      </c>
      <c r="C145" s="40">
        <v>750757</v>
      </c>
      <c r="D145" s="23">
        <f t="shared" si="4"/>
        <v>0.007978396648090823</v>
      </c>
      <c r="E145" s="29">
        <f t="shared" si="5"/>
        <v>22016</v>
      </c>
    </row>
    <row r="146" spans="1:5" ht="11.25">
      <c r="A146" s="13" t="s">
        <v>502</v>
      </c>
      <c r="B146" s="1" t="s">
        <v>42</v>
      </c>
      <c r="C146" s="40">
        <v>151114</v>
      </c>
      <c r="D146" s="23">
        <f t="shared" si="4"/>
        <v>0.0016059090106114184</v>
      </c>
      <c r="E146" s="29">
        <f t="shared" si="5"/>
        <v>4431</v>
      </c>
    </row>
    <row r="147" spans="1:5" ht="11.25">
      <c r="A147" s="13" t="s">
        <v>503</v>
      </c>
      <c r="B147" s="1" t="s">
        <v>209</v>
      </c>
      <c r="C147" s="40">
        <v>1473166</v>
      </c>
      <c r="D147" s="23">
        <f t="shared" si="4"/>
        <v>0.01565553524839777</v>
      </c>
      <c r="E147" s="29">
        <f t="shared" si="5"/>
        <v>43200</v>
      </c>
    </row>
    <row r="148" spans="1:5" ht="11.25">
      <c r="A148" s="13" t="s">
        <v>504</v>
      </c>
      <c r="B148" s="1" t="s">
        <v>211</v>
      </c>
      <c r="C148" s="40">
        <v>224503</v>
      </c>
      <c r="D148" s="23">
        <f t="shared" si="4"/>
        <v>0.0023858238853401753</v>
      </c>
      <c r="E148" s="29">
        <f t="shared" si="5"/>
        <v>6583</v>
      </c>
    </row>
    <row r="149" spans="1:5" ht="11.25">
      <c r="A149" s="13" t="s">
        <v>505</v>
      </c>
      <c r="B149" s="1" t="s">
        <v>43</v>
      </c>
      <c r="C149" s="40">
        <v>440714</v>
      </c>
      <c r="D149" s="23">
        <f t="shared" si="4"/>
        <v>0.0046835275600050335</v>
      </c>
      <c r="E149" s="29">
        <f t="shared" si="5"/>
        <v>12924</v>
      </c>
    </row>
    <row r="150" spans="1:5" ht="11.25">
      <c r="A150" s="13" t="s">
        <v>506</v>
      </c>
      <c r="B150" s="1" t="s">
        <v>213</v>
      </c>
      <c r="C150" s="40">
        <v>61793</v>
      </c>
      <c r="D150" s="23">
        <f t="shared" si="4"/>
        <v>0.0006566826071225126</v>
      </c>
      <c r="E150" s="29">
        <f t="shared" si="5"/>
        <v>1812</v>
      </c>
    </row>
    <row r="151" spans="1:5" ht="11.25">
      <c r="A151" s="13" t="s">
        <v>507</v>
      </c>
      <c r="B151" s="1" t="s">
        <v>214</v>
      </c>
      <c r="C151" s="40">
        <v>330177</v>
      </c>
      <c r="D151" s="23">
        <f t="shared" si="4"/>
        <v>0.0035088358417925953</v>
      </c>
      <c r="E151" s="29">
        <f t="shared" si="5"/>
        <v>9682</v>
      </c>
    </row>
    <row r="152" spans="1:5" ht="11.25">
      <c r="A152" s="13" t="s">
        <v>508</v>
      </c>
      <c r="B152" s="1" t="s">
        <v>44</v>
      </c>
      <c r="C152" s="40">
        <v>65455</v>
      </c>
      <c r="D152" s="23">
        <f t="shared" si="4"/>
        <v>0.0006955991786966819</v>
      </c>
      <c r="E152" s="29">
        <f t="shared" si="5"/>
        <v>1919</v>
      </c>
    </row>
    <row r="153" spans="1:5" ht="11.25">
      <c r="A153" s="13" t="s">
        <v>509</v>
      </c>
      <c r="B153" s="1" t="s">
        <v>107</v>
      </c>
      <c r="C153" s="40">
        <v>186338</v>
      </c>
      <c r="D153" s="23">
        <f t="shared" si="4"/>
        <v>0.001980239244671642</v>
      </c>
      <c r="E153" s="29">
        <f t="shared" si="5"/>
        <v>5464</v>
      </c>
    </row>
    <row r="154" spans="1:5" ht="11.25">
      <c r="A154" s="13" t="s">
        <v>510</v>
      </c>
      <c r="B154" s="1" t="s">
        <v>296</v>
      </c>
      <c r="C154" s="40">
        <v>132586</v>
      </c>
      <c r="D154" s="23">
        <f t="shared" si="4"/>
        <v>0.0014090094371198268</v>
      </c>
      <c r="E154" s="29">
        <f t="shared" si="5"/>
        <v>3888</v>
      </c>
    </row>
    <row r="155" spans="1:5" ht="11.25">
      <c r="A155" s="13" t="s">
        <v>511</v>
      </c>
      <c r="B155" s="1" t="s">
        <v>45</v>
      </c>
      <c r="C155" s="40">
        <v>135475</v>
      </c>
      <c r="D155" s="23">
        <f t="shared" si="4"/>
        <v>0.001439711232662638</v>
      </c>
      <c r="E155" s="29">
        <f t="shared" si="5"/>
        <v>3973</v>
      </c>
    </row>
    <row r="156" spans="1:5" ht="11.25">
      <c r="A156" s="13" t="s">
        <v>512</v>
      </c>
      <c r="B156" s="1" t="s">
        <v>210</v>
      </c>
      <c r="C156" s="40">
        <v>64498</v>
      </c>
      <c r="D156" s="23">
        <f t="shared" si="4"/>
        <v>0.000685429009664328</v>
      </c>
      <c r="E156" s="29">
        <f t="shared" si="5"/>
        <v>1891</v>
      </c>
    </row>
    <row r="157" spans="1:5" ht="11.25">
      <c r="A157" s="13" t="s">
        <v>513</v>
      </c>
      <c r="B157" s="1" t="s">
        <v>215</v>
      </c>
      <c r="C157" s="40">
        <v>1013957</v>
      </c>
      <c r="D157" s="23">
        <f t="shared" si="4"/>
        <v>0.01077545881038502</v>
      </c>
      <c r="E157" s="29">
        <f t="shared" si="5"/>
        <v>29734</v>
      </c>
    </row>
    <row r="158" spans="1:5" ht="11.25">
      <c r="A158" s="13" t="s">
        <v>514</v>
      </c>
      <c r="B158" s="1" t="s">
        <v>216</v>
      </c>
      <c r="C158" s="40">
        <v>148672</v>
      </c>
      <c r="D158" s="23">
        <f t="shared" si="4"/>
        <v>0.0015799575448047223</v>
      </c>
      <c r="E158" s="29">
        <f t="shared" si="5"/>
        <v>4360</v>
      </c>
    </row>
    <row r="159" spans="1:5" ht="11.25">
      <c r="A159" s="13" t="s">
        <v>515</v>
      </c>
      <c r="B159" s="1" t="s">
        <v>101</v>
      </c>
      <c r="C159" s="40">
        <v>74048</v>
      </c>
      <c r="D159" s="23">
        <f t="shared" si="4"/>
        <v>0.0007869181572703675</v>
      </c>
      <c r="E159" s="29">
        <f t="shared" si="5"/>
        <v>2171</v>
      </c>
    </row>
    <row r="160" spans="1:5" ht="11.25">
      <c r="A160" s="13" t="s">
        <v>516</v>
      </c>
      <c r="B160" s="1" t="s">
        <v>218</v>
      </c>
      <c r="C160" s="40">
        <v>93486</v>
      </c>
      <c r="D160" s="23">
        <f t="shared" si="4"/>
        <v>0.000993488424408189</v>
      </c>
      <c r="E160" s="29">
        <f t="shared" si="5"/>
        <v>2741</v>
      </c>
    </row>
    <row r="161" spans="1:5" ht="11.25">
      <c r="A161" s="13" t="s">
        <v>517</v>
      </c>
      <c r="B161" s="1" t="s">
        <v>46</v>
      </c>
      <c r="C161" s="40">
        <v>115318</v>
      </c>
      <c r="D161" s="23">
        <f t="shared" si="4"/>
        <v>0.0012255000548307075</v>
      </c>
      <c r="E161" s="29">
        <f t="shared" si="5"/>
        <v>3382</v>
      </c>
    </row>
    <row r="162" spans="1:5" ht="11.25">
      <c r="A162" s="13" t="s">
        <v>518</v>
      </c>
      <c r="B162" s="1" t="s">
        <v>219</v>
      </c>
      <c r="C162" s="40">
        <v>387237</v>
      </c>
      <c r="D162" s="23">
        <f t="shared" si="4"/>
        <v>0.004115220214818837</v>
      </c>
      <c r="E162" s="29">
        <f t="shared" si="5"/>
        <v>11356</v>
      </c>
    </row>
    <row r="163" spans="1:5" ht="11.25">
      <c r="A163" s="13" t="s">
        <v>519</v>
      </c>
      <c r="B163" s="1" t="s">
        <v>220</v>
      </c>
      <c r="C163" s="40">
        <v>496821</v>
      </c>
      <c r="D163" s="23">
        <f t="shared" si="4"/>
        <v>0.005279784272542422</v>
      </c>
      <c r="E163" s="29">
        <f t="shared" si="5"/>
        <v>14569</v>
      </c>
    </row>
    <row r="164" spans="1:5" ht="11.25">
      <c r="A164" s="13" t="s">
        <v>520</v>
      </c>
      <c r="B164" s="1" t="s">
        <v>220</v>
      </c>
      <c r="C164" s="40">
        <v>226598</v>
      </c>
      <c r="D164" s="23">
        <f t="shared" si="4"/>
        <v>0.0024080877349982543</v>
      </c>
      <c r="E164" s="29">
        <f t="shared" si="5"/>
        <v>6645</v>
      </c>
    </row>
    <row r="165" spans="1:5" ht="11.25">
      <c r="A165" s="13" t="s">
        <v>521</v>
      </c>
      <c r="B165" s="1" t="s">
        <v>203</v>
      </c>
      <c r="C165" s="40">
        <v>122425</v>
      </c>
      <c r="D165" s="23">
        <f t="shared" si="4"/>
        <v>0.0013010271094941758</v>
      </c>
      <c r="E165" s="29">
        <f t="shared" si="5"/>
        <v>3590</v>
      </c>
    </row>
    <row r="166" spans="1:5" ht="11.25">
      <c r="A166" s="13" t="s">
        <v>522</v>
      </c>
      <c r="B166" s="1" t="s">
        <v>47</v>
      </c>
      <c r="C166" s="40">
        <v>154375</v>
      </c>
      <c r="D166" s="23">
        <f t="shared" si="4"/>
        <v>0.0016405641006997215</v>
      </c>
      <c r="E166" s="29">
        <f t="shared" si="5"/>
        <v>4527</v>
      </c>
    </row>
    <row r="167" spans="1:5" ht="11.25">
      <c r="A167" s="13" t="s">
        <v>523</v>
      </c>
      <c r="B167" s="1" t="s">
        <v>221</v>
      </c>
      <c r="C167" s="40">
        <v>134626</v>
      </c>
      <c r="D167" s="23">
        <f t="shared" si="4"/>
        <v>0.001430688794304782</v>
      </c>
      <c r="E167" s="29">
        <f t="shared" si="5"/>
        <v>3948</v>
      </c>
    </row>
    <row r="168" spans="1:5" ht="11.25">
      <c r="A168" s="13" t="s">
        <v>524</v>
      </c>
      <c r="B168" s="1" t="s">
        <v>133</v>
      </c>
      <c r="C168" s="40">
        <v>76550</v>
      </c>
      <c r="D168" s="23">
        <f t="shared" si="4"/>
        <v>0.0008135072512295623</v>
      </c>
      <c r="E168" s="29">
        <f t="shared" si="5"/>
        <v>2245</v>
      </c>
    </row>
    <row r="169" spans="1:5" ht="11.25">
      <c r="A169" s="13" t="s">
        <v>525</v>
      </c>
      <c r="B169" s="1" t="s">
        <v>231</v>
      </c>
      <c r="C169" s="40">
        <v>1459174</v>
      </c>
      <c r="D169" s="23">
        <f t="shared" si="4"/>
        <v>0.015506840363235078</v>
      </c>
      <c r="E169" s="29">
        <f t="shared" si="5"/>
        <v>42790</v>
      </c>
    </row>
    <row r="170" spans="1:5" ht="11.25">
      <c r="A170" s="13" t="s">
        <v>526</v>
      </c>
      <c r="B170" s="1" t="s">
        <v>48</v>
      </c>
      <c r="C170" s="40">
        <v>101416</v>
      </c>
      <c r="D170" s="23">
        <f t="shared" si="4"/>
        <v>0.001077761611896764</v>
      </c>
      <c r="E170" s="29">
        <f t="shared" si="5"/>
        <v>2974</v>
      </c>
    </row>
    <row r="171" spans="1:5" ht="11.25">
      <c r="A171" s="13" t="s">
        <v>527</v>
      </c>
      <c r="B171" s="1" t="s">
        <v>222</v>
      </c>
      <c r="C171" s="40">
        <v>227235</v>
      </c>
      <c r="D171" s="23">
        <f t="shared" si="4"/>
        <v>0.002414857220550615</v>
      </c>
      <c r="E171" s="29">
        <f t="shared" si="5"/>
        <v>6664</v>
      </c>
    </row>
    <row r="172" spans="1:5" ht="11.25">
      <c r="A172" s="13" t="s">
        <v>528</v>
      </c>
      <c r="B172" s="1" t="s">
        <v>49</v>
      </c>
      <c r="C172" s="40">
        <v>304835</v>
      </c>
      <c r="D172" s="23">
        <f t="shared" si="4"/>
        <v>0.0032395229644489043</v>
      </c>
      <c r="E172" s="29">
        <f t="shared" si="5"/>
        <v>8939</v>
      </c>
    </row>
    <row r="173" spans="1:5" ht="11.25">
      <c r="A173" s="13" t="s">
        <v>529</v>
      </c>
      <c r="B173" s="1" t="s">
        <v>223</v>
      </c>
      <c r="C173" s="40">
        <v>4947179</v>
      </c>
      <c r="D173" s="23">
        <f t="shared" si="4"/>
        <v>0.052574343430837556</v>
      </c>
      <c r="E173" s="29">
        <f t="shared" si="5"/>
        <v>145075</v>
      </c>
    </row>
    <row r="174" spans="1:5" ht="11.25">
      <c r="A174" s="13" t="s">
        <v>530</v>
      </c>
      <c r="B174" s="1" t="s">
        <v>224</v>
      </c>
      <c r="C174" s="40">
        <v>85692</v>
      </c>
      <c r="D174" s="23">
        <f t="shared" si="4"/>
        <v>0.0009106605273986108</v>
      </c>
      <c r="E174" s="29">
        <f t="shared" si="5"/>
        <v>2513</v>
      </c>
    </row>
    <row r="175" spans="1:5" ht="11.25">
      <c r="A175" s="13" t="s">
        <v>531</v>
      </c>
      <c r="B175" s="1" t="s">
        <v>50</v>
      </c>
      <c r="C175" s="40">
        <v>277634</v>
      </c>
      <c r="D175" s="23">
        <f t="shared" si="4"/>
        <v>0.002950454241513629</v>
      </c>
      <c r="E175" s="29">
        <f t="shared" si="5"/>
        <v>8142</v>
      </c>
    </row>
    <row r="176" spans="1:5" ht="11.25">
      <c r="A176" s="13" t="s">
        <v>532</v>
      </c>
      <c r="B176" s="1" t="s">
        <v>225</v>
      </c>
      <c r="C176" s="40">
        <v>31952</v>
      </c>
      <c r="D176" s="23">
        <f t="shared" si="4"/>
        <v>0.00033955824547729556</v>
      </c>
      <c r="E176" s="29">
        <f t="shared" si="5"/>
        <v>937</v>
      </c>
    </row>
    <row r="177" spans="1:5" ht="11.25">
      <c r="A177" s="13" t="s">
        <v>533</v>
      </c>
      <c r="B177" s="1" t="s">
        <v>226</v>
      </c>
      <c r="C177" s="40">
        <v>127739</v>
      </c>
      <c r="D177" s="23">
        <f t="shared" si="4"/>
        <v>0.0013574997095338087</v>
      </c>
      <c r="E177" s="29">
        <f t="shared" si="5"/>
        <v>3746</v>
      </c>
    </row>
    <row r="178" spans="1:5" ht="11.25">
      <c r="A178" s="13" t="s">
        <v>534</v>
      </c>
      <c r="B178" s="1" t="s">
        <v>227</v>
      </c>
      <c r="C178" s="40">
        <v>84519</v>
      </c>
      <c r="D178" s="23">
        <f t="shared" si="4"/>
        <v>0.0008981948970172616</v>
      </c>
      <c r="E178" s="29">
        <f t="shared" si="5"/>
        <v>2478</v>
      </c>
    </row>
    <row r="179" spans="1:5" ht="11.25">
      <c r="A179" s="13" t="s">
        <v>535</v>
      </c>
      <c r="B179" s="1" t="s">
        <v>112</v>
      </c>
      <c r="C179" s="40">
        <v>584677</v>
      </c>
      <c r="D179" s="23">
        <f t="shared" si="4"/>
        <v>0.006213441921974485</v>
      </c>
      <c r="E179" s="29">
        <f t="shared" si="5"/>
        <v>17146</v>
      </c>
    </row>
    <row r="180" spans="1:5" ht="11.25">
      <c r="A180" s="13" t="s">
        <v>536</v>
      </c>
      <c r="B180" s="1" t="s">
        <v>228</v>
      </c>
      <c r="C180" s="40">
        <v>563235</v>
      </c>
      <c r="D180" s="23">
        <f t="shared" si="4"/>
        <v>0.005985574874543207</v>
      </c>
      <c r="E180" s="29">
        <f t="shared" si="5"/>
        <v>16517</v>
      </c>
    </row>
    <row r="181" spans="1:5" ht="11.25">
      <c r="A181" s="13" t="s">
        <v>537</v>
      </c>
      <c r="B181" s="1" t="s">
        <v>229</v>
      </c>
      <c r="C181" s="40">
        <v>122832</v>
      </c>
      <c r="D181" s="23">
        <f t="shared" si="4"/>
        <v>0.001305352353795292</v>
      </c>
      <c r="E181" s="29">
        <f t="shared" si="5"/>
        <v>3602</v>
      </c>
    </row>
    <row r="182" spans="1:5" ht="11.25">
      <c r="A182" s="13" t="s">
        <v>538</v>
      </c>
      <c r="B182" s="1" t="s">
        <v>51</v>
      </c>
      <c r="C182" s="40">
        <v>213581</v>
      </c>
      <c r="D182" s="23">
        <f t="shared" si="4"/>
        <v>0.002269754307313666</v>
      </c>
      <c r="E182" s="29">
        <f t="shared" si="5"/>
        <v>6263</v>
      </c>
    </row>
    <row r="183" spans="1:5" ht="11.25">
      <c r="A183" s="13" t="s">
        <v>539</v>
      </c>
      <c r="B183" s="1" t="s">
        <v>230</v>
      </c>
      <c r="C183" s="40">
        <v>175986</v>
      </c>
      <c r="D183" s="23">
        <f t="shared" si="4"/>
        <v>0.00187022713409387</v>
      </c>
      <c r="E183" s="29">
        <f t="shared" si="5"/>
        <v>5161</v>
      </c>
    </row>
    <row r="184" spans="1:5" ht="11.25">
      <c r="A184" s="13" t="s">
        <v>540</v>
      </c>
      <c r="B184" s="1" t="s">
        <v>232</v>
      </c>
      <c r="C184" s="40">
        <v>142291</v>
      </c>
      <c r="D184" s="23">
        <f t="shared" si="4"/>
        <v>0.0015121457907864878</v>
      </c>
      <c r="E184" s="29">
        <f t="shared" si="5"/>
        <v>4173</v>
      </c>
    </row>
    <row r="185" spans="1:5" ht="11.25">
      <c r="A185" s="13" t="s">
        <v>541</v>
      </c>
      <c r="B185" s="1" t="s">
        <v>52</v>
      </c>
      <c r="C185" s="40">
        <v>355895</v>
      </c>
      <c r="D185" s="23">
        <f t="shared" si="4"/>
        <v>0.0037821445222252785</v>
      </c>
      <c r="E185" s="29">
        <f t="shared" si="5"/>
        <v>10437</v>
      </c>
    </row>
    <row r="186" spans="1:5" ht="11.25">
      <c r="A186" s="13" t="s">
        <v>542</v>
      </c>
      <c r="B186" s="1" t="s">
        <v>233</v>
      </c>
      <c r="C186" s="40">
        <v>335528</v>
      </c>
      <c r="D186" s="23">
        <f t="shared" si="4"/>
        <v>0.0035657016458596025</v>
      </c>
      <c r="E186" s="29">
        <f t="shared" si="5"/>
        <v>9839</v>
      </c>
    </row>
    <row r="187" spans="1:5" ht="11.25">
      <c r="A187" s="13" t="s">
        <v>543</v>
      </c>
      <c r="B187" s="1" t="s">
        <v>104</v>
      </c>
      <c r="C187" s="40">
        <v>111279</v>
      </c>
      <c r="D187" s="23">
        <f t="shared" si="4"/>
        <v>0.0011825770530316717</v>
      </c>
      <c r="E187" s="29">
        <f t="shared" si="5"/>
        <v>3263</v>
      </c>
    </row>
    <row r="188" spans="1:5" ht="11.25">
      <c r="A188" s="13" t="s">
        <v>544</v>
      </c>
      <c r="B188" s="1" t="s">
        <v>234</v>
      </c>
      <c r="C188" s="40">
        <v>194749</v>
      </c>
      <c r="D188" s="23">
        <f t="shared" si="4"/>
        <v>0.002069624084516081</v>
      </c>
      <c r="E188" s="29">
        <f t="shared" si="5"/>
        <v>5711</v>
      </c>
    </row>
    <row r="189" spans="1:5" ht="11.25">
      <c r="A189" s="13" t="s">
        <v>545</v>
      </c>
      <c r="B189" s="1" t="s">
        <v>53</v>
      </c>
      <c r="C189" s="40">
        <v>449375</v>
      </c>
      <c r="D189" s="23">
        <f t="shared" si="4"/>
        <v>0.004775569183818217</v>
      </c>
      <c r="E189" s="29">
        <f t="shared" si="5"/>
        <v>13178</v>
      </c>
    </row>
    <row r="190" spans="1:5" ht="11.25">
      <c r="A190" s="13" t="s">
        <v>546</v>
      </c>
      <c r="B190" s="1" t="s">
        <v>235</v>
      </c>
      <c r="C190" s="40">
        <v>161198</v>
      </c>
      <c r="D190" s="23">
        <f t="shared" si="4"/>
        <v>0.001713073048774696</v>
      </c>
      <c r="E190" s="29">
        <f t="shared" si="5"/>
        <v>4727</v>
      </c>
    </row>
    <row r="191" spans="1:5" ht="11.25">
      <c r="A191" s="13" t="s">
        <v>547</v>
      </c>
      <c r="B191" s="1" t="s">
        <v>54</v>
      </c>
      <c r="C191" s="40">
        <v>124392</v>
      </c>
      <c r="D191" s="23">
        <f t="shared" si="4"/>
        <v>0.0013219306857602574</v>
      </c>
      <c r="E191" s="29">
        <f t="shared" si="5"/>
        <v>3648</v>
      </c>
    </row>
    <row r="192" spans="1:5" ht="11.25">
      <c r="A192" s="13" t="s">
        <v>548</v>
      </c>
      <c r="B192" s="1" t="s">
        <v>55</v>
      </c>
      <c r="C192" s="40">
        <v>198447</v>
      </c>
      <c r="D192" s="23">
        <f t="shared" si="4"/>
        <v>0.0021089232329817497</v>
      </c>
      <c r="E192" s="29">
        <f t="shared" si="5"/>
        <v>5819</v>
      </c>
    </row>
    <row r="193" spans="1:5" ht="11.25">
      <c r="A193" s="13" t="s">
        <v>549</v>
      </c>
      <c r="B193" s="1" t="s">
        <v>56</v>
      </c>
      <c r="C193" s="40">
        <v>432614</v>
      </c>
      <c r="D193" s="23">
        <f t="shared" si="4"/>
        <v>0.004597447759417712</v>
      </c>
      <c r="E193" s="29">
        <f t="shared" si="5"/>
        <v>12686</v>
      </c>
    </row>
    <row r="194" spans="1:5" ht="11.25">
      <c r="A194" s="13" t="s">
        <v>550</v>
      </c>
      <c r="B194" s="1" t="s">
        <v>57</v>
      </c>
      <c r="C194" s="40">
        <v>93597</v>
      </c>
      <c r="D194" s="23">
        <f t="shared" si="4"/>
        <v>0.0009946680364903114</v>
      </c>
      <c r="E194" s="29">
        <f t="shared" si="5"/>
        <v>2745</v>
      </c>
    </row>
    <row r="195" spans="1:5" ht="11.25">
      <c r="A195" s="13" t="s">
        <v>551</v>
      </c>
      <c r="B195" s="1" t="s">
        <v>58</v>
      </c>
      <c r="C195" s="40">
        <v>111971</v>
      </c>
      <c r="D195" s="23">
        <f t="shared" si="4"/>
        <v>0.0011899310310571564</v>
      </c>
      <c r="E195" s="29">
        <f t="shared" si="5"/>
        <v>3284</v>
      </c>
    </row>
    <row r="196" spans="1:5" ht="11.25">
      <c r="A196" s="13" t="s">
        <v>552</v>
      </c>
      <c r="B196" s="1" t="s">
        <v>236</v>
      </c>
      <c r="C196" s="40">
        <v>135732</v>
      </c>
      <c r="D196" s="23">
        <f t="shared" si="4"/>
        <v>0.0014424424065825074</v>
      </c>
      <c r="E196" s="29">
        <f t="shared" si="5"/>
        <v>3980</v>
      </c>
    </row>
    <row r="197" spans="1:5" ht="11.25">
      <c r="A197" s="13" t="s">
        <v>553</v>
      </c>
      <c r="B197" s="1" t="s">
        <v>237</v>
      </c>
      <c r="C197" s="40">
        <v>478835</v>
      </c>
      <c r="D197" s="23">
        <f t="shared" si="4"/>
        <v>0.005088644606695068</v>
      </c>
      <c r="E197" s="29">
        <f t="shared" si="5"/>
        <v>14042</v>
      </c>
    </row>
    <row r="198" spans="1:5" ht="11.25">
      <c r="A198" s="13" t="s">
        <v>554</v>
      </c>
      <c r="B198" s="1" t="s">
        <v>59</v>
      </c>
      <c r="C198" s="40">
        <v>131653</v>
      </c>
      <c r="D198" s="23">
        <f t="shared" si="4"/>
        <v>0.0013990943193484724</v>
      </c>
      <c r="E198" s="29">
        <f t="shared" si="5"/>
        <v>3861</v>
      </c>
    </row>
    <row r="199" spans="1:5" ht="11.25">
      <c r="A199" s="13" t="s">
        <v>555</v>
      </c>
      <c r="B199" s="1" t="s">
        <v>238</v>
      </c>
      <c r="C199" s="40">
        <v>83571</v>
      </c>
      <c r="D199" s="23">
        <f t="shared" si="4"/>
        <v>0.0008881203722077824</v>
      </c>
      <c r="E199" s="29">
        <f t="shared" si="5"/>
        <v>2451</v>
      </c>
    </row>
    <row r="200" spans="1:5" ht="11.25">
      <c r="A200" s="13" t="s">
        <v>556</v>
      </c>
      <c r="B200" s="1" t="s">
        <v>239</v>
      </c>
      <c r="C200" s="40">
        <v>572922</v>
      </c>
      <c r="D200" s="23">
        <f t="shared" si="4"/>
        <v>0.006088519939764119</v>
      </c>
      <c r="E200" s="29">
        <f t="shared" si="5"/>
        <v>16801</v>
      </c>
    </row>
    <row r="201" spans="1:5" ht="11.25">
      <c r="A201" s="13" t="s">
        <v>557</v>
      </c>
      <c r="B201" s="1" t="s">
        <v>240</v>
      </c>
      <c r="C201" s="40">
        <v>39672</v>
      </c>
      <c r="D201" s="23">
        <f t="shared" si="4"/>
        <v>0.00042159973443212534</v>
      </c>
      <c r="E201" s="29">
        <f t="shared" si="5"/>
        <v>1163</v>
      </c>
    </row>
    <row r="202" spans="1:5" ht="11.25">
      <c r="A202" s="13" t="s">
        <v>558</v>
      </c>
      <c r="B202" s="1" t="s">
        <v>241</v>
      </c>
      <c r="C202" s="40">
        <v>164508</v>
      </c>
      <c r="D202" s="23">
        <f t="shared" si="4"/>
        <v>0.001748248868520873</v>
      </c>
      <c r="E202" s="29">
        <f t="shared" si="5"/>
        <v>4824</v>
      </c>
    </row>
    <row r="203" spans="1:5" ht="11.25">
      <c r="A203" s="13" t="s">
        <v>559</v>
      </c>
      <c r="B203" s="1" t="s">
        <v>243</v>
      </c>
      <c r="C203" s="40">
        <v>56689</v>
      </c>
      <c r="D203" s="23">
        <f t="shared" si="4"/>
        <v>0.0006024417056166251</v>
      </c>
      <c r="E203" s="29">
        <f t="shared" si="5"/>
        <v>1662</v>
      </c>
    </row>
    <row r="204" spans="1:5" ht="11.25">
      <c r="A204" s="13" t="s">
        <v>560</v>
      </c>
      <c r="B204" s="1" t="s">
        <v>111</v>
      </c>
      <c r="C204" s="40">
        <v>686234</v>
      </c>
      <c r="D204" s="23">
        <f t="shared" si="4"/>
        <v>0.00729270196002962</v>
      </c>
      <c r="E204" s="29">
        <f t="shared" si="5"/>
        <v>20124</v>
      </c>
    </row>
    <row r="205" spans="1:5" ht="11.25">
      <c r="A205" s="13" t="s">
        <v>561</v>
      </c>
      <c r="B205" s="1" t="s">
        <v>245</v>
      </c>
      <c r="C205" s="40">
        <v>132557</v>
      </c>
      <c r="D205" s="23">
        <f aca="true" t="shared" si="6" ref="D205:D268">+C205/94098731</f>
        <v>0.0014087012501794525</v>
      </c>
      <c r="E205" s="29">
        <f aca="true" t="shared" si="7" ref="E205:E268">ROUND(D205*2759422,0)</f>
        <v>3887</v>
      </c>
    </row>
    <row r="206" spans="1:5" ht="11.25">
      <c r="A206" s="13" t="s">
        <v>562</v>
      </c>
      <c r="B206" s="1" t="s">
        <v>246</v>
      </c>
      <c r="C206" s="40">
        <v>389073</v>
      </c>
      <c r="D206" s="23">
        <f t="shared" si="6"/>
        <v>0.004134731636285297</v>
      </c>
      <c r="E206" s="29">
        <f t="shared" si="7"/>
        <v>11409</v>
      </c>
    </row>
    <row r="207" spans="1:5" ht="11.25">
      <c r="A207" s="13" t="s">
        <v>563</v>
      </c>
      <c r="B207" s="1" t="s">
        <v>247</v>
      </c>
      <c r="C207" s="40">
        <v>196352</v>
      </c>
      <c r="D207" s="23">
        <f t="shared" si="6"/>
        <v>0.002086659383323671</v>
      </c>
      <c r="E207" s="29">
        <f t="shared" si="7"/>
        <v>5758</v>
      </c>
    </row>
    <row r="208" spans="1:5" ht="11.25">
      <c r="A208" s="13" t="s">
        <v>564</v>
      </c>
      <c r="B208" s="1" t="s">
        <v>242</v>
      </c>
      <c r="C208" s="40">
        <v>87572</v>
      </c>
      <c r="D208" s="23">
        <f t="shared" si="6"/>
        <v>0.0009306395428435693</v>
      </c>
      <c r="E208" s="29">
        <f t="shared" si="7"/>
        <v>2568</v>
      </c>
    </row>
    <row r="209" spans="1:5" ht="11.25">
      <c r="A209" s="13" t="s">
        <v>565</v>
      </c>
      <c r="B209" s="1" t="s">
        <v>244</v>
      </c>
      <c r="C209" s="40">
        <v>87161</v>
      </c>
      <c r="D209" s="23">
        <f t="shared" si="6"/>
        <v>0.0009262717899989533</v>
      </c>
      <c r="E209" s="29">
        <f t="shared" si="7"/>
        <v>2556</v>
      </c>
    </row>
    <row r="210" spans="1:5" ht="11.25">
      <c r="A210" s="13" t="s">
        <v>566</v>
      </c>
      <c r="B210" s="1" t="s">
        <v>248</v>
      </c>
      <c r="C210" s="40">
        <v>61968</v>
      </c>
      <c r="D210" s="23">
        <f t="shared" si="6"/>
        <v>0.0006585423559006338</v>
      </c>
      <c r="E210" s="29">
        <f t="shared" si="7"/>
        <v>1817</v>
      </c>
    </row>
    <row r="211" spans="1:5" ht="11.25">
      <c r="A211" s="13" t="s">
        <v>567</v>
      </c>
      <c r="B211" s="1" t="s">
        <v>249</v>
      </c>
      <c r="C211" s="40">
        <v>97736</v>
      </c>
      <c r="D211" s="23">
        <f t="shared" si="6"/>
        <v>0.0010386537518768451</v>
      </c>
      <c r="E211" s="29">
        <f t="shared" si="7"/>
        <v>2866</v>
      </c>
    </row>
    <row r="212" spans="1:5" ht="11.25">
      <c r="A212" s="13" t="s">
        <v>568</v>
      </c>
      <c r="B212" s="1" t="s">
        <v>250</v>
      </c>
      <c r="C212" s="40">
        <v>429098</v>
      </c>
      <c r="D212" s="23">
        <f t="shared" si="6"/>
        <v>0.004560082749681289</v>
      </c>
      <c r="E212" s="29">
        <f t="shared" si="7"/>
        <v>12583</v>
      </c>
    </row>
    <row r="213" spans="1:5" ht="11.25">
      <c r="A213" s="13" t="s">
        <v>569</v>
      </c>
      <c r="B213" s="1" t="s">
        <v>251</v>
      </c>
      <c r="C213" s="40">
        <v>83084</v>
      </c>
      <c r="D213" s="23">
        <f t="shared" si="6"/>
        <v>0.0008829449570366682</v>
      </c>
      <c r="E213" s="29">
        <f t="shared" si="7"/>
        <v>2436</v>
      </c>
    </row>
    <row r="214" spans="1:5" ht="11.25">
      <c r="A214" s="13" t="s">
        <v>570</v>
      </c>
      <c r="B214" s="1" t="s">
        <v>252</v>
      </c>
      <c r="C214" s="40">
        <v>239033</v>
      </c>
      <c r="D214" s="23">
        <f t="shared" si="6"/>
        <v>0.002540236169603605</v>
      </c>
      <c r="E214" s="29">
        <f t="shared" si="7"/>
        <v>7010</v>
      </c>
    </row>
    <row r="215" spans="1:5" ht="11.25">
      <c r="A215" s="13" t="s">
        <v>571</v>
      </c>
      <c r="B215" s="1" t="s">
        <v>60</v>
      </c>
      <c r="C215" s="40">
        <v>135344</v>
      </c>
      <c r="D215" s="23">
        <f t="shared" si="6"/>
        <v>0.0014383190778630161</v>
      </c>
      <c r="E215" s="29">
        <f t="shared" si="7"/>
        <v>3969</v>
      </c>
    </row>
    <row r="216" spans="1:5" ht="11.25">
      <c r="A216" s="13" t="s">
        <v>572</v>
      </c>
      <c r="B216" s="1" t="s">
        <v>61</v>
      </c>
      <c r="C216" s="40">
        <v>250791</v>
      </c>
      <c r="D216" s="23">
        <f t="shared" si="6"/>
        <v>0.0026651900332215956</v>
      </c>
      <c r="E216" s="29">
        <f t="shared" si="7"/>
        <v>7354</v>
      </c>
    </row>
    <row r="217" spans="1:5" ht="11.25">
      <c r="A217" s="13" t="s">
        <v>573</v>
      </c>
      <c r="B217" s="1" t="s">
        <v>62</v>
      </c>
      <c r="C217" s="40">
        <v>667540</v>
      </c>
      <c r="D217" s="23">
        <f t="shared" si="6"/>
        <v>0.007094038281982782</v>
      </c>
      <c r="E217" s="29">
        <f t="shared" si="7"/>
        <v>19575</v>
      </c>
    </row>
    <row r="218" spans="1:5" ht="11.25">
      <c r="A218" s="13" t="s">
        <v>574</v>
      </c>
      <c r="B218" s="1" t="s">
        <v>253</v>
      </c>
      <c r="C218" s="40">
        <v>195981</v>
      </c>
      <c r="D218" s="23">
        <f t="shared" si="6"/>
        <v>0.0020827167159140542</v>
      </c>
      <c r="E218" s="29">
        <f t="shared" si="7"/>
        <v>5747</v>
      </c>
    </row>
    <row r="219" spans="1:5" ht="11.25">
      <c r="A219" s="13" t="s">
        <v>575</v>
      </c>
      <c r="B219" s="1" t="s">
        <v>254</v>
      </c>
      <c r="C219" s="40">
        <v>63715</v>
      </c>
      <c r="D219" s="23">
        <f t="shared" si="6"/>
        <v>0.0006771079622742203</v>
      </c>
      <c r="E219" s="29">
        <f t="shared" si="7"/>
        <v>1868</v>
      </c>
    </row>
    <row r="220" spans="1:5" ht="11.25">
      <c r="A220" s="13" t="s">
        <v>576</v>
      </c>
      <c r="B220" s="1" t="s">
        <v>255</v>
      </c>
      <c r="C220" s="40">
        <v>2330937</v>
      </c>
      <c r="D220" s="23">
        <f t="shared" si="6"/>
        <v>0.024771184215013484</v>
      </c>
      <c r="E220" s="29">
        <f t="shared" si="7"/>
        <v>68354</v>
      </c>
    </row>
    <row r="221" spans="1:5" ht="11.25">
      <c r="A221" s="13" t="s">
        <v>577</v>
      </c>
      <c r="B221" s="1" t="s">
        <v>63</v>
      </c>
      <c r="C221" s="40">
        <v>90198</v>
      </c>
      <c r="D221" s="23">
        <f t="shared" si="6"/>
        <v>0.0009585464016512614</v>
      </c>
      <c r="E221" s="29">
        <f t="shared" si="7"/>
        <v>2645</v>
      </c>
    </row>
    <row r="222" spans="1:5" ht="11.25">
      <c r="A222" s="13" t="s">
        <v>578</v>
      </c>
      <c r="B222" s="1" t="s">
        <v>64</v>
      </c>
      <c r="C222" s="40">
        <v>72618</v>
      </c>
      <c r="D222" s="23">
        <f t="shared" si="6"/>
        <v>0.000771721352969149</v>
      </c>
      <c r="E222" s="29">
        <f t="shared" si="7"/>
        <v>2130</v>
      </c>
    </row>
    <row r="223" spans="1:5" ht="11.25">
      <c r="A223" s="13" t="s">
        <v>579</v>
      </c>
      <c r="B223" s="1" t="s">
        <v>256</v>
      </c>
      <c r="C223" s="40">
        <v>133177</v>
      </c>
      <c r="D223" s="23">
        <f t="shared" si="6"/>
        <v>0.0014152900744219387</v>
      </c>
      <c r="E223" s="29">
        <f t="shared" si="7"/>
        <v>3905</v>
      </c>
    </row>
    <row r="224" spans="1:5" ht="11.25">
      <c r="A224" s="13" t="s">
        <v>580</v>
      </c>
      <c r="B224" s="1" t="s">
        <v>65</v>
      </c>
      <c r="C224" s="40">
        <v>61317</v>
      </c>
      <c r="D224" s="23">
        <f t="shared" si="6"/>
        <v>0.0006516240904460231</v>
      </c>
      <c r="E224" s="29">
        <f t="shared" si="7"/>
        <v>1798</v>
      </c>
    </row>
    <row r="225" spans="1:5" ht="11.25">
      <c r="A225" s="13" t="s">
        <v>581</v>
      </c>
      <c r="B225" s="1" t="s">
        <v>66</v>
      </c>
      <c r="C225" s="40">
        <v>849004</v>
      </c>
      <c r="D225" s="23">
        <f t="shared" si="6"/>
        <v>0.009022480866399781</v>
      </c>
      <c r="E225" s="29">
        <f t="shared" si="7"/>
        <v>24897</v>
      </c>
    </row>
    <row r="226" spans="1:5" ht="11.25">
      <c r="A226" s="13" t="s">
        <v>582</v>
      </c>
      <c r="B226" s="1" t="s">
        <v>257</v>
      </c>
      <c r="C226" s="40">
        <v>55324</v>
      </c>
      <c r="D226" s="23">
        <f t="shared" si="6"/>
        <v>0.0005879356651472803</v>
      </c>
      <c r="E226" s="29">
        <f t="shared" si="7"/>
        <v>1622</v>
      </c>
    </row>
    <row r="227" spans="1:5" ht="11.25">
      <c r="A227" s="13" t="s">
        <v>583</v>
      </c>
      <c r="B227" s="1" t="s">
        <v>67</v>
      </c>
      <c r="C227" s="40">
        <v>370736</v>
      </c>
      <c r="D227" s="23">
        <f t="shared" si="6"/>
        <v>0.003939861845745826</v>
      </c>
      <c r="E227" s="29">
        <f t="shared" si="7"/>
        <v>10872</v>
      </c>
    </row>
    <row r="228" spans="1:5" ht="11.25">
      <c r="A228" s="13" t="s">
        <v>584</v>
      </c>
      <c r="B228" s="1" t="s">
        <v>117</v>
      </c>
      <c r="C228" s="40">
        <v>193037</v>
      </c>
      <c r="D228" s="23">
        <f t="shared" si="6"/>
        <v>0.002051430427898119</v>
      </c>
      <c r="E228" s="29">
        <f t="shared" si="7"/>
        <v>5661</v>
      </c>
    </row>
    <row r="229" spans="1:5" ht="11.25">
      <c r="A229" s="13" t="s">
        <v>585</v>
      </c>
      <c r="B229" s="1" t="s">
        <v>258</v>
      </c>
      <c r="C229" s="40">
        <v>112624</v>
      </c>
      <c r="D229" s="23">
        <f t="shared" si="6"/>
        <v>0.001196870550783517</v>
      </c>
      <c r="E229" s="29">
        <f t="shared" si="7"/>
        <v>3303</v>
      </c>
    </row>
    <row r="230" spans="1:5" ht="11.25">
      <c r="A230" s="13" t="s">
        <v>586</v>
      </c>
      <c r="B230" s="1" t="s">
        <v>105</v>
      </c>
      <c r="C230" s="40">
        <v>473053</v>
      </c>
      <c r="D230" s="23">
        <f t="shared" si="6"/>
        <v>0.005027198507065946</v>
      </c>
      <c r="E230" s="29">
        <f t="shared" si="7"/>
        <v>13872</v>
      </c>
    </row>
    <row r="231" spans="1:5" ht="11.25">
      <c r="A231" s="13" t="s">
        <v>587</v>
      </c>
      <c r="B231" s="1" t="s">
        <v>68</v>
      </c>
      <c r="C231" s="40">
        <v>200337</v>
      </c>
      <c r="D231" s="23">
        <f t="shared" si="6"/>
        <v>0.002129008519785458</v>
      </c>
      <c r="E231" s="29">
        <f t="shared" si="7"/>
        <v>5875</v>
      </c>
    </row>
    <row r="232" spans="1:5" ht="11.25">
      <c r="A232" s="13" t="s">
        <v>588</v>
      </c>
      <c r="B232" s="1" t="s">
        <v>259</v>
      </c>
      <c r="C232" s="40">
        <v>32506</v>
      </c>
      <c r="D232" s="23">
        <f t="shared" si="6"/>
        <v>0.0003454456787520333</v>
      </c>
      <c r="E232" s="29">
        <f t="shared" si="7"/>
        <v>953</v>
      </c>
    </row>
    <row r="233" spans="1:5" ht="11.25">
      <c r="A233" s="13" t="s">
        <v>589</v>
      </c>
      <c r="B233" s="1" t="s">
        <v>69</v>
      </c>
      <c r="C233" s="40">
        <v>266249</v>
      </c>
      <c r="D233" s="23">
        <f t="shared" si="6"/>
        <v>0.002829464299577005</v>
      </c>
      <c r="E233" s="29">
        <f t="shared" si="7"/>
        <v>7808</v>
      </c>
    </row>
    <row r="234" spans="1:5" ht="11.25">
      <c r="A234" s="13" t="s">
        <v>590</v>
      </c>
      <c r="B234" s="1" t="s">
        <v>125</v>
      </c>
      <c r="C234" s="40">
        <v>25627</v>
      </c>
      <c r="D234" s="23">
        <f t="shared" si="6"/>
        <v>0.00027234161106806</v>
      </c>
      <c r="E234" s="29">
        <f t="shared" si="7"/>
        <v>752</v>
      </c>
    </row>
    <row r="235" spans="1:5" ht="11.25">
      <c r="A235" s="13" t="s">
        <v>591</v>
      </c>
      <c r="B235" s="1" t="s">
        <v>126</v>
      </c>
      <c r="C235" s="40">
        <v>144044</v>
      </c>
      <c r="D235" s="23">
        <f t="shared" si="6"/>
        <v>0.0015307751599753243</v>
      </c>
      <c r="E235" s="29">
        <f t="shared" si="7"/>
        <v>4224</v>
      </c>
    </row>
    <row r="236" spans="1:5" ht="11.25">
      <c r="A236" s="13" t="s">
        <v>592</v>
      </c>
      <c r="B236" s="1" t="s">
        <v>260</v>
      </c>
      <c r="C236" s="40">
        <v>48441</v>
      </c>
      <c r="D236" s="23">
        <f t="shared" si="6"/>
        <v>0.000514789088919807</v>
      </c>
      <c r="E236" s="29">
        <f t="shared" si="7"/>
        <v>1421</v>
      </c>
    </row>
    <row r="237" spans="1:5" ht="11.25">
      <c r="A237" s="13" t="s">
        <v>593</v>
      </c>
      <c r="B237" s="1" t="s">
        <v>261</v>
      </c>
      <c r="C237" s="40">
        <v>154356</v>
      </c>
      <c r="D237" s="23">
        <f t="shared" si="6"/>
        <v>0.0016403621851180969</v>
      </c>
      <c r="E237" s="29">
        <f t="shared" si="7"/>
        <v>4526</v>
      </c>
    </row>
    <row r="238" spans="1:5" ht="11.25">
      <c r="A238" s="13" t="s">
        <v>594</v>
      </c>
      <c r="B238" s="1" t="s">
        <v>262</v>
      </c>
      <c r="C238" s="40">
        <v>153981</v>
      </c>
      <c r="D238" s="23">
        <f t="shared" si="6"/>
        <v>0.00163637700916498</v>
      </c>
      <c r="E238" s="29">
        <f t="shared" si="7"/>
        <v>4515</v>
      </c>
    </row>
    <row r="239" spans="1:5" ht="11.25">
      <c r="A239" s="13" t="s">
        <v>595</v>
      </c>
      <c r="B239" s="1" t="s">
        <v>108</v>
      </c>
      <c r="C239" s="40">
        <v>2041864</v>
      </c>
      <c r="D239" s="23">
        <f t="shared" si="6"/>
        <v>0.021699166166225983</v>
      </c>
      <c r="E239" s="29">
        <f t="shared" si="7"/>
        <v>59877</v>
      </c>
    </row>
    <row r="240" spans="1:5" ht="11.25">
      <c r="A240" s="13" t="s">
        <v>596</v>
      </c>
      <c r="B240" s="1" t="s">
        <v>263</v>
      </c>
      <c r="C240" s="40">
        <v>64142</v>
      </c>
      <c r="D240" s="23">
        <f t="shared" si="6"/>
        <v>0.0006816457492928358</v>
      </c>
      <c r="E240" s="29">
        <f t="shared" si="7"/>
        <v>1881</v>
      </c>
    </row>
    <row r="241" spans="1:5" ht="11.25">
      <c r="A241" s="13" t="s">
        <v>597</v>
      </c>
      <c r="B241" s="1" t="s">
        <v>264</v>
      </c>
      <c r="C241" s="40">
        <v>65135</v>
      </c>
      <c r="D241" s="23">
        <f t="shared" si="6"/>
        <v>0.0006921984952166889</v>
      </c>
      <c r="E241" s="29">
        <f t="shared" si="7"/>
        <v>1910</v>
      </c>
    </row>
    <row r="242" spans="1:5" ht="11.25">
      <c r="A242" s="13" t="s">
        <v>598</v>
      </c>
      <c r="B242" s="1" t="s">
        <v>265</v>
      </c>
      <c r="C242" s="40">
        <v>419545</v>
      </c>
      <c r="D242" s="23">
        <f t="shared" si="6"/>
        <v>0.004458561720667625</v>
      </c>
      <c r="E242" s="29">
        <f t="shared" si="7"/>
        <v>12303</v>
      </c>
    </row>
    <row r="243" spans="1:5" ht="11.25">
      <c r="A243" s="13" t="s">
        <v>599</v>
      </c>
      <c r="B243" s="1" t="s">
        <v>267</v>
      </c>
      <c r="C243" s="40">
        <v>130742</v>
      </c>
      <c r="D243" s="23">
        <f t="shared" si="6"/>
        <v>0.0013894129985663674</v>
      </c>
      <c r="E243" s="29">
        <f t="shared" si="7"/>
        <v>3834</v>
      </c>
    </row>
    <row r="244" spans="1:5" ht="11.25">
      <c r="A244" s="13" t="s">
        <v>600</v>
      </c>
      <c r="B244" s="1" t="s">
        <v>70</v>
      </c>
      <c r="C244" s="40">
        <v>60927</v>
      </c>
      <c r="D244" s="23">
        <f t="shared" si="6"/>
        <v>0.0006474795074547817</v>
      </c>
      <c r="E244" s="29">
        <f t="shared" si="7"/>
        <v>1787</v>
      </c>
    </row>
    <row r="245" spans="1:5" ht="11.25">
      <c r="A245" s="13" t="s">
        <v>601</v>
      </c>
      <c r="B245" s="1" t="s">
        <v>268</v>
      </c>
      <c r="C245" s="40">
        <v>200477</v>
      </c>
      <c r="D245" s="23">
        <f t="shared" si="6"/>
        <v>0.002130496318807955</v>
      </c>
      <c r="E245" s="29">
        <f t="shared" si="7"/>
        <v>5879</v>
      </c>
    </row>
    <row r="246" spans="1:5" ht="11.25">
      <c r="A246" s="13" t="s">
        <v>602</v>
      </c>
      <c r="B246" s="1" t="s">
        <v>269</v>
      </c>
      <c r="C246" s="40">
        <v>258300</v>
      </c>
      <c r="D246" s="23">
        <f t="shared" si="6"/>
        <v>0.0027449891965068054</v>
      </c>
      <c r="E246" s="29">
        <f t="shared" si="7"/>
        <v>7575</v>
      </c>
    </row>
    <row r="247" spans="1:5" ht="11.25">
      <c r="A247" s="13" t="s">
        <v>603</v>
      </c>
      <c r="B247" s="1" t="s">
        <v>270</v>
      </c>
      <c r="C247" s="40">
        <v>3260380</v>
      </c>
      <c r="D247" s="23">
        <f t="shared" si="6"/>
        <v>0.03464850126406062</v>
      </c>
      <c r="E247" s="29">
        <f t="shared" si="7"/>
        <v>95610</v>
      </c>
    </row>
    <row r="248" spans="1:5" ht="11.25">
      <c r="A248" s="13" t="s">
        <v>604</v>
      </c>
      <c r="B248" s="1" t="s">
        <v>71</v>
      </c>
      <c r="C248" s="40">
        <v>71923</v>
      </c>
      <c r="D248" s="23">
        <f t="shared" si="6"/>
        <v>0.0007643354935360393</v>
      </c>
      <c r="E248" s="29">
        <f t="shared" si="7"/>
        <v>2109</v>
      </c>
    </row>
    <row r="249" spans="1:5" ht="11.25">
      <c r="A249" s="13" t="s">
        <v>605</v>
      </c>
      <c r="B249" s="1" t="s">
        <v>266</v>
      </c>
      <c r="C249" s="40">
        <v>75848</v>
      </c>
      <c r="D249" s="23">
        <f t="shared" si="6"/>
        <v>0.0008060470018453278</v>
      </c>
      <c r="E249" s="29">
        <f t="shared" si="7"/>
        <v>2224</v>
      </c>
    </row>
    <row r="250" spans="1:5" ht="11.25">
      <c r="A250" s="13" t="s">
        <v>606</v>
      </c>
      <c r="B250" s="1" t="s">
        <v>72</v>
      </c>
      <c r="C250" s="40">
        <v>171912</v>
      </c>
      <c r="D250" s="23">
        <f t="shared" si="6"/>
        <v>0.0018269321825392097</v>
      </c>
      <c r="E250" s="29">
        <f t="shared" si="7"/>
        <v>5041</v>
      </c>
    </row>
    <row r="251" spans="1:5" ht="11.25">
      <c r="A251" s="13" t="s">
        <v>607</v>
      </c>
      <c r="B251" s="1" t="s">
        <v>291</v>
      </c>
      <c r="C251" s="40">
        <v>66852</v>
      </c>
      <c r="D251" s="23">
        <f t="shared" si="6"/>
        <v>0.0007104452875140261</v>
      </c>
      <c r="E251" s="29">
        <f t="shared" si="7"/>
        <v>1960</v>
      </c>
    </row>
    <row r="252" spans="1:5" ht="11.25">
      <c r="A252" s="13" t="s">
        <v>608</v>
      </c>
      <c r="B252" s="1" t="s">
        <v>102</v>
      </c>
      <c r="C252" s="40">
        <v>233289</v>
      </c>
      <c r="D252" s="23">
        <f t="shared" si="6"/>
        <v>0.0024791939011377315</v>
      </c>
      <c r="E252" s="29">
        <f t="shared" si="7"/>
        <v>6841</v>
      </c>
    </row>
    <row r="253" spans="1:5" ht="11.25">
      <c r="A253" s="13" t="s">
        <v>609</v>
      </c>
      <c r="B253" s="1" t="s">
        <v>217</v>
      </c>
      <c r="C253" s="40">
        <v>338221</v>
      </c>
      <c r="D253" s="23">
        <f t="shared" si="6"/>
        <v>0.003594320522770918</v>
      </c>
      <c r="E253" s="29">
        <f t="shared" si="7"/>
        <v>9918</v>
      </c>
    </row>
    <row r="254" spans="1:5" ht="11.25">
      <c r="A254" s="13" t="s">
        <v>610</v>
      </c>
      <c r="B254" s="1" t="s">
        <v>271</v>
      </c>
      <c r="C254" s="40">
        <v>816062</v>
      </c>
      <c r="D254" s="23">
        <f t="shared" si="6"/>
        <v>0.008672401756406259</v>
      </c>
      <c r="E254" s="29">
        <f t="shared" si="7"/>
        <v>23931</v>
      </c>
    </row>
    <row r="255" spans="1:5" ht="11.25">
      <c r="A255" s="13" t="s">
        <v>611</v>
      </c>
      <c r="B255" s="1" t="s">
        <v>272</v>
      </c>
      <c r="C255" s="40">
        <v>124604</v>
      </c>
      <c r="D255" s="23">
        <f t="shared" si="6"/>
        <v>0.0013241836385657528</v>
      </c>
      <c r="E255" s="29">
        <f t="shared" si="7"/>
        <v>3654</v>
      </c>
    </row>
    <row r="256" spans="1:5" ht="11.25">
      <c r="A256" s="13" t="s">
        <v>612</v>
      </c>
      <c r="B256" s="1" t="s">
        <v>273</v>
      </c>
      <c r="C256" s="40">
        <v>67532</v>
      </c>
      <c r="D256" s="23">
        <f t="shared" si="6"/>
        <v>0.0007176717399090111</v>
      </c>
      <c r="E256" s="29">
        <f t="shared" si="7"/>
        <v>1980</v>
      </c>
    </row>
    <row r="257" spans="1:5" ht="11.25">
      <c r="A257" s="13" t="s">
        <v>613</v>
      </c>
      <c r="B257" s="1" t="s">
        <v>274</v>
      </c>
      <c r="C257" s="40">
        <v>791473</v>
      </c>
      <c r="D257" s="23">
        <f t="shared" si="6"/>
        <v>0.008411091112376425</v>
      </c>
      <c r="E257" s="29">
        <f t="shared" si="7"/>
        <v>23210</v>
      </c>
    </row>
    <row r="258" spans="1:5" ht="11.25">
      <c r="A258" s="13" t="s">
        <v>614</v>
      </c>
      <c r="B258" s="1" t="s">
        <v>73</v>
      </c>
      <c r="C258" s="40">
        <v>216938</v>
      </c>
      <c r="D258" s="23">
        <f t="shared" si="6"/>
        <v>0.002305429602445967</v>
      </c>
      <c r="E258" s="29">
        <f t="shared" si="7"/>
        <v>6362</v>
      </c>
    </row>
    <row r="259" spans="1:5" ht="11.25">
      <c r="A259" s="13" t="s">
        <v>615</v>
      </c>
      <c r="B259" s="1" t="s">
        <v>275</v>
      </c>
      <c r="C259" s="40">
        <v>100943</v>
      </c>
      <c r="D259" s="23">
        <f t="shared" si="6"/>
        <v>0.0010727349766278995</v>
      </c>
      <c r="E259" s="29">
        <f t="shared" si="7"/>
        <v>2960</v>
      </c>
    </row>
    <row r="260" spans="1:5" ht="11.25">
      <c r="A260" s="13" t="s">
        <v>616</v>
      </c>
      <c r="B260" s="1" t="s">
        <v>276</v>
      </c>
      <c r="C260" s="40">
        <v>35721</v>
      </c>
      <c r="D260" s="23">
        <f t="shared" si="6"/>
        <v>0.00037961192059008747</v>
      </c>
      <c r="E260" s="29">
        <f t="shared" si="7"/>
        <v>1048</v>
      </c>
    </row>
    <row r="261" spans="1:5" ht="11.25">
      <c r="A261" s="13" t="s">
        <v>617</v>
      </c>
      <c r="B261" s="1" t="s">
        <v>277</v>
      </c>
      <c r="C261" s="40">
        <v>52405</v>
      </c>
      <c r="D261" s="23">
        <f t="shared" si="6"/>
        <v>0.0005569150555282196</v>
      </c>
      <c r="E261" s="29">
        <f t="shared" si="7"/>
        <v>1537</v>
      </c>
    </row>
    <row r="262" spans="1:5" ht="11.25">
      <c r="A262" s="13" t="s">
        <v>618</v>
      </c>
      <c r="B262" s="1" t="s">
        <v>74</v>
      </c>
      <c r="C262" s="40">
        <v>528914</v>
      </c>
      <c r="D262" s="23">
        <f t="shared" si="6"/>
        <v>0.005620840944178089</v>
      </c>
      <c r="E262" s="29">
        <f t="shared" si="7"/>
        <v>15510</v>
      </c>
    </row>
    <row r="263" spans="1:5" ht="11.25">
      <c r="A263" s="13" t="s">
        <v>619</v>
      </c>
      <c r="B263" s="1" t="s">
        <v>103</v>
      </c>
      <c r="C263" s="40">
        <v>372694</v>
      </c>
      <c r="D263" s="23">
        <f t="shared" si="6"/>
        <v>0.003960669777789033</v>
      </c>
      <c r="E263" s="29">
        <f t="shared" si="7"/>
        <v>10929</v>
      </c>
    </row>
    <row r="264" spans="1:5" ht="11.25">
      <c r="A264" s="13" t="s">
        <v>620</v>
      </c>
      <c r="B264" s="1" t="s">
        <v>75</v>
      </c>
      <c r="C264" s="40">
        <v>190073</v>
      </c>
      <c r="D264" s="23">
        <f t="shared" si="6"/>
        <v>0.0020199315971646844</v>
      </c>
      <c r="E264" s="29">
        <f t="shared" si="7"/>
        <v>5574</v>
      </c>
    </row>
    <row r="265" spans="1:5" ht="11.25">
      <c r="A265" s="13" t="s">
        <v>621</v>
      </c>
      <c r="B265" s="1" t="s">
        <v>279</v>
      </c>
      <c r="C265" s="40">
        <v>233457</v>
      </c>
      <c r="D265" s="23">
        <f t="shared" si="6"/>
        <v>0.002480979259964728</v>
      </c>
      <c r="E265" s="29">
        <f t="shared" si="7"/>
        <v>6846</v>
      </c>
    </row>
    <row r="266" spans="1:5" ht="11.25">
      <c r="A266" s="13" t="s">
        <v>622</v>
      </c>
      <c r="B266" s="1" t="s">
        <v>280</v>
      </c>
      <c r="C266" s="40">
        <v>149242</v>
      </c>
      <c r="D266" s="23">
        <f t="shared" si="6"/>
        <v>0.0015860150122534596</v>
      </c>
      <c r="E266" s="29">
        <f t="shared" si="7"/>
        <v>4376</v>
      </c>
    </row>
    <row r="267" spans="1:5" ht="11.25">
      <c r="A267" s="13" t="s">
        <v>623</v>
      </c>
      <c r="B267" s="1" t="s">
        <v>281</v>
      </c>
      <c r="C267" s="40">
        <v>153506</v>
      </c>
      <c r="D267" s="23">
        <f t="shared" si="6"/>
        <v>0.0016313291196243657</v>
      </c>
      <c r="E267" s="29">
        <f t="shared" si="7"/>
        <v>4502</v>
      </c>
    </row>
    <row r="268" spans="1:5" ht="11.25">
      <c r="A268" s="13" t="s">
        <v>624</v>
      </c>
      <c r="B268" s="1" t="s">
        <v>113</v>
      </c>
      <c r="C268" s="40">
        <v>529248</v>
      </c>
      <c r="D268" s="23">
        <f t="shared" si="6"/>
        <v>0.005624390407560332</v>
      </c>
      <c r="E268" s="29">
        <f t="shared" si="7"/>
        <v>15520</v>
      </c>
    </row>
    <row r="269" spans="1:5" ht="11.25">
      <c r="A269" s="13" t="s">
        <v>625</v>
      </c>
      <c r="B269" s="1" t="s">
        <v>282</v>
      </c>
      <c r="C269" s="40">
        <v>526302</v>
      </c>
      <c r="D269" s="23">
        <f aca="true" t="shared" si="8" ref="D269:D321">+C269/94098731</f>
        <v>0.005593082865272646</v>
      </c>
      <c r="E269" s="29">
        <f aca="true" t="shared" si="9" ref="E269:E321">ROUND(D269*2759422,0)</f>
        <v>15434</v>
      </c>
    </row>
    <row r="270" spans="1:5" ht="11.25">
      <c r="A270" s="13" t="s">
        <v>626</v>
      </c>
      <c r="B270" s="1" t="s">
        <v>284</v>
      </c>
      <c r="C270" s="40">
        <v>82364</v>
      </c>
      <c r="D270" s="23">
        <f t="shared" si="8"/>
        <v>0.0008752934192066841</v>
      </c>
      <c r="E270" s="29">
        <f t="shared" si="9"/>
        <v>2415</v>
      </c>
    </row>
    <row r="271" spans="1:5" ht="11.25">
      <c r="A271" s="13" t="s">
        <v>627</v>
      </c>
      <c r="B271" s="1" t="s">
        <v>283</v>
      </c>
      <c r="C271" s="40">
        <v>138070</v>
      </c>
      <c r="D271" s="23">
        <f t="shared" si="8"/>
        <v>0.001467288650258206</v>
      </c>
      <c r="E271" s="29">
        <f t="shared" si="9"/>
        <v>4049</v>
      </c>
    </row>
    <row r="272" spans="1:5" ht="11.25">
      <c r="A272" s="13" t="s">
        <v>628</v>
      </c>
      <c r="B272" s="1" t="s">
        <v>285</v>
      </c>
      <c r="C272" s="40">
        <v>88145</v>
      </c>
      <c r="D272" s="23">
        <f t="shared" si="8"/>
        <v>0.0009367288916999316</v>
      </c>
      <c r="E272" s="29">
        <f t="shared" si="9"/>
        <v>2585</v>
      </c>
    </row>
    <row r="273" spans="1:5" ht="11.25">
      <c r="A273" s="13" t="s">
        <v>629</v>
      </c>
      <c r="B273" s="1" t="s">
        <v>286</v>
      </c>
      <c r="C273" s="40">
        <v>59439</v>
      </c>
      <c r="D273" s="23">
        <f t="shared" si="8"/>
        <v>0.0006316663292728145</v>
      </c>
      <c r="E273" s="29">
        <f t="shared" si="9"/>
        <v>1743</v>
      </c>
    </row>
    <row r="274" spans="1:5" ht="11.25">
      <c r="A274" s="13" t="s">
        <v>630</v>
      </c>
      <c r="B274" s="1" t="s">
        <v>287</v>
      </c>
      <c r="C274" s="40">
        <v>1122982</v>
      </c>
      <c r="D274" s="23">
        <f t="shared" si="8"/>
        <v>0.011934082299154491</v>
      </c>
      <c r="E274" s="29">
        <f t="shared" si="9"/>
        <v>32931</v>
      </c>
    </row>
    <row r="275" spans="1:5" ht="11.25">
      <c r="A275" s="13" t="s">
        <v>631</v>
      </c>
      <c r="B275" s="1" t="s">
        <v>76</v>
      </c>
      <c r="C275" s="40">
        <v>53898</v>
      </c>
      <c r="D275" s="23">
        <f t="shared" si="8"/>
        <v>0.0005727813693895617</v>
      </c>
      <c r="E275" s="29">
        <f t="shared" si="9"/>
        <v>1581</v>
      </c>
    </row>
    <row r="276" spans="1:5" ht="11.25">
      <c r="A276" s="13" t="s">
        <v>632</v>
      </c>
      <c r="B276" s="1" t="s">
        <v>288</v>
      </c>
      <c r="C276" s="40">
        <v>114185</v>
      </c>
      <c r="D276" s="23">
        <f t="shared" si="8"/>
        <v>0.0012134595098843575</v>
      </c>
      <c r="E276" s="29">
        <f t="shared" si="9"/>
        <v>3348</v>
      </c>
    </row>
    <row r="277" spans="1:5" ht="11.25">
      <c r="A277" s="13" t="s">
        <v>633</v>
      </c>
      <c r="B277" s="1" t="s">
        <v>289</v>
      </c>
      <c r="C277" s="40">
        <v>312302</v>
      </c>
      <c r="D277" s="23">
        <f t="shared" si="8"/>
        <v>0.0033188757880273645</v>
      </c>
      <c r="E277" s="29">
        <f t="shared" si="9"/>
        <v>9158</v>
      </c>
    </row>
    <row r="278" spans="1:5" ht="11.25">
      <c r="A278" s="13" t="s">
        <v>634</v>
      </c>
      <c r="B278" s="1" t="s">
        <v>109</v>
      </c>
      <c r="C278" s="40">
        <v>315744</v>
      </c>
      <c r="D278" s="23">
        <f t="shared" si="8"/>
        <v>0.003355454389709039</v>
      </c>
      <c r="E278" s="29">
        <f t="shared" si="9"/>
        <v>9259</v>
      </c>
    </row>
    <row r="279" spans="1:5" ht="11.25">
      <c r="A279" s="13" t="s">
        <v>635</v>
      </c>
      <c r="B279" s="1" t="s">
        <v>290</v>
      </c>
      <c r="C279" s="40">
        <v>156453</v>
      </c>
      <c r="D279" s="23">
        <f t="shared" si="8"/>
        <v>0.0016626472890479257</v>
      </c>
      <c r="E279" s="29">
        <f t="shared" si="9"/>
        <v>4588</v>
      </c>
    </row>
    <row r="280" spans="1:5" ht="11.25">
      <c r="A280" s="13" t="s">
        <v>636</v>
      </c>
      <c r="B280" s="1" t="s">
        <v>297</v>
      </c>
      <c r="C280" s="40">
        <v>95689</v>
      </c>
      <c r="D280" s="23">
        <f t="shared" si="8"/>
        <v>0.0010169000047407653</v>
      </c>
      <c r="E280" s="29">
        <f t="shared" si="9"/>
        <v>2806</v>
      </c>
    </row>
    <row r="281" spans="1:5" ht="11.25">
      <c r="A281" s="13" t="s">
        <v>637</v>
      </c>
      <c r="B281" s="1" t="s">
        <v>77</v>
      </c>
      <c r="C281" s="40">
        <v>137778</v>
      </c>
      <c r="D281" s="23">
        <f t="shared" si="8"/>
        <v>0.0014641855265827123</v>
      </c>
      <c r="E281" s="29">
        <f t="shared" si="9"/>
        <v>4040</v>
      </c>
    </row>
    <row r="282" spans="1:5" ht="11.25">
      <c r="A282" s="13" t="s">
        <v>638</v>
      </c>
      <c r="B282" s="1" t="s">
        <v>292</v>
      </c>
      <c r="C282" s="40">
        <v>480475</v>
      </c>
      <c r="D282" s="23">
        <f t="shared" si="8"/>
        <v>0.005106073109530032</v>
      </c>
      <c r="E282" s="29">
        <f t="shared" si="9"/>
        <v>14090</v>
      </c>
    </row>
    <row r="283" spans="1:5" ht="11.25">
      <c r="A283" s="13" t="s">
        <v>639</v>
      </c>
      <c r="B283" s="1" t="s">
        <v>293</v>
      </c>
      <c r="C283" s="40">
        <v>60691</v>
      </c>
      <c r="D283" s="23">
        <f t="shared" si="8"/>
        <v>0.0006449715033882869</v>
      </c>
      <c r="E283" s="29">
        <f t="shared" si="9"/>
        <v>1780</v>
      </c>
    </row>
    <row r="284" spans="1:5" ht="11.25">
      <c r="A284" s="13" t="s">
        <v>640</v>
      </c>
      <c r="B284" s="1" t="s">
        <v>78</v>
      </c>
      <c r="C284" s="40">
        <v>76383</v>
      </c>
      <c r="D284" s="23">
        <f t="shared" si="8"/>
        <v>0.0008117325195384409</v>
      </c>
      <c r="E284" s="29">
        <f t="shared" si="9"/>
        <v>2240</v>
      </c>
    </row>
    <row r="285" spans="1:5" ht="11.25">
      <c r="A285" s="13" t="s">
        <v>641</v>
      </c>
      <c r="B285" s="1" t="s">
        <v>79</v>
      </c>
      <c r="C285" s="40">
        <v>133081</v>
      </c>
      <c r="D285" s="23">
        <f t="shared" si="8"/>
        <v>0.0014142698693779408</v>
      </c>
      <c r="E285" s="29">
        <f t="shared" si="9"/>
        <v>3903</v>
      </c>
    </row>
    <row r="286" spans="1:5" ht="11.25">
      <c r="A286" s="13" t="s">
        <v>642</v>
      </c>
      <c r="B286" s="1" t="s">
        <v>295</v>
      </c>
      <c r="C286" s="40">
        <v>1495693</v>
      </c>
      <c r="D286" s="23">
        <f t="shared" si="8"/>
        <v>0.0158949327382534</v>
      </c>
      <c r="E286" s="29">
        <f t="shared" si="9"/>
        <v>43861</v>
      </c>
    </row>
    <row r="287" spans="1:5" ht="11.25">
      <c r="A287" s="13" t="s">
        <v>643</v>
      </c>
      <c r="B287" s="1" t="s">
        <v>114</v>
      </c>
      <c r="C287" s="40">
        <v>329378</v>
      </c>
      <c r="D287" s="23">
        <f t="shared" si="8"/>
        <v>0.003500344760228488</v>
      </c>
      <c r="E287" s="29">
        <f t="shared" si="9"/>
        <v>9659</v>
      </c>
    </row>
    <row r="288" spans="1:5" ht="11.25">
      <c r="A288" s="13" t="s">
        <v>644</v>
      </c>
      <c r="B288" s="1" t="s">
        <v>80</v>
      </c>
      <c r="C288" s="40">
        <v>181782</v>
      </c>
      <c r="D288" s="23">
        <f t="shared" si="8"/>
        <v>0.0019318220136252421</v>
      </c>
      <c r="E288" s="29">
        <f t="shared" si="9"/>
        <v>5331</v>
      </c>
    </row>
    <row r="289" spans="1:5" ht="11.25">
      <c r="A289" s="13" t="s">
        <v>645</v>
      </c>
      <c r="B289" s="1" t="s">
        <v>81</v>
      </c>
      <c r="C289" s="40">
        <v>19009</v>
      </c>
      <c r="D289" s="23">
        <f t="shared" si="8"/>
        <v>0.0002020112258474559</v>
      </c>
      <c r="E289" s="29">
        <f t="shared" si="9"/>
        <v>557</v>
      </c>
    </row>
    <row r="290" spans="1:5" ht="11.25">
      <c r="A290" s="13" t="s">
        <v>646</v>
      </c>
      <c r="B290" s="1" t="s">
        <v>82</v>
      </c>
      <c r="C290" s="40">
        <v>46888</v>
      </c>
      <c r="D290" s="23">
        <f t="shared" si="8"/>
        <v>0.0004982851469059662</v>
      </c>
      <c r="E290" s="29">
        <f t="shared" si="9"/>
        <v>1375</v>
      </c>
    </row>
    <row r="291" spans="1:5" ht="11.25">
      <c r="A291" s="13" t="s">
        <v>647</v>
      </c>
      <c r="B291" s="1" t="s">
        <v>298</v>
      </c>
      <c r="C291" s="40">
        <v>181688</v>
      </c>
      <c r="D291" s="23">
        <f t="shared" si="8"/>
        <v>0.0019308230628529942</v>
      </c>
      <c r="E291" s="29">
        <f t="shared" si="9"/>
        <v>5328</v>
      </c>
    </row>
    <row r="292" spans="1:5" ht="11.25">
      <c r="A292" s="13" t="s">
        <v>648</v>
      </c>
      <c r="B292" s="1" t="s">
        <v>299</v>
      </c>
      <c r="C292" s="40">
        <v>76412</v>
      </c>
      <c r="D292" s="23">
        <f t="shared" si="8"/>
        <v>0.0008120407064788153</v>
      </c>
      <c r="E292" s="29">
        <f t="shared" si="9"/>
        <v>2241</v>
      </c>
    </row>
    <row r="293" spans="1:5" ht="11.25">
      <c r="A293" s="13" t="s">
        <v>649</v>
      </c>
      <c r="B293" s="1" t="s">
        <v>300</v>
      </c>
      <c r="C293" s="40">
        <v>971541</v>
      </c>
      <c r="D293" s="23">
        <f t="shared" si="8"/>
        <v>0.010324698215111954</v>
      </c>
      <c r="E293" s="29">
        <f t="shared" si="9"/>
        <v>28490</v>
      </c>
    </row>
    <row r="294" spans="1:5" ht="11.25">
      <c r="A294" s="13" t="s">
        <v>650</v>
      </c>
      <c r="B294" s="1" t="s">
        <v>301</v>
      </c>
      <c r="C294" s="40">
        <v>89221</v>
      </c>
      <c r="D294" s="23">
        <f t="shared" si="8"/>
        <v>0.0009481636899014079</v>
      </c>
      <c r="E294" s="29">
        <f t="shared" si="9"/>
        <v>2616</v>
      </c>
    </row>
    <row r="295" spans="1:5" ht="11.25">
      <c r="A295" s="13" t="s">
        <v>651</v>
      </c>
      <c r="B295" s="1" t="s">
        <v>83</v>
      </c>
      <c r="C295" s="40">
        <v>141142</v>
      </c>
      <c r="D295" s="23">
        <f t="shared" si="8"/>
        <v>0.0014999352116661382</v>
      </c>
      <c r="E295" s="29">
        <f t="shared" si="9"/>
        <v>4139</v>
      </c>
    </row>
    <row r="296" spans="1:5" ht="11.25">
      <c r="A296" s="13" t="s">
        <v>652</v>
      </c>
      <c r="B296" s="1" t="s">
        <v>84</v>
      </c>
      <c r="C296" s="40">
        <v>131036</v>
      </c>
      <c r="D296" s="23">
        <f t="shared" si="8"/>
        <v>0.001392537376513611</v>
      </c>
      <c r="E296" s="29">
        <f t="shared" si="9"/>
        <v>3843</v>
      </c>
    </row>
    <row r="297" spans="1:5" ht="11.25">
      <c r="A297" s="13" t="s">
        <v>653</v>
      </c>
      <c r="B297" s="1" t="s">
        <v>85</v>
      </c>
      <c r="C297" s="40">
        <v>186579</v>
      </c>
      <c r="D297" s="23">
        <f t="shared" si="8"/>
        <v>0.0019828003844175116</v>
      </c>
      <c r="E297" s="29">
        <f t="shared" si="9"/>
        <v>5471</v>
      </c>
    </row>
    <row r="298" spans="1:5" ht="11.25">
      <c r="A298" s="13" t="s">
        <v>654</v>
      </c>
      <c r="B298" s="1" t="s">
        <v>86</v>
      </c>
      <c r="C298" s="40">
        <v>432008</v>
      </c>
      <c r="D298" s="23">
        <f t="shared" si="8"/>
        <v>0.004591007715077476</v>
      </c>
      <c r="E298" s="29">
        <f t="shared" si="9"/>
        <v>12669</v>
      </c>
    </row>
    <row r="299" spans="1:5" ht="11.25">
      <c r="A299" s="13" t="s">
        <v>655</v>
      </c>
      <c r="B299" s="1" t="s">
        <v>87</v>
      </c>
      <c r="C299" s="40">
        <v>92438</v>
      </c>
      <c r="D299" s="23">
        <f t="shared" si="8"/>
        <v>0.000982351186011212</v>
      </c>
      <c r="E299" s="29">
        <f t="shared" si="9"/>
        <v>2711</v>
      </c>
    </row>
    <row r="300" spans="1:5" ht="11.25">
      <c r="A300" s="13" t="s">
        <v>656</v>
      </c>
      <c r="B300" s="1" t="s">
        <v>302</v>
      </c>
      <c r="C300" s="40">
        <v>201730</v>
      </c>
      <c r="D300" s="23">
        <f t="shared" si="8"/>
        <v>0.0021438121200593025</v>
      </c>
      <c r="E300" s="29">
        <f t="shared" si="9"/>
        <v>5916</v>
      </c>
    </row>
    <row r="301" spans="1:5" ht="11.25">
      <c r="A301" s="13" t="s">
        <v>657</v>
      </c>
      <c r="B301" s="1" t="s">
        <v>88</v>
      </c>
      <c r="C301" s="40">
        <v>331951</v>
      </c>
      <c r="D301" s="23">
        <f t="shared" si="8"/>
        <v>0.0035276883808348066</v>
      </c>
      <c r="E301" s="29">
        <f t="shared" si="9"/>
        <v>9734</v>
      </c>
    </row>
    <row r="302" spans="1:5" ht="11.25">
      <c r="A302" s="13" t="s">
        <v>658</v>
      </c>
      <c r="B302" s="1" t="s">
        <v>303</v>
      </c>
      <c r="C302" s="40">
        <v>751478</v>
      </c>
      <c r="D302" s="23">
        <f t="shared" si="8"/>
        <v>0.007986058813056682</v>
      </c>
      <c r="E302" s="29">
        <f t="shared" si="9"/>
        <v>22037</v>
      </c>
    </row>
    <row r="303" spans="1:5" ht="11.25">
      <c r="A303" s="13" t="s">
        <v>659</v>
      </c>
      <c r="B303" s="1" t="s">
        <v>89</v>
      </c>
      <c r="C303" s="40">
        <v>54373</v>
      </c>
      <c r="D303" s="23">
        <f t="shared" si="8"/>
        <v>0.0005778292589301762</v>
      </c>
      <c r="E303" s="29">
        <f t="shared" si="9"/>
        <v>1594</v>
      </c>
    </row>
    <row r="304" spans="1:5" ht="11.25">
      <c r="A304" s="13" t="s">
        <v>660</v>
      </c>
      <c r="B304" s="1" t="s">
        <v>304</v>
      </c>
      <c r="C304" s="40">
        <v>143789</v>
      </c>
      <c r="D304" s="23">
        <f t="shared" si="8"/>
        <v>0.0015280652403272049</v>
      </c>
      <c r="E304" s="29">
        <f t="shared" si="9"/>
        <v>4217</v>
      </c>
    </row>
    <row r="305" spans="1:5" ht="11.25">
      <c r="A305" s="13" t="s">
        <v>661</v>
      </c>
      <c r="B305" s="1" t="s">
        <v>212</v>
      </c>
      <c r="C305" s="40">
        <v>1780291</v>
      </c>
      <c r="D305" s="23">
        <f t="shared" si="8"/>
        <v>0.018919394354000373</v>
      </c>
      <c r="E305" s="29">
        <f t="shared" si="9"/>
        <v>52207</v>
      </c>
    </row>
    <row r="306" spans="1:5" ht="11.25">
      <c r="A306" s="13" t="s">
        <v>662</v>
      </c>
      <c r="B306" s="1" t="s">
        <v>306</v>
      </c>
      <c r="C306" s="40">
        <v>84044</v>
      </c>
      <c r="D306" s="23">
        <f t="shared" si="8"/>
        <v>0.0008931470074766471</v>
      </c>
      <c r="E306" s="29">
        <f t="shared" si="9"/>
        <v>2465</v>
      </c>
    </row>
    <row r="307" spans="1:5" ht="11.25">
      <c r="A307" s="13" t="s">
        <v>663</v>
      </c>
      <c r="B307" s="1" t="s">
        <v>307</v>
      </c>
      <c r="C307" s="40">
        <v>74831</v>
      </c>
      <c r="D307" s="23">
        <f t="shared" si="8"/>
        <v>0.0007952392046604752</v>
      </c>
      <c r="E307" s="29">
        <f t="shared" si="9"/>
        <v>2194</v>
      </c>
    </row>
    <row r="308" spans="1:5" ht="11.25">
      <c r="A308" s="13" t="s">
        <v>664</v>
      </c>
      <c r="B308" s="1" t="s">
        <v>110</v>
      </c>
      <c r="C308" s="40">
        <v>69197</v>
      </c>
      <c r="D308" s="23">
        <f t="shared" si="8"/>
        <v>0.0007353659211408493</v>
      </c>
      <c r="E308" s="29">
        <f t="shared" si="9"/>
        <v>2029</v>
      </c>
    </row>
    <row r="309" spans="1:5" ht="11.25">
      <c r="A309" s="13" t="s">
        <v>665</v>
      </c>
      <c r="B309" s="1" t="s">
        <v>305</v>
      </c>
      <c r="C309" s="40">
        <v>171491</v>
      </c>
      <c r="D309" s="23">
        <f t="shared" si="8"/>
        <v>0.0018224581583358441</v>
      </c>
      <c r="E309" s="29">
        <f t="shared" si="9"/>
        <v>5029</v>
      </c>
    </row>
    <row r="310" spans="1:5" ht="11.25">
      <c r="A310" s="13" t="s">
        <v>666</v>
      </c>
      <c r="B310" s="1" t="s">
        <v>145</v>
      </c>
      <c r="C310" s="40">
        <v>243334</v>
      </c>
      <c r="D310" s="23">
        <f t="shared" si="8"/>
        <v>0.0025859434810018853</v>
      </c>
      <c r="E310" s="29">
        <f t="shared" si="9"/>
        <v>7136</v>
      </c>
    </row>
    <row r="311" spans="1:5" ht="11.25">
      <c r="A311" s="13" t="s">
        <v>667</v>
      </c>
      <c r="B311" s="1" t="s">
        <v>149</v>
      </c>
      <c r="C311" s="40">
        <v>88836</v>
      </c>
      <c r="D311" s="23">
        <f t="shared" si="8"/>
        <v>0.0009440722425895415</v>
      </c>
      <c r="E311" s="29">
        <f t="shared" si="9"/>
        <v>2605</v>
      </c>
    </row>
    <row r="312" spans="1:5" ht="11.25">
      <c r="A312" s="13" t="s">
        <v>668</v>
      </c>
      <c r="B312" s="1" t="s">
        <v>308</v>
      </c>
      <c r="C312" s="40">
        <v>297359</v>
      </c>
      <c r="D312" s="23">
        <f t="shared" si="8"/>
        <v>0.003160074496647569</v>
      </c>
      <c r="E312" s="29">
        <f t="shared" si="9"/>
        <v>8720</v>
      </c>
    </row>
    <row r="313" spans="1:5" ht="11.25">
      <c r="A313" s="13" t="s">
        <v>669</v>
      </c>
      <c r="B313" s="1" t="s">
        <v>90</v>
      </c>
      <c r="C313" s="40">
        <v>127276</v>
      </c>
      <c r="D313" s="23">
        <f t="shared" si="8"/>
        <v>0.001352579345623694</v>
      </c>
      <c r="E313" s="29">
        <f t="shared" si="9"/>
        <v>3732</v>
      </c>
    </row>
    <row r="314" spans="1:5" ht="11.25">
      <c r="A314" s="13" t="s">
        <v>670</v>
      </c>
      <c r="B314" s="1" t="s">
        <v>201</v>
      </c>
      <c r="C314" s="40">
        <v>65780</v>
      </c>
      <c r="D314" s="23">
        <f t="shared" si="8"/>
        <v>0.0006990529978560498</v>
      </c>
      <c r="E314" s="29">
        <f t="shared" si="9"/>
        <v>1929</v>
      </c>
    </row>
    <row r="315" spans="1:5" ht="11.25">
      <c r="A315" s="13" t="s">
        <v>671</v>
      </c>
      <c r="B315" s="1" t="s">
        <v>309</v>
      </c>
      <c r="C315" s="40">
        <v>130435</v>
      </c>
      <c r="D315" s="23">
        <f t="shared" si="8"/>
        <v>0.0013861504678527492</v>
      </c>
      <c r="E315" s="29">
        <f t="shared" si="9"/>
        <v>3825</v>
      </c>
    </row>
    <row r="316" spans="1:5" ht="11.25">
      <c r="A316" s="13" t="s">
        <v>672</v>
      </c>
      <c r="B316" s="1" t="s">
        <v>91</v>
      </c>
      <c r="C316" s="40">
        <v>76509</v>
      </c>
      <c r="D316" s="23">
        <f t="shared" si="8"/>
        <v>0.0008130715386586881</v>
      </c>
      <c r="E316" s="29">
        <f t="shared" si="9"/>
        <v>2244</v>
      </c>
    </row>
    <row r="317" spans="1:5" ht="11.25">
      <c r="A317" s="13" t="s">
        <v>673</v>
      </c>
      <c r="B317" s="1" t="s">
        <v>278</v>
      </c>
      <c r="C317" s="40">
        <v>84765</v>
      </c>
      <c r="D317" s="23">
        <f t="shared" si="8"/>
        <v>0.0009008091724425062</v>
      </c>
      <c r="E317" s="29">
        <f t="shared" si="9"/>
        <v>2486</v>
      </c>
    </row>
    <row r="318" spans="1:5" ht="11.25">
      <c r="A318" s="13" t="s">
        <v>674</v>
      </c>
      <c r="B318" s="1" t="s">
        <v>310</v>
      </c>
      <c r="C318" s="40">
        <v>66042</v>
      </c>
      <c r="D318" s="23">
        <f t="shared" si="8"/>
        <v>0.0007018373074552939</v>
      </c>
      <c r="E318" s="29">
        <f t="shared" si="9"/>
        <v>1937</v>
      </c>
    </row>
    <row r="319" spans="1:5" ht="11.25">
      <c r="A319" s="13" t="s">
        <v>675</v>
      </c>
      <c r="B319" s="1" t="s">
        <v>311</v>
      </c>
      <c r="C319" s="40">
        <v>27362</v>
      </c>
      <c r="D319" s="23">
        <f t="shared" si="8"/>
        <v>0.00029077969181114674</v>
      </c>
      <c r="E319" s="29">
        <f t="shared" si="9"/>
        <v>802</v>
      </c>
    </row>
    <row r="320" spans="1:5" ht="11.25">
      <c r="A320" s="13" t="s">
        <v>676</v>
      </c>
      <c r="B320" s="1" t="s">
        <v>312</v>
      </c>
      <c r="C320" s="40">
        <v>572815</v>
      </c>
      <c r="D320" s="23">
        <f t="shared" si="8"/>
        <v>0.006087382836225496</v>
      </c>
      <c r="E320" s="29">
        <f t="shared" si="9"/>
        <v>16798</v>
      </c>
    </row>
    <row r="321" spans="1:5" ht="11.25">
      <c r="A321" s="13" t="s">
        <v>677</v>
      </c>
      <c r="B321" s="1" t="s">
        <v>313</v>
      </c>
      <c r="C321" s="40">
        <v>250948</v>
      </c>
      <c r="D321" s="23">
        <f t="shared" si="8"/>
        <v>0.0026668584935539675</v>
      </c>
      <c r="E321" s="29">
        <f t="shared" si="9"/>
        <v>7359</v>
      </c>
    </row>
    <row r="322" spans="1:5" ht="11.25">
      <c r="A322" s="13"/>
      <c r="B322" s="1" t="s">
        <v>678</v>
      </c>
      <c r="C322" s="24">
        <f>SUM(C12:C321)</f>
        <v>94098731</v>
      </c>
      <c r="D322" s="25">
        <f>SUM(D12:D321)</f>
        <v>1.0000000000000002</v>
      </c>
      <c r="E322" s="29">
        <f>SUM(E12:E321)</f>
        <v>2759427</v>
      </c>
    </row>
  </sheetData>
  <mergeCells count="2">
    <mergeCell ref="A1:E1"/>
    <mergeCell ref="A2:E2"/>
  </mergeCells>
  <printOptions gridLines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1"/>
  <sheetViews>
    <sheetView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2" width="31.83203125" style="1" customWidth="1"/>
    <col min="3" max="3" width="13" style="1" customWidth="1"/>
    <col min="4" max="4" width="12.33203125" style="1" customWidth="1"/>
    <col min="5" max="5" width="11.16015625" style="1" customWidth="1"/>
    <col min="6" max="7" width="9.33203125" style="1" customWidth="1"/>
    <col min="8" max="8" width="9.5" style="1" customWidth="1"/>
    <col min="9" max="9" width="9.33203125" style="1" customWidth="1"/>
    <col min="10" max="10" width="13.83203125" style="1" customWidth="1"/>
    <col min="11" max="16384" width="9.33203125" style="1" customWidth="1"/>
  </cols>
  <sheetData>
    <row r="1" spans="1:10" ht="11.25">
      <c r="A1" s="13"/>
      <c r="B1" s="85" t="s">
        <v>331</v>
      </c>
      <c r="C1" s="85"/>
      <c r="J1" s="26"/>
    </row>
    <row r="2" spans="1:10" ht="11.25">
      <c r="A2" s="13"/>
      <c r="B2" s="85" t="s">
        <v>1306</v>
      </c>
      <c r="C2" s="85"/>
      <c r="J2" s="26"/>
    </row>
    <row r="3" spans="1:10" ht="11.25">
      <c r="A3" s="13"/>
      <c r="C3" s="35"/>
      <c r="J3" s="26"/>
    </row>
    <row r="4" spans="1:10" ht="11.25">
      <c r="A4" s="14"/>
      <c r="B4" s="15"/>
      <c r="C4" s="16" t="s">
        <v>327</v>
      </c>
      <c r="J4" s="26"/>
    </row>
    <row r="5" spans="1:10" ht="11.25">
      <c r="A5" s="17" t="s">
        <v>357</v>
      </c>
      <c r="B5" s="15"/>
      <c r="C5" s="18" t="s">
        <v>316</v>
      </c>
      <c r="D5" s="12" t="s">
        <v>358</v>
      </c>
      <c r="E5" s="12" t="s">
        <v>359</v>
      </c>
      <c r="F5" s="15" t="s">
        <v>1307</v>
      </c>
      <c r="G5" s="15" t="s">
        <v>684</v>
      </c>
      <c r="H5" s="15" t="s">
        <v>1308</v>
      </c>
      <c r="J5" s="26"/>
    </row>
    <row r="6" spans="1:10" ht="11.25">
      <c r="A6" s="17" t="s">
        <v>360</v>
      </c>
      <c r="B6" s="12" t="s">
        <v>92</v>
      </c>
      <c r="C6" s="19" t="s">
        <v>317</v>
      </c>
      <c r="D6" s="12" t="s">
        <v>361</v>
      </c>
      <c r="E6" s="12" t="s">
        <v>362</v>
      </c>
      <c r="F6" s="15" t="s">
        <v>1309</v>
      </c>
      <c r="J6" s="26"/>
    </row>
    <row r="7" spans="1:10" ht="11.25">
      <c r="A7" s="17" t="s">
        <v>363</v>
      </c>
      <c r="B7" s="12" t="s">
        <v>95</v>
      </c>
      <c r="C7" s="19" t="s">
        <v>97</v>
      </c>
      <c r="D7" s="12" t="s">
        <v>364</v>
      </c>
      <c r="E7" s="12" t="s">
        <v>365</v>
      </c>
      <c r="J7" s="26"/>
    </row>
    <row r="8" spans="1:10" ht="11.25">
      <c r="A8" s="17" t="s">
        <v>366</v>
      </c>
      <c r="B8" s="17" t="s">
        <v>321</v>
      </c>
      <c r="C8" s="20" t="s">
        <v>325</v>
      </c>
      <c r="D8" s="21">
        <v>94098731</v>
      </c>
      <c r="E8" s="20" t="s">
        <v>1310</v>
      </c>
      <c r="J8" s="26"/>
    </row>
    <row r="9" spans="1:10" ht="11.25">
      <c r="A9" s="13"/>
      <c r="C9" s="22"/>
      <c r="D9" s="21" t="s">
        <v>1311</v>
      </c>
      <c r="E9" s="10">
        <v>-0.6</v>
      </c>
      <c r="I9" s="10">
        <v>-0.4</v>
      </c>
      <c r="J9" s="36" t="s">
        <v>1312</v>
      </c>
    </row>
    <row r="10" spans="1:10" ht="11.25">
      <c r="A10" s="13"/>
      <c r="C10" s="22"/>
      <c r="D10" s="21"/>
      <c r="J10" s="26"/>
    </row>
    <row r="11" spans="1:10" ht="11.25">
      <c r="A11" s="13" t="s">
        <v>368</v>
      </c>
      <c r="B11" s="1" t="s">
        <v>0</v>
      </c>
      <c r="C11" s="40">
        <v>119990</v>
      </c>
      <c r="D11" s="23">
        <f>+C11/94098731</f>
        <v>0.0012751500336386046</v>
      </c>
      <c r="E11" s="6">
        <f aca="true" t="shared" si="0" ref="E11:E74">ROUND(D11*1934291,0)</f>
        <v>2467</v>
      </c>
      <c r="F11" s="32">
        <v>445</v>
      </c>
      <c r="H11" s="3">
        <f aca="true" t="shared" si="1" ref="H11:H74">SUM(F11+G11)</f>
        <v>445</v>
      </c>
      <c r="I11" s="6">
        <f>ROUND(H11*2.8069952,0)</f>
        <v>1249</v>
      </c>
      <c r="J11" s="29">
        <f aca="true" t="shared" si="2" ref="J11:J74">(E11+I11)</f>
        <v>3716</v>
      </c>
    </row>
    <row r="12" spans="1:10" ht="11.25">
      <c r="A12" s="13" t="s">
        <v>369</v>
      </c>
      <c r="B12" s="1" t="s">
        <v>1</v>
      </c>
      <c r="C12" s="40">
        <v>463433</v>
      </c>
      <c r="D12" s="23">
        <f aca="true" t="shared" si="3" ref="D12:D75">+C12/94098731</f>
        <v>0.004924965459948657</v>
      </c>
      <c r="E12" s="6">
        <f t="shared" si="0"/>
        <v>9526</v>
      </c>
      <c r="F12" s="32">
        <v>2860</v>
      </c>
      <c r="H12" s="3">
        <f t="shared" si="1"/>
        <v>2860</v>
      </c>
      <c r="I12" s="6">
        <f aca="true" t="shared" si="4" ref="I12:I75">ROUND(H12*2.8069952,0)</f>
        <v>8028</v>
      </c>
      <c r="J12" s="29">
        <f t="shared" si="2"/>
        <v>17554</v>
      </c>
    </row>
    <row r="13" spans="1:10" ht="11.25">
      <c r="A13" s="13" t="s">
        <v>370</v>
      </c>
      <c r="B13" s="1" t="s">
        <v>2</v>
      </c>
      <c r="C13" s="40">
        <v>96058</v>
      </c>
      <c r="D13" s="23">
        <f t="shared" si="3"/>
        <v>0.0010208214178786322</v>
      </c>
      <c r="E13" s="6">
        <f t="shared" si="0"/>
        <v>1975</v>
      </c>
      <c r="F13" s="32">
        <v>533</v>
      </c>
      <c r="H13" s="3">
        <f t="shared" si="1"/>
        <v>533</v>
      </c>
      <c r="I13" s="6">
        <f t="shared" si="4"/>
        <v>1496</v>
      </c>
      <c r="J13" s="29">
        <f t="shared" si="2"/>
        <v>3471</v>
      </c>
    </row>
    <row r="14" spans="1:10" ht="11.25">
      <c r="A14" s="13" t="s">
        <v>371</v>
      </c>
      <c r="B14" s="1" t="s">
        <v>3</v>
      </c>
      <c r="C14" s="40">
        <v>30602</v>
      </c>
      <c r="D14" s="23">
        <f t="shared" si="3"/>
        <v>0.00032521161204607533</v>
      </c>
      <c r="E14" s="6">
        <f t="shared" si="0"/>
        <v>629</v>
      </c>
      <c r="F14" s="32">
        <v>81</v>
      </c>
      <c r="H14" s="3">
        <f t="shared" si="1"/>
        <v>81</v>
      </c>
      <c r="I14" s="6">
        <f t="shared" si="4"/>
        <v>227</v>
      </c>
      <c r="J14" s="29">
        <f t="shared" si="2"/>
        <v>856</v>
      </c>
    </row>
    <row r="15" spans="1:10" ht="11.25">
      <c r="A15" s="13" t="s">
        <v>372</v>
      </c>
      <c r="B15" s="1" t="s">
        <v>118</v>
      </c>
      <c r="C15" s="40">
        <v>326562</v>
      </c>
      <c r="D15" s="23">
        <f t="shared" si="3"/>
        <v>0.00347041874560455</v>
      </c>
      <c r="E15" s="6">
        <f t="shared" si="0"/>
        <v>6713</v>
      </c>
      <c r="F15" s="32">
        <v>534</v>
      </c>
      <c r="H15" s="3">
        <f t="shared" si="1"/>
        <v>534</v>
      </c>
      <c r="I15" s="6">
        <f t="shared" si="4"/>
        <v>1499</v>
      </c>
      <c r="J15" s="29">
        <f t="shared" si="2"/>
        <v>8212</v>
      </c>
    </row>
    <row r="16" spans="1:10" ht="11.25">
      <c r="A16" s="13" t="s">
        <v>373</v>
      </c>
      <c r="B16" s="1" t="s">
        <v>119</v>
      </c>
      <c r="C16" s="40">
        <v>56822</v>
      </c>
      <c r="D16" s="23">
        <f t="shared" si="3"/>
        <v>0.0006038551146879972</v>
      </c>
      <c r="E16" s="6">
        <f t="shared" si="0"/>
        <v>1168</v>
      </c>
      <c r="F16" s="32">
        <v>239</v>
      </c>
      <c r="H16" s="3">
        <f t="shared" si="1"/>
        <v>239</v>
      </c>
      <c r="I16" s="6">
        <f t="shared" si="4"/>
        <v>671</v>
      </c>
      <c r="J16" s="29">
        <f t="shared" si="2"/>
        <v>1839</v>
      </c>
    </row>
    <row r="17" spans="1:10" ht="11.25">
      <c r="A17" s="13" t="s">
        <v>374</v>
      </c>
      <c r="B17" s="1" t="s">
        <v>120</v>
      </c>
      <c r="C17" s="40">
        <v>434743</v>
      </c>
      <c r="D17" s="23">
        <f t="shared" si="3"/>
        <v>0.00462007293169554</v>
      </c>
      <c r="E17" s="6">
        <f t="shared" si="0"/>
        <v>8937</v>
      </c>
      <c r="F17" s="32">
        <v>2280</v>
      </c>
      <c r="H17" s="3">
        <f t="shared" si="1"/>
        <v>2280</v>
      </c>
      <c r="I17" s="6">
        <f t="shared" si="4"/>
        <v>6400</v>
      </c>
      <c r="J17" s="29">
        <f t="shared" si="2"/>
        <v>15337</v>
      </c>
    </row>
    <row r="18" spans="1:10" ht="11.25">
      <c r="A18" s="13" t="s">
        <v>375</v>
      </c>
      <c r="B18" s="1" t="s">
        <v>121</v>
      </c>
      <c r="C18" s="40">
        <v>61974</v>
      </c>
      <c r="D18" s="23">
        <f t="shared" si="3"/>
        <v>0.0006586061187158836</v>
      </c>
      <c r="E18" s="6">
        <f t="shared" si="0"/>
        <v>1274</v>
      </c>
      <c r="F18" s="32">
        <v>115</v>
      </c>
      <c r="H18" s="3">
        <f t="shared" si="1"/>
        <v>115</v>
      </c>
      <c r="I18" s="6">
        <f t="shared" si="4"/>
        <v>323</v>
      </c>
      <c r="J18" s="29">
        <f t="shared" si="2"/>
        <v>1597</v>
      </c>
    </row>
    <row r="19" spans="1:10" ht="11.25">
      <c r="A19" s="13" t="s">
        <v>376</v>
      </c>
      <c r="B19" s="1" t="s">
        <v>4</v>
      </c>
      <c r="C19" s="40">
        <v>45250</v>
      </c>
      <c r="D19" s="23">
        <f t="shared" si="3"/>
        <v>0.00048087789834275234</v>
      </c>
      <c r="E19" s="6">
        <f t="shared" si="0"/>
        <v>930</v>
      </c>
      <c r="F19" s="32">
        <v>459</v>
      </c>
      <c r="H19" s="3">
        <f t="shared" si="1"/>
        <v>459</v>
      </c>
      <c r="I19" s="6">
        <f t="shared" si="4"/>
        <v>1288</v>
      </c>
      <c r="J19" s="29">
        <f t="shared" si="2"/>
        <v>2218</v>
      </c>
    </row>
    <row r="20" spans="1:10" ht="11.25">
      <c r="A20" s="13" t="s">
        <v>377</v>
      </c>
      <c r="B20" s="1" t="s">
        <v>5</v>
      </c>
      <c r="C20" s="40">
        <v>324189</v>
      </c>
      <c r="D20" s="23">
        <f t="shared" si="3"/>
        <v>0.0034452005521732275</v>
      </c>
      <c r="E20" s="6">
        <f t="shared" si="0"/>
        <v>6664</v>
      </c>
      <c r="F20" s="32">
        <v>1678</v>
      </c>
      <c r="H20" s="3">
        <f t="shared" si="1"/>
        <v>1678</v>
      </c>
      <c r="I20" s="6">
        <f t="shared" si="4"/>
        <v>4710</v>
      </c>
      <c r="J20" s="29">
        <f t="shared" si="2"/>
        <v>11374</v>
      </c>
    </row>
    <row r="21" spans="1:10" ht="11.25">
      <c r="A21" s="13" t="s">
        <v>378</v>
      </c>
      <c r="B21" s="1" t="s">
        <v>122</v>
      </c>
      <c r="C21" s="40">
        <v>253055</v>
      </c>
      <c r="D21" s="23">
        <f t="shared" si="3"/>
        <v>0.002689249868842546</v>
      </c>
      <c r="E21" s="6">
        <f t="shared" si="0"/>
        <v>5202</v>
      </c>
      <c r="F21" s="32">
        <v>1147</v>
      </c>
      <c r="H21" s="3">
        <f t="shared" si="1"/>
        <v>1147</v>
      </c>
      <c r="I21" s="6">
        <f t="shared" si="4"/>
        <v>3220</v>
      </c>
      <c r="J21" s="29">
        <f t="shared" si="2"/>
        <v>8422</v>
      </c>
    </row>
    <row r="22" spans="1:10" ht="11.25">
      <c r="A22" s="13" t="s">
        <v>379</v>
      </c>
      <c r="B22" s="1" t="s">
        <v>6</v>
      </c>
      <c r="C22" s="40">
        <v>313545</v>
      </c>
      <c r="D22" s="23">
        <f t="shared" si="3"/>
        <v>0.0033320853179199623</v>
      </c>
      <c r="E22" s="6">
        <f t="shared" si="0"/>
        <v>6445</v>
      </c>
      <c r="F22" s="32">
        <v>567</v>
      </c>
      <c r="H22" s="3">
        <f t="shared" si="1"/>
        <v>567</v>
      </c>
      <c r="I22" s="6">
        <f t="shared" si="4"/>
        <v>1592</v>
      </c>
      <c r="J22" s="29">
        <f t="shared" si="2"/>
        <v>8037</v>
      </c>
    </row>
    <row r="23" spans="1:10" ht="11.25">
      <c r="A23" s="13" t="s">
        <v>380</v>
      </c>
      <c r="B23" s="1" t="s">
        <v>123</v>
      </c>
      <c r="C23" s="40">
        <v>397398</v>
      </c>
      <c r="D23" s="23">
        <f t="shared" si="3"/>
        <v>0.004223202542444488</v>
      </c>
      <c r="E23" s="6">
        <f t="shared" si="0"/>
        <v>8169</v>
      </c>
      <c r="F23" s="32">
        <v>1294</v>
      </c>
      <c r="H23" s="3">
        <f t="shared" si="1"/>
        <v>1294</v>
      </c>
      <c r="I23" s="6">
        <f t="shared" si="4"/>
        <v>3632</v>
      </c>
      <c r="J23" s="29">
        <f t="shared" si="2"/>
        <v>11801</v>
      </c>
    </row>
    <row r="24" spans="1:10" ht="11.25">
      <c r="A24" s="13" t="s">
        <v>381</v>
      </c>
      <c r="B24" s="1" t="s">
        <v>124</v>
      </c>
      <c r="C24" s="40">
        <v>151326</v>
      </c>
      <c r="D24" s="23">
        <f t="shared" si="3"/>
        <v>0.0016081619634169136</v>
      </c>
      <c r="E24" s="6">
        <f t="shared" si="0"/>
        <v>3111</v>
      </c>
      <c r="F24" s="32">
        <v>734</v>
      </c>
      <c r="H24" s="3">
        <f t="shared" si="1"/>
        <v>734</v>
      </c>
      <c r="I24" s="6">
        <f t="shared" si="4"/>
        <v>2060</v>
      </c>
      <c r="J24" s="29">
        <f t="shared" si="2"/>
        <v>5171</v>
      </c>
    </row>
    <row r="25" spans="1:10" ht="11.25">
      <c r="A25" s="13" t="s">
        <v>382</v>
      </c>
      <c r="B25" s="1" t="s">
        <v>106</v>
      </c>
      <c r="C25" s="40">
        <v>367094</v>
      </c>
      <c r="D25" s="23">
        <f t="shared" si="3"/>
        <v>0.0039011578168891567</v>
      </c>
      <c r="E25" s="6">
        <f t="shared" si="0"/>
        <v>7546</v>
      </c>
      <c r="F25" s="32">
        <v>2080</v>
      </c>
      <c r="H25" s="3">
        <f t="shared" si="1"/>
        <v>2080</v>
      </c>
      <c r="I25" s="6">
        <f t="shared" si="4"/>
        <v>5839</v>
      </c>
      <c r="J25" s="29">
        <f t="shared" si="2"/>
        <v>13385</v>
      </c>
    </row>
    <row r="26" spans="1:10" ht="11.25">
      <c r="A26" s="13" t="s">
        <v>383</v>
      </c>
      <c r="B26" s="1" t="s">
        <v>7</v>
      </c>
      <c r="C26" s="40">
        <v>58556</v>
      </c>
      <c r="D26" s="23">
        <f t="shared" si="3"/>
        <v>0.000622282568295209</v>
      </c>
      <c r="E26" s="6">
        <f t="shared" si="0"/>
        <v>1204</v>
      </c>
      <c r="F26" s="32">
        <v>1003</v>
      </c>
      <c r="H26" s="3">
        <f t="shared" si="1"/>
        <v>1003</v>
      </c>
      <c r="I26" s="6">
        <f t="shared" si="4"/>
        <v>2815</v>
      </c>
      <c r="J26" s="29">
        <f t="shared" si="2"/>
        <v>4019</v>
      </c>
    </row>
    <row r="27" spans="1:10" ht="11.25">
      <c r="A27" s="13" t="s">
        <v>384</v>
      </c>
      <c r="B27" s="1" t="s">
        <v>8</v>
      </c>
      <c r="C27" s="40">
        <v>127565</v>
      </c>
      <c r="D27" s="23">
        <f t="shared" si="3"/>
        <v>0.0013556505878915626</v>
      </c>
      <c r="E27" s="6">
        <f t="shared" si="0"/>
        <v>2622</v>
      </c>
      <c r="F27" s="32">
        <v>643</v>
      </c>
      <c r="H27" s="3">
        <f t="shared" si="1"/>
        <v>643</v>
      </c>
      <c r="I27" s="6">
        <f t="shared" si="4"/>
        <v>1805</v>
      </c>
      <c r="J27" s="29">
        <f t="shared" si="2"/>
        <v>4427</v>
      </c>
    </row>
    <row r="28" spans="1:10" ht="11.25">
      <c r="A28" s="13" t="s">
        <v>385</v>
      </c>
      <c r="B28" s="1" t="s">
        <v>9</v>
      </c>
      <c r="C28" s="40">
        <v>146786</v>
      </c>
      <c r="D28" s="23">
        <f t="shared" si="3"/>
        <v>0.0015599147665445138</v>
      </c>
      <c r="E28" s="6">
        <f t="shared" si="0"/>
        <v>3017</v>
      </c>
      <c r="F28" s="32">
        <v>729</v>
      </c>
      <c r="H28" s="3">
        <f t="shared" si="1"/>
        <v>729</v>
      </c>
      <c r="I28" s="6">
        <f t="shared" si="4"/>
        <v>2046</v>
      </c>
      <c r="J28" s="29">
        <f t="shared" si="2"/>
        <v>5063</v>
      </c>
    </row>
    <row r="29" spans="1:10" ht="11.25">
      <c r="A29" s="13" t="s">
        <v>386</v>
      </c>
      <c r="B29" s="1" t="s">
        <v>10</v>
      </c>
      <c r="C29" s="40">
        <v>303276</v>
      </c>
      <c r="D29" s="23">
        <f t="shared" si="3"/>
        <v>0.0032229552596198135</v>
      </c>
      <c r="E29" s="6">
        <f t="shared" si="0"/>
        <v>6234</v>
      </c>
      <c r="F29" s="32">
        <v>2257</v>
      </c>
      <c r="H29" s="3">
        <f t="shared" si="1"/>
        <v>2257</v>
      </c>
      <c r="I29" s="6">
        <f t="shared" si="4"/>
        <v>6335</v>
      </c>
      <c r="J29" s="29">
        <f t="shared" si="2"/>
        <v>12569</v>
      </c>
    </row>
    <row r="30" spans="1:10" ht="11.25">
      <c r="A30" s="13" t="s">
        <v>387</v>
      </c>
      <c r="B30" s="1" t="s">
        <v>11</v>
      </c>
      <c r="C30" s="40">
        <v>676229</v>
      </c>
      <c r="D30" s="23">
        <f t="shared" si="3"/>
        <v>0.007186377465600466</v>
      </c>
      <c r="E30" s="6">
        <f t="shared" si="0"/>
        <v>13901</v>
      </c>
      <c r="F30" s="32">
        <v>4252</v>
      </c>
      <c r="G30" s="1">
        <v>132</v>
      </c>
      <c r="H30" s="3">
        <f t="shared" si="1"/>
        <v>4384</v>
      </c>
      <c r="I30" s="6">
        <f t="shared" si="4"/>
        <v>12306</v>
      </c>
      <c r="J30" s="29">
        <f t="shared" si="2"/>
        <v>26207</v>
      </c>
    </row>
    <row r="31" spans="1:10" ht="11.25">
      <c r="A31" s="13" t="s">
        <v>388</v>
      </c>
      <c r="B31" s="1" t="s">
        <v>127</v>
      </c>
      <c r="C31" s="40">
        <v>627410</v>
      </c>
      <c r="D31" s="23">
        <f t="shared" si="3"/>
        <v>0.0066675713193199175</v>
      </c>
      <c r="E31" s="6">
        <f t="shared" si="0"/>
        <v>12897</v>
      </c>
      <c r="F31" s="32">
        <v>7184</v>
      </c>
      <c r="H31" s="3">
        <f t="shared" si="1"/>
        <v>7184</v>
      </c>
      <c r="I31" s="6">
        <f t="shared" si="4"/>
        <v>20165</v>
      </c>
      <c r="J31" s="29">
        <f t="shared" si="2"/>
        <v>33062</v>
      </c>
    </row>
    <row r="32" spans="1:10" ht="11.25">
      <c r="A32" s="13" t="s">
        <v>389</v>
      </c>
      <c r="B32" s="1" t="s">
        <v>12</v>
      </c>
      <c r="C32" s="40">
        <v>128309</v>
      </c>
      <c r="D32" s="23">
        <f t="shared" si="3"/>
        <v>0.001363557176982546</v>
      </c>
      <c r="E32" s="6">
        <f t="shared" si="0"/>
        <v>2638</v>
      </c>
      <c r="F32" s="32">
        <v>887</v>
      </c>
      <c r="H32" s="3">
        <f t="shared" si="1"/>
        <v>887</v>
      </c>
      <c r="I32" s="6">
        <f t="shared" si="4"/>
        <v>2490</v>
      </c>
      <c r="J32" s="29">
        <f t="shared" si="2"/>
        <v>5128</v>
      </c>
    </row>
    <row r="33" spans="1:10" ht="11.25">
      <c r="A33" s="13" t="s">
        <v>390</v>
      </c>
      <c r="B33" s="1" t="s">
        <v>128</v>
      </c>
      <c r="C33" s="40">
        <v>286571</v>
      </c>
      <c r="D33" s="23">
        <f t="shared" si="3"/>
        <v>0.003045428954828307</v>
      </c>
      <c r="E33" s="6">
        <f t="shared" si="0"/>
        <v>5891</v>
      </c>
      <c r="F33" s="32">
        <v>1642</v>
      </c>
      <c r="H33" s="3">
        <f t="shared" si="1"/>
        <v>1642</v>
      </c>
      <c r="I33" s="6">
        <f t="shared" si="4"/>
        <v>4609</v>
      </c>
      <c r="J33" s="29">
        <f t="shared" si="2"/>
        <v>10500</v>
      </c>
    </row>
    <row r="34" spans="1:10" ht="11.25">
      <c r="A34" s="13" t="s">
        <v>391</v>
      </c>
      <c r="B34" s="1" t="s">
        <v>129</v>
      </c>
      <c r="C34" s="40">
        <v>53383</v>
      </c>
      <c r="D34" s="23">
        <f t="shared" si="3"/>
        <v>0.0005673083944139481</v>
      </c>
      <c r="E34" s="6">
        <f t="shared" si="0"/>
        <v>1097</v>
      </c>
      <c r="F34" s="32">
        <v>218</v>
      </c>
      <c r="H34" s="3">
        <f t="shared" si="1"/>
        <v>218</v>
      </c>
      <c r="I34" s="6">
        <f t="shared" si="4"/>
        <v>612</v>
      </c>
      <c r="J34" s="29">
        <f t="shared" si="2"/>
        <v>1709</v>
      </c>
    </row>
    <row r="35" spans="1:10" ht="11.25">
      <c r="A35" s="13" t="s">
        <v>392</v>
      </c>
      <c r="B35" s="1" t="s">
        <v>130</v>
      </c>
      <c r="C35" s="40">
        <v>118384</v>
      </c>
      <c r="D35" s="23">
        <f t="shared" si="3"/>
        <v>0.00125808285342339</v>
      </c>
      <c r="E35" s="6">
        <f t="shared" si="0"/>
        <v>2433</v>
      </c>
      <c r="F35" s="32">
        <v>1047</v>
      </c>
      <c r="H35" s="3">
        <f t="shared" si="1"/>
        <v>1047</v>
      </c>
      <c r="I35" s="6">
        <f t="shared" si="4"/>
        <v>2939</v>
      </c>
      <c r="J35" s="29">
        <f t="shared" si="2"/>
        <v>5372</v>
      </c>
    </row>
    <row r="36" spans="1:10" ht="11.25">
      <c r="A36" s="13" t="s">
        <v>393</v>
      </c>
      <c r="B36" s="1" t="s">
        <v>131</v>
      </c>
      <c r="C36" s="40">
        <v>110693</v>
      </c>
      <c r="D36" s="23">
        <f t="shared" si="3"/>
        <v>0.0011763495514089345</v>
      </c>
      <c r="E36" s="6">
        <f t="shared" si="0"/>
        <v>2275</v>
      </c>
      <c r="F36" s="32">
        <v>381</v>
      </c>
      <c r="H36" s="3">
        <f t="shared" si="1"/>
        <v>381</v>
      </c>
      <c r="I36" s="6">
        <f t="shared" si="4"/>
        <v>1069</v>
      </c>
      <c r="J36" s="29">
        <f t="shared" si="2"/>
        <v>3344</v>
      </c>
    </row>
    <row r="37" spans="1:10" ht="11.25">
      <c r="A37" s="13" t="s">
        <v>394</v>
      </c>
      <c r="B37" s="1" t="s">
        <v>13</v>
      </c>
      <c r="C37" s="40">
        <v>109370</v>
      </c>
      <c r="D37" s="23">
        <f t="shared" si="3"/>
        <v>0.0011622898506463387</v>
      </c>
      <c r="E37" s="6">
        <f t="shared" si="0"/>
        <v>2248</v>
      </c>
      <c r="F37" s="32">
        <v>483</v>
      </c>
      <c r="H37" s="3">
        <f t="shared" si="1"/>
        <v>483</v>
      </c>
      <c r="I37" s="6">
        <f t="shared" si="4"/>
        <v>1356</v>
      </c>
      <c r="J37" s="29">
        <f t="shared" si="2"/>
        <v>3604</v>
      </c>
    </row>
    <row r="38" spans="1:10" ht="11.25">
      <c r="A38" s="13" t="s">
        <v>395</v>
      </c>
      <c r="B38" s="1" t="s">
        <v>132</v>
      </c>
      <c r="C38" s="40">
        <v>1246098</v>
      </c>
      <c r="D38" s="23">
        <f t="shared" si="3"/>
        <v>0.013242452759538276</v>
      </c>
      <c r="E38" s="6">
        <f t="shared" si="0"/>
        <v>25615</v>
      </c>
      <c r="F38" s="32">
        <v>3577</v>
      </c>
      <c r="G38" s="1">
        <v>111</v>
      </c>
      <c r="H38" s="3">
        <f t="shared" si="1"/>
        <v>3688</v>
      </c>
      <c r="I38" s="6">
        <f t="shared" si="4"/>
        <v>10352</v>
      </c>
      <c r="J38" s="29">
        <f t="shared" si="2"/>
        <v>35967</v>
      </c>
    </row>
    <row r="39" spans="1:10" ht="11.25">
      <c r="A39" s="13" t="s">
        <v>396</v>
      </c>
      <c r="B39" s="1" t="s">
        <v>134</v>
      </c>
      <c r="C39" s="40">
        <v>316038</v>
      </c>
      <c r="D39" s="23">
        <f t="shared" si="3"/>
        <v>0.0033585787676562824</v>
      </c>
      <c r="E39" s="6">
        <f t="shared" si="0"/>
        <v>6496</v>
      </c>
      <c r="F39" s="32">
        <v>1454</v>
      </c>
      <c r="H39" s="3">
        <f t="shared" si="1"/>
        <v>1454</v>
      </c>
      <c r="I39" s="6">
        <f t="shared" si="4"/>
        <v>4081</v>
      </c>
      <c r="J39" s="29">
        <f t="shared" si="2"/>
        <v>10577</v>
      </c>
    </row>
    <row r="40" spans="1:10" ht="11.25">
      <c r="A40" s="13" t="s">
        <v>397</v>
      </c>
      <c r="B40" s="1" t="s">
        <v>135</v>
      </c>
      <c r="C40" s="40">
        <v>119771</v>
      </c>
      <c r="D40" s="23">
        <f t="shared" si="3"/>
        <v>0.0012728226908819843</v>
      </c>
      <c r="E40" s="6">
        <f t="shared" si="0"/>
        <v>2462</v>
      </c>
      <c r="F40" s="32">
        <v>567</v>
      </c>
      <c r="H40" s="3">
        <f t="shared" si="1"/>
        <v>567</v>
      </c>
      <c r="I40" s="6">
        <f t="shared" si="4"/>
        <v>1592</v>
      </c>
      <c r="J40" s="29">
        <f t="shared" si="2"/>
        <v>4054</v>
      </c>
    </row>
    <row r="41" spans="1:10" ht="11.25">
      <c r="A41" s="13" t="s">
        <v>398</v>
      </c>
      <c r="B41" s="1" t="s">
        <v>14</v>
      </c>
      <c r="C41" s="40">
        <v>245072</v>
      </c>
      <c r="D41" s="23">
        <f t="shared" si="3"/>
        <v>0.002604413443152597</v>
      </c>
      <c r="E41" s="6">
        <f t="shared" si="0"/>
        <v>5038</v>
      </c>
      <c r="F41" s="32">
        <v>384</v>
      </c>
      <c r="H41" s="3">
        <f t="shared" si="1"/>
        <v>384</v>
      </c>
      <c r="I41" s="6">
        <f t="shared" si="4"/>
        <v>1078</v>
      </c>
      <c r="J41" s="29">
        <f t="shared" si="2"/>
        <v>6116</v>
      </c>
    </row>
    <row r="42" spans="1:10" ht="11.25">
      <c r="A42" s="13" t="s">
        <v>399</v>
      </c>
      <c r="B42" s="1" t="s">
        <v>136</v>
      </c>
      <c r="C42" s="40">
        <v>99812</v>
      </c>
      <c r="D42" s="23">
        <f t="shared" si="3"/>
        <v>0.0010607156859532994</v>
      </c>
      <c r="E42" s="6">
        <f t="shared" si="0"/>
        <v>2052</v>
      </c>
      <c r="F42" s="32">
        <v>201</v>
      </c>
      <c r="H42" s="3">
        <f t="shared" si="1"/>
        <v>201</v>
      </c>
      <c r="I42" s="6">
        <f t="shared" si="4"/>
        <v>564</v>
      </c>
      <c r="J42" s="29">
        <f t="shared" si="2"/>
        <v>2616</v>
      </c>
    </row>
    <row r="43" spans="1:10" ht="11.25">
      <c r="A43" s="13" t="s">
        <v>400</v>
      </c>
      <c r="B43" s="1" t="s">
        <v>137</v>
      </c>
      <c r="C43" s="40">
        <v>516432</v>
      </c>
      <c r="D43" s="23">
        <f t="shared" si="3"/>
        <v>0.005488193034186614</v>
      </c>
      <c r="E43" s="6">
        <f t="shared" si="0"/>
        <v>10616</v>
      </c>
      <c r="F43" s="32">
        <v>1040</v>
      </c>
      <c r="H43" s="3">
        <f t="shared" si="1"/>
        <v>1040</v>
      </c>
      <c r="I43" s="6">
        <f t="shared" si="4"/>
        <v>2919</v>
      </c>
      <c r="J43" s="29">
        <f t="shared" si="2"/>
        <v>13535</v>
      </c>
    </row>
    <row r="44" spans="1:10" ht="11.25">
      <c r="A44" s="13" t="s">
        <v>401</v>
      </c>
      <c r="B44" s="1" t="s">
        <v>138</v>
      </c>
      <c r="C44" s="40">
        <v>139778</v>
      </c>
      <c r="D44" s="23">
        <f t="shared" si="3"/>
        <v>0.0014854397983326683</v>
      </c>
      <c r="E44" s="6">
        <f t="shared" si="0"/>
        <v>2873</v>
      </c>
      <c r="F44" s="32">
        <v>1127</v>
      </c>
      <c r="H44" s="3">
        <f t="shared" si="1"/>
        <v>1127</v>
      </c>
      <c r="I44" s="6">
        <f t="shared" si="4"/>
        <v>3163</v>
      </c>
      <c r="J44" s="29">
        <f t="shared" si="2"/>
        <v>6036</v>
      </c>
    </row>
    <row r="45" spans="1:10" ht="11.25">
      <c r="A45" s="13" t="s">
        <v>402</v>
      </c>
      <c r="B45" s="1" t="s">
        <v>139</v>
      </c>
      <c r="C45" s="40">
        <v>407917</v>
      </c>
      <c r="D45" s="23">
        <f t="shared" si="3"/>
        <v>0.004334989384713382</v>
      </c>
      <c r="E45" s="6">
        <f t="shared" si="0"/>
        <v>8385</v>
      </c>
      <c r="F45" s="32">
        <v>5968</v>
      </c>
      <c r="H45" s="3">
        <f t="shared" si="1"/>
        <v>5968</v>
      </c>
      <c r="I45" s="6">
        <f t="shared" si="4"/>
        <v>16752</v>
      </c>
      <c r="J45" s="29">
        <f t="shared" si="2"/>
        <v>25137</v>
      </c>
    </row>
    <row r="46" spans="1:10" ht="11.25">
      <c r="A46" s="13" t="s">
        <v>403</v>
      </c>
      <c r="B46" s="1" t="s">
        <v>334</v>
      </c>
      <c r="C46" s="40">
        <v>164009</v>
      </c>
      <c r="D46" s="23">
        <f t="shared" si="3"/>
        <v>0.0017429459277192591</v>
      </c>
      <c r="E46" s="6">
        <f t="shared" si="0"/>
        <v>3371</v>
      </c>
      <c r="F46" s="32">
        <v>841</v>
      </c>
      <c r="H46" s="3">
        <f t="shared" si="1"/>
        <v>841</v>
      </c>
      <c r="I46" s="6">
        <f t="shared" si="4"/>
        <v>2361</v>
      </c>
      <c r="J46" s="29">
        <f t="shared" si="2"/>
        <v>5732</v>
      </c>
    </row>
    <row r="47" spans="1:10" ht="11.25">
      <c r="A47" s="13" t="s">
        <v>404</v>
      </c>
      <c r="B47" s="1" t="s">
        <v>140</v>
      </c>
      <c r="C47" s="40">
        <v>520402</v>
      </c>
      <c r="D47" s="23">
        <f t="shared" si="3"/>
        <v>0.005530382763610277</v>
      </c>
      <c r="E47" s="6">
        <f t="shared" si="0"/>
        <v>10697</v>
      </c>
      <c r="F47" s="32">
        <v>7304</v>
      </c>
      <c r="H47" s="3">
        <f t="shared" si="1"/>
        <v>7304</v>
      </c>
      <c r="I47" s="6">
        <f t="shared" si="4"/>
        <v>20502</v>
      </c>
      <c r="J47" s="29">
        <f t="shared" si="2"/>
        <v>31199</v>
      </c>
    </row>
    <row r="48" spans="1:10" ht="11.25">
      <c r="A48" s="13" t="s">
        <v>405</v>
      </c>
      <c r="B48" s="1" t="s">
        <v>141</v>
      </c>
      <c r="C48" s="40">
        <v>160415</v>
      </c>
      <c r="D48" s="23">
        <f t="shared" si="3"/>
        <v>0.0017047520013845883</v>
      </c>
      <c r="E48" s="6">
        <f t="shared" si="0"/>
        <v>3297</v>
      </c>
      <c r="F48" s="32">
        <v>618</v>
      </c>
      <c r="H48" s="3">
        <f t="shared" si="1"/>
        <v>618</v>
      </c>
      <c r="I48" s="6">
        <f t="shared" si="4"/>
        <v>1735</v>
      </c>
      <c r="J48" s="29">
        <f t="shared" si="2"/>
        <v>5032</v>
      </c>
    </row>
    <row r="49" spans="1:10" ht="11.25">
      <c r="A49" s="13" t="s">
        <v>406</v>
      </c>
      <c r="B49" s="1" t="s">
        <v>142</v>
      </c>
      <c r="C49" s="40">
        <v>174469</v>
      </c>
      <c r="D49" s="23">
        <f t="shared" si="3"/>
        <v>0.0018541057689715284</v>
      </c>
      <c r="E49" s="6">
        <f t="shared" si="0"/>
        <v>3586</v>
      </c>
      <c r="F49" s="32">
        <v>581</v>
      </c>
      <c r="H49" s="3">
        <f t="shared" si="1"/>
        <v>581</v>
      </c>
      <c r="I49" s="6">
        <f t="shared" si="4"/>
        <v>1631</v>
      </c>
      <c r="J49" s="29">
        <f t="shared" si="2"/>
        <v>5217</v>
      </c>
    </row>
    <row r="50" spans="1:10" ht="11.25">
      <c r="A50" s="13" t="s">
        <v>407</v>
      </c>
      <c r="B50" s="1" t="s">
        <v>176</v>
      </c>
      <c r="C50" s="40">
        <v>862056</v>
      </c>
      <c r="D50" s="23">
        <f t="shared" si="3"/>
        <v>0.009161186243839993</v>
      </c>
      <c r="E50" s="6">
        <f t="shared" si="0"/>
        <v>17720</v>
      </c>
      <c r="F50" s="32">
        <v>3174</v>
      </c>
      <c r="H50" s="3">
        <f t="shared" si="1"/>
        <v>3174</v>
      </c>
      <c r="I50" s="6">
        <f t="shared" si="4"/>
        <v>8909</v>
      </c>
      <c r="J50" s="29">
        <f t="shared" si="2"/>
        <v>26629</v>
      </c>
    </row>
    <row r="51" spans="1:10" ht="11.25">
      <c r="A51" s="13" t="s">
        <v>408</v>
      </c>
      <c r="B51" s="1" t="s">
        <v>143</v>
      </c>
      <c r="C51" s="40">
        <v>167232</v>
      </c>
      <c r="D51" s="23">
        <f t="shared" si="3"/>
        <v>0.001777197186644313</v>
      </c>
      <c r="E51" s="6">
        <f t="shared" si="0"/>
        <v>3438</v>
      </c>
      <c r="F51" s="32">
        <v>697</v>
      </c>
      <c r="H51" s="3">
        <f t="shared" si="1"/>
        <v>697</v>
      </c>
      <c r="I51" s="6">
        <f t="shared" si="4"/>
        <v>1956</v>
      </c>
      <c r="J51" s="29">
        <f t="shared" si="2"/>
        <v>5394</v>
      </c>
    </row>
    <row r="52" spans="1:10" ht="11.25">
      <c r="A52" s="13" t="s">
        <v>409</v>
      </c>
      <c r="B52" s="1" t="s">
        <v>144</v>
      </c>
      <c r="C52" s="40">
        <v>49251</v>
      </c>
      <c r="D52" s="23">
        <f t="shared" si="3"/>
        <v>0.0005233970689785391</v>
      </c>
      <c r="E52" s="6">
        <f t="shared" si="0"/>
        <v>1012</v>
      </c>
      <c r="F52" s="32">
        <v>129</v>
      </c>
      <c r="H52" s="3">
        <f t="shared" si="1"/>
        <v>129</v>
      </c>
      <c r="I52" s="6">
        <f t="shared" si="4"/>
        <v>362</v>
      </c>
      <c r="J52" s="29">
        <f t="shared" si="2"/>
        <v>1374</v>
      </c>
    </row>
    <row r="53" spans="1:10" ht="11.25">
      <c r="A53" s="13" t="s">
        <v>410</v>
      </c>
      <c r="B53" s="1" t="s">
        <v>146</v>
      </c>
      <c r="C53" s="40">
        <v>260868</v>
      </c>
      <c r="D53" s="23">
        <f t="shared" si="3"/>
        <v>0.0027722796814337487</v>
      </c>
      <c r="E53" s="6">
        <f t="shared" si="0"/>
        <v>5362</v>
      </c>
      <c r="F53" s="32">
        <v>1017</v>
      </c>
      <c r="H53" s="3">
        <f t="shared" si="1"/>
        <v>1017</v>
      </c>
      <c r="I53" s="6">
        <f t="shared" si="4"/>
        <v>2855</v>
      </c>
      <c r="J53" s="29">
        <f t="shared" si="2"/>
        <v>8217</v>
      </c>
    </row>
    <row r="54" spans="1:10" ht="11.25">
      <c r="A54" s="13" t="s">
        <v>411</v>
      </c>
      <c r="B54" s="1" t="s">
        <v>147</v>
      </c>
      <c r="C54" s="40">
        <v>151236</v>
      </c>
      <c r="D54" s="23">
        <f t="shared" si="3"/>
        <v>0.0016072055211881655</v>
      </c>
      <c r="E54" s="6">
        <f t="shared" si="0"/>
        <v>3109</v>
      </c>
      <c r="F54" s="32">
        <v>888</v>
      </c>
      <c r="H54" s="3">
        <f t="shared" si="1"/>
        <v>888</v>
      </c>
      <c r="I54" s="6">
        <f t="shared" si="4"/>
        <v>2493</v>
      </c>
      <c r="J54" s="29">
        <f t="shared" si="2"/>
        <v>5602</v>
      </c>
    </row>
    <row r="55" spans="1:10" ht="11.25">
      <c r="A55" s="13" t="s">
        <v>412</v>
      </c>
      <c r="B55" s="1" t="s">
        <v>186</v>
      </c>
      <c r="C55" s="40">
        <v>167885</v>
      </c>
      <c r="D55" s="23">
        <f t="shared" si="3"/>
        <v>0.0017841367063706735</v>
      </c>
      <c r="E55" s="6">
        <f t="shared" si="0"/>
        <v>3451</v>
      </c>
      <c r="F55" s="32">
        <v>963</v>
      </c>
      <c r="H55" s="3">
        <f t="shared" si="1"/>
        <v>963</v>
      </c>
      <c r="I55" s="6">
        <f t="shared" si="4"/>
        <v>2703</v>
      </c>
      <c r="J55" s="29">
        <f t="shared" si="2"/>
        <v>6154</v>
      </c>
    </row>
    <row r="56" spans="1:10" ht="11.25">
      <c r="A56" s="13" t="s">
        <v>413</v>
      </c>
      <c r="B56" s="1" t="s">
        <v>150</v>
      </c>
      <c r="C56" s="40">
        <v>66158</v>
      </c>
      <c r="D56" s="23">
        <f t="shared" si="3"/>
        <v>0.0007030700552167914</v>
      </c>
      <c r="E56" s="6">
        <f t="shared" si="0"/>
        <v>1360</v>
      </c>
      <c r="F56" s="32">
        <v>866</v>
      </c>
      <c r="H56" s="3">
        <f t="shared" si="1"/>
        <v>866</v>
      </c>
      <c r="I56" s="6">
        <f t="shared" si="4"/>
        <v>2431</v>
      </c>
      <c r="J56" s="29">
        <f t="shared" si="2"/>
        <v>3791</v>
      </c>
    </row>
    <row r="57" spans="1:10" ht="11.25">
      <c r="A57" s="13" t="s">
        <v>414</v>
      </c>
      <c r="B57" s="1" t="s">
        <v>151</v>
      </c>
      <c r="C57" s="40">
        <v>203893</v>
      </c>
      <c r="D57" s="23">
        <f t="shared" si="3"/>
        <v>0.00216679861495688</v>
      </c>
      <c r="E57" s="6">
        <f t="shared" si="0"/>
        <v>4191</v>
      </c>
      <c r="F57" s="32">
        <v>546</v>
      </c>
      <c r="H57" s="3">
        <f t="shared" si="1"/>
        <v>546</v>
      </c>
      <c r="I57" s="6">
        <f t="shared" si="4"/>
        <v>1533</v>
      </c>
      <c r="J57" s="29">
        <f t="shared" si="2"/>
        <v>5724</v>
      </c>
    </row>
    <row r="58" spans="1:10" ht="11.25">
      <c r="A58" s="13" t="s">
        <v>415</v>
      </c>
      <c r="B58" s="1" t="s">
        <v>152</v>
      </c>
      <c r="C58" s="40">
        <v>423310</v>
      </c>
      <c r="D58" s="23">
        <f t="shared" si="3"/>
        <v>0.004498572887236917</v>
      </c>
      <c r="E58" s="6">
        <f t="shared" si="0"/>
        <v>8702</v>
      </c>
      <c r="F58" s="37">
        <v>2097</v>
      </c>
      <c r="H58" s="3">
        <f t="shared" si="1"/>
        <v>2097</v>
      </c>
      <c r="I58" s="6">
        <f t="shared" si="4"/>
        <v>5886</v>
      </c>
      <c r="J58" s="29">
        <f t="shared" si="2"/>
        <v>14588</v>
      </c>
    </row>
    <row r="59" spans="1:10" ht="11.25">
      <c r="A59" s="13" t="s">
        <v>416</v>
      </c>
      <c r="B59" s="1" t="s">
        <v>333</v>
      </c>
      <c r="C59" s="40">
        <v>158032</v>
      </c>
      <c r="D59" s="23">
        <f t="shared" si="3"/>
        <v>0.0016794275365945158</v>
      </c>
      <c r="E59" s="6">
        <f t="shared" si="0"/>
        <v>3249</v>
      </c>
      <c r="F59" s="32">
        <v>692</v>
      </c>
      <c r="H59" s="3">
        <f t="shared" si="1"/>
        <v>692</v>
      </c>
      <c r="I59" s="6">
        <f t="shared" si="4"/>
        <v>1942</v>
      </c>
      <c r="J59" s="29">
        <f t="shared" si="2"/>
        <v>5191</v>
      </c>
    </row>
    <row r="60" spans="1:10" ht="11.25">
      <c r="A60" s="13" t="s">
        <v>417</v>
      </c>
      <c r="B60" s="1" t="s">
        <v>15</v>
      </c>
      <c r="C60" s="40">
        <v>285353</v>
      </c>
      <c r="D60" s="23">
        <f t="shared" si="3"/>
        <v>0.003032485103332584</v>
      </c>
      <c r="E60" s="6">
        <f t="shared" si="0"/>
        <v>5866</v>
      </c>
      <c r="F60" s="32">
        <v>1203</v>
      </c>
      <c r="H60" s="3">
        <f t="shared" si="1"/>
        <v>1203</v>
      </c>
      <c r="I60" s="6">
        <f t="shared" si="4"/>
        <v>3377</v>
      </c>
      <c r="J60" s="29">
        <f t="shared" si="2"/>
        <v>9243</v>
      </c>
    </row>
    <row r="61" spans="1:10" ht="11.25">
      <c r="A61" s="13" t="s">
        <v>418</v>
      </c>
      <c r="B61" s="1" t="s">
        <v>153</v>
      </c>
      <c r="C61" s="40">
        <v>69664</v>
      </c>
      <c r="D61" s="23">
        <f t="shared" si="3"/>
        <v>0.0007403287935944641</v>
      </c>
      <c r="E61" s="6">
        <f t="shared" si="0"/>
        <v>1432</v>
      </c>
      <c r="F61" s="32">
        <v>464</v>
      </c>
      <c r="H61" s="3">
        <f t="shared" si="1"/>
        <v>464</v>
      </c>
      <c r="I61" s="6">
        <f t="shared" si="4"/>
        <v>1302</v>
      </c>
      <c r="J61" s="29">
        <f t="shared" si="2"/>
        <v>2734</v>
      </c>
    </row>
    <row r="62" spans="1:10" ht="11.25">
      <c r="A62" s="13" t="s">
        <v>419</v>
      </c>
      <c r="B62" s="1" t="s">
        <v>154</v>
      </c>
      <c r="C62" s="40">
        <v>621632</v>
      </c>
      <c r="D62" s="23">
        <f t="shared" si="3"/>
        <v>0.0066061677282342945</v>
      </c>
      <c r="E62" s="6">
        <f t="shared" si="0"/>
        <v>12778</v>
      </c>
      <c r="F62" s="32">
        <v>7982</v>
      </c>
      <c r="G62" s="1">
        <v>575</v>
      </c>
      <c r="H62" s="3">
        <f t="shared" si="1"/>
        <v>8557</v>
      </c>
      <c r="I62" s="6">
        <f t="shared" si="4"/>
        <v>24019</v>
      </c>
      <c r="J62" s="29">
        <f t="shared" si="2"/>
        <v>36797</v>
      </c>
    </row>
    <row r="63" spans="1:10" ht="11.25">
      <c r="A63" s="13" t="s">
        <v>420</v>
      </c>
      <c r="B63" s="1" t="s">
        <v>155</v>
      </c>
      <c r="C63" s="40">
        <v>69837</v>
      </c>
      <c r="D63" s="23">
        <f t="shared" si="3"/>
        <v>0.0007421672881008352</v>
      </c>
      <c r="E63" s="6">
        <f t="shared" si="0"/>
        <v>1436</v>
      </c>
      <c r="F63" s="32">
        <v>294</v>
      </c>
      <c r="H63" s="3">
        <f t="shared" si="1"/>
        <v>294</v>
      </c>
      <c r="I63" s="6">
        <f t="shared" si="4"/>
        <v>825</v>
      </c>
      <c r="J63" s="29">
        <f t="shared" si="2"/>
        <v>2261</v>
      </c>
    </row>
    <row r="64" spans="1:10" ht="11.25">
      <c r="A64" s="13" t="s">
        <v>421</v>
      </c>
      <c r="B64" s="1" t="s">
        <v>100</v>
      </c>
      <c r="C64" s="40">
        <v>225446</v>
      </c>
      <c r="D64" s="23">
        <f t="shared" si="3"/>
        <v>0.0023958452744702796</v>
      </c>
      <c r="E64" s="6">
        <f t="shared" si="0"/>
        <v>4634</v>
      </c>
      <c r="F64" s="32">
        <v>1112</v>
      </c>
      <c r="H64" s="3">
        <f t="shared" si="1"/>
        <v>1112</v>
      </c>
      <c r="I64" s="6">
        <f t="shared" si="4"/>
        <v>3121</v>
      </c>
      <c r="J64" s="29">
        <f t="shared" si="2"/>
        <v>7755</v>
      </c>
    </row>
    <row r="65" spans="1:10" ht="11.25">
      <c r="A65" s="13" t="s">
        <v>422</v>
      </c>
      <c r="B65" s="1" t="s">
        <v>16</v>
      </c>
      <c r="C65" s="40">
        <v>145092</v>
      </c>
      <c r="D65" s="23">
        <f t="shared" si="3"/>
        <v>0.0015419123983723012</v>
      </c>
      <c r="E65" s="6">
        <f t="shared" si="0"/>
        <v>2983</v>
      </c>
      <c r="F65" s="32">
        <v>621</v>
      </c>
      <c r="H65" s="3">
        <f t="shared" si="1"/>
        <v>621</v>
      </c>
      <c r="I65" s="6">
        <f t="shared" si="4"/>
        <v>1743</v>
      </c>
      <c r="J65" s="29">
        <f t="shared" si="2"/>
        <v>4726</v>
      </c>
    </row>
    <row r="66" spans="1:10" ht="11.25">
      <c r="A66" s="13" t="s">
        <v>423</v>
      </c>
      <c r="B66" s="1" t="s">
        <v>156</v>
      </c>
      <c r="C66" s="40">
        <v>197115</v>
      </c>
      <c r="D66" s="23">
        <f t="shared" si="3"/>
        <v>0.0020947678879962794</v>
      </c>
      <c r="E66" s="6">
        <f t="shared" si="0"/>
        <v>4052</v>
      </c>
      <c r="F66" s="32">
        <v>227</v>
      </c>
      <c r="H66" s="3">
        <f t="shared" si="1"/>
        <v>227</v>
      </c>
      <c r="I66" s="6">
        <f t="shared" si="4"/>
        <v>637</v>
      </c>
      <c r="J66" s="29">
        <f t="shared" si="2"/>
        <v>4689</v>
      </c>
    </row>
    <row r="67" spans="1:10" ht="11.25">
      <c r="A67" s="13" t="s">
        <v>424</v>
      </c>
      <c r="B67" s="1" t="s">
        <v>157</v>
      </c>
      <c r="C67" s="40">
        <v>88941</v>
      </c>
      <c r="D67" s="23">
        <f t="shared" si="3"/>
        <v>0.0009451880918564141</v>
      </c>
      <c r="E67" s="6">
        <f t="shared" si="0"/>
        <v>1828</v>
      </c>
      <c r="F67" s="32">
        <v>560</v>
      </c>
      <c r="H67" s="3">
        <f t="shared" si="1"/>
        <v>560</v>
      </c>
      <c r="I67" s="6">
        <f t="shared" si="4"/>
        <v>1572</v>
      </c>
      <c r="J67" s="29">
        <f t="shared" si="2"/>
        <v>3400</v>
      </c>
    </row>
    <row r="68" spans="1:10" ht="11.25">
      <c r="A68" s="13" t="s">
        <v>425</v>
      </c>
      <c r="B68" s="1" t="s">
        <v>158</v>
      </c>
      <c r="C68" s="40">
        <v>305867</v>
      </c>
      <c r="D68" s="23">
        <f t="shared" si="3"/>
        <v>0.0032504901686718816</v>
      </c>
      <c r="E68" s="6">
        <f t="shared" si="0"/>
        <v>6287</v>
      </c>
      <c r="F68" s="32">
        <v>265</v>
      </c>
      <c r="H68" s="3">
        <f t="shared" si="1"/>
        <v>265</v>
      </c>
      <c r="I68" s="6">
        <f t="shared" si="4"/>
        <v>744</v>
      </c>
      <c r="J68" s="29">
        <f t="shared" si="2"/>
        <v>7031</v>
      </c>
    </row>
    <row r="69" spans="1:10" ht="11.25">
      <c r="A69" s="13" t="s">
        <v>426</v>
      </c>
      <c r="B69" s="1" t="s">
        <v>206</v>
      </c>
      <c r="C69" s="40">
        <v>157974</v>
      </c>
      <c r="D69" s="23">
        <f t="shared" si="3"/>
        <v>0.001678811162713767</v>
      </c>
      <c r="E69" s="6">
        <f t="shared" si="0"/>
        <v>3247</v>
      </c>
      <c r="F69" s="32">
        <v>788</v>
      </c>
      <c r="H69" s="3">
        <f t="shared" si="1"/>
        <v>788</v>
      </c>
      <c r="I69" s="6">
        <f t="shared" si="4"/>
        <v>2212</v>
      </c>
      <c r="J69" s="29">
        <f t="shared" si="2"/>
        <v>5459</v>
      </c>
    </row>
    <row r="70" spans="1:10" ht="11.25">
      <c r="A70" s="13" t="s">
        <v>427</v>
      </c>
      <c r="B70" s="1" t="s">
        <v>159</v>
      </c>
      <c r="C70" s="40">
        <v>438077</v>
      </c>
      <c r="D70" s="23">
        <f t="shared" si="3"/>
        <v>0.004655503802702717</v>
      </c>
      <c r="E70" s="6">
        <f t="shared" si="0"/>
        <v>9005</v>
      </c>
      <c r="F70" s="32">
        <v>2462</v>
      </c>
      <c r="H70" s="3">
        <f t="shared" si="1"/>
        <v>2462</v>
      </c>
      <c r="I70" s="6">
        <f t="shared" si="4"/>
        <v>6911</v>
      </c>
      <c r="J70" s="29">
        <f t="shared" si="2"/>
        <v>15916</v>
      </c>
    </row>
    <row r="71" spans="1:10" ht="11.25">
      <c r="A71" s="13" t="s">
        <v>428</v>
      </c>
      <c r="B71" s="1" t="s">
        <v>17</v>
      </c>
      <c r="C71" s="40">
        <v>66627</v>
      </c>
      <c r="D71" s="23">
        <f t="shared" si="3"/>
        <v>0.0007080541819421561</v>
      </c>
      <c r="E71" s="6">
        <f t="shared" si="0"/>
        <v>1370</v>
      </c>
      <c r="F71" s="32">
        <v>407</v>
      </c>
      <c r="H71" s="3">
        <f t="shared" si="1"/>
        <v>407</v>
      </c>
      <c r="I71" s="6">
        <f t="shared" si="4"/>
        <v>1142</v>
      </c>
      <c r="J71" s="29">
        <f t="shared" si="2"/>
        <v>2512</v>
      </c>
    </row>
    <row r="72" spans="1:10" ht="11.25">
      <c r="A72" s="13" t="s">
        <v>429</v>
      </c>
      <c r="B72" s="1" t="s">
        <v>160</v>
      </c>
      <c r="C72" s="40">
        <v>85445</v>
      </c>
      <c r="D72" s="23">
        <f t="shared" si="3"/>
        <v>0.0009080356248374912</v>
      </c>
      <c r="E72" s="6">
        <f t="shared" si="0"/>
        <v>1756</v>
      </c>
      <c r="F72" s="32">
        <v>662</v>
      </c>
      <c r="H72" s="3">
        <f t="shared" si="1"/>
        <v>662</v>
      </c>
      <c r="I72" s="6">
        <f t="shared" si="4"/>
        <v>1858</v>
      </c>
      <c r="J72" s="29">
        <f t="shared" si="2"/>
        <v>3614</v>
      </c>
    </row>
    <row r="73" spans="1:10" ht="11.25">
      <c r="A73" s="13" t="s">
        <v>430</v>
      </c>
      <c r="B73" s="1" t="s">
        <v>161</v>
      </c>
      <c r="C73" s="40">
        <v>89880</v>
      </c>
      <c r="D73" s="23">
        <f t="shared" si="3"/>
        <v>0.0009551669724430184</v>
      </c>
      <c r="E73" s="6">
        <f t="shared" si="0"/>
        <v>1848</v>
      </c>
      <c r="F73" s="32">
        <v>782</v>
      </c>
      <c r="H73" s="3">
        <f t="shared" si="1"/>
        <v>782</v>
      </c>
      <c r="I73" s="6">
        <f t="shared" si="4"/>
        <v>2195</v>
      </c>
      <c r="J73" s="29">
        <f t="shared" si="2"/>
        <v>4043</v>
      </c>
    </row>
    <row r="74" spans="1:10" ht="11.25">
      <c r="A74" s="13" t="s">
        <v>431</v>
      </c>
      <c r="B74" s="1" t="s">
        <v>162</v>
      </c>
      <c r="C74" s="40">
        <v>279224</v>
      </c>
      <c r="D74" s="23">
        <f t="shared" si="3"/>
        <v>0.0029673513875548437</v>
      </c>
      <c r="E74" s="6">
        <f t="shared" si="0"/>
        <v>5740</v>
      </c>
      <c r="F74" s="32">
        <v>1717</v>
      </c>
      <c r="H74" s="3">
        <f t="shared" si="1"/>
        <v>1717</v>
      </c>
      <c r="I74" s="6">
        <f t="shared" si="4"/>
        <v>4820</v>
      </c>
      <c r="J74" s="29">
        <f t="shared" si="2"/>
        <v>10560</v>
      </c>
    </row>
    <row r="75" spans="1:10" ht="11.25">
      <c r="A75" s="13" t="s">
        <v>432</v>
      </c>
      <c r="B75" s="1" t="s">
        <v>116</v>
      </c>
      <c r="C75" s="40">
        <v>337248</v>
      </c>
      <c r="D75" s="23">
        <f t="shared" si="3"/>
        <v>0.0035839803195645645</v>
      </c>
      <c r="E75" s="6">
        <f aca="true" t="shared" si="5" ref="E75:E138">ROUND(D75*1934291,0)</f>
        <v>6932</v>
      </c>
      <c r="F75" s="32">
        <v>1874</v>
      </c>
      <c r="H75" s="3">
        <f aca="true" t="shared" si="6" ref="H75:H138">SUM(F75+G75)</f>
        <v>1874</v>
      </c>
      <c r="I75" s="6">
        <f t="shared" si="4"/>
        <v>5260</v>
      </c>
      <c r="J75" s="29">
        <f aca="true" t="shared" si="7" ref="J75:J138">(E75+I75)</f>
        <v>12192</v>
      </c>
    </row>
    <row r="76" spans="1:10" ht="11.25">
      <c r="A76" s="13" t="s">
        <v>433</v>
      </c>
      <c r="B76" s="1" t="s">
        <v>167</v>
      </c>
      <c r="C76" s="40">
        <v>109074</v>
      </c>
      <c r="D76" s="23">
        <f aca="true" t="shared" si="8" ref="D76:D139">+C76/94098731</f>
        <v>0.0011591442184273452</v>
      </c>
      <c r="E76" s="6">
        <f t="shared" si="5"/>
        <v>2242</v>
      </c>
      <c r="F76" s="32">
        <v>410</v>
      </c>
      <c r="H76" s="3">
        <f t="shared" si="6"/>
        <v>410</v>
      </c>
      <c r="I76" s="6">
        <f aca="true" t="shared" si="9" ref="I76:I139">ROUND(H76*2.8069952,0)</f>
        <v>1151</v>
      </c>
      <c r="J76" s="29">
        <f t="shared" si="7"/>
        <v>3393</v>
      </c>
    </row>
    <row r="77" spans="1:10" ht="11.25">
      <c r="A77" s="13" t="s">
        <v>434</v>
      </c>
      <c r="B77" s="1" t="s">
        <v>18</v>
      </c>
      <c r="C77" s="40">
        <v>129605</v>
      </c>
      <c r="D77" s="23">
        <f t="shared" si="8"/>
        <v>0.0013773299450765175</v>
      </c>
      <c r="E77" s="6">
        <f t="shared" si="5"/>
        <v>2664</v>
      </c>
      <c r="F77" s="32">
        <v>546</v>
      </c>
      <c r="H77" s="3">
        <f t="shared" si="6"/>
        <v>546</v>
      </c>
      <c r="I77" s="6">
        <f t="shared" si="9"/>
        <v>1533</v>
      </c>
      <c r="J77" s="29">
        <f t="shared" si="7"/>
        <v>4197</v>
      </c>
    </row>
    <row r="78" spans="1:10" ht="11.25">
      <c r="A78" s="13" t="s">
        <v>435</v>
      </c>
      <c r="B78" s="1" t="s">
        <v>163</v>
      </c>
      <c r="C78" s="40">
        <v>130819</v>
      </c>
      <c r="D78" s="23">
        <f t="shared" si="8"/>
        <v>0.0013902312880287409</v>
      </c>
      <c r="E78" s="6">
        <f t="shared" si="5"/>
        <v>2689</v>
      </c>
      <c r="F78" s="32">
        <v>255</v>
      </c>
      <c r="H78" s="3">
        <f t="shared" si="6"/>
        <v>255</v>
      </c>
      <c r="I78" s="6">
        <f t="shared" si="9"/>
        <v>716</v>
      </c>
      <c r="J78" s="29">
        <f t="shared" si="7"/>
        <v>3405</v>
      </c>
    </row>
    <row r="79" spans="1:10" ht="11.25">
      <c r="A79" s="13" t="s">
        <v>436</v>
      </c>
      <c r="B79" s="1" t="s">
        <v>164</v>
      </c>
      <c r="C79" s="40">
        <v>49789</v>
      </c>
      <c r="D79" s="23">
        <f t="shared" si="8"/>
        <v>0.0005291144680792773</v>
      </c>
      <c r="E79" s="6">
        <f t="shared" si="5"/>
        <v>1023</v>
      </c>
      <c r="F79" s="32">
        <v>323</v>
      </c>
      <c r="H79" s="3">
        <f t="shared" si="6"/>
        <v>323</v>
      </c>
      <c r="I79" s="6">
        <f t="shared" si="9"/>
        <v>907</v>
      </c>
      <c r="J79" s="29">
        <f t="shared" si="7"/>
        <v>1930</v>
      </c>
    </row>
    <row r="80" spans="1:10" ht="11.25">
      <c r="A80" s="13" t="s">
        <v>437</v>
      </c>
      <c r="B80" s="1" t="s">
        <v>19</v>
      </c>
      <c r="C80" s="40">
        <v>60617</v>
      </c>
      <c r="D80" s="23">
        <f t="shared" si="8"/>
        <v>0.0006441850953335385</v>
      </c>
      <c r="E80" s="6">
        <f t="shared" si="5"/>
        <v>1246</v>
      </c>
      <c r="F80" s="32">
        <v>382</v>
      </c>
      <c r="H80" s="3">
        <f t="shared" si="6"/>
        <v>382</v>
      </c>
      <c r="I80" s="6">
        <f t="shared" si="9"/>
        <v>1072</v>
      </c>
      <c r="J80" s="29">
        <f t="shared" si="7"/>
        <v>2318</v>
      </c>
    </row>
    <row r="81" spans="1:10" ht="11.25">
      <c r="A81" s="13" t="s">
        <v>438</v>
      </c>
      <c r="B81" s="1" t="s">
        <v>165</v>
      </c>
      <c r="C81" s="40">
        <v>77947</v>
      </c>
      <c r="D81" s="23">
        <f t="shared" si="8"/>
        <v>0.0008283533600469064</v>
      </c>
      <c r="E81" s="6">
        <f t="shared" si="5"/>
        <v>1602</v>
      </c>
      <c r="F81" s="32">
        <v>240</v>
      </c>
      <c r="H81" s="3">
        <f t="shared" si="6"/>
        <v>240</v>
      </c>
      <c r="I81" s="6">
        <f t="shared" si="9"/>
        <v>674</v>
      </c>
      <c r="J81" s="29">
        <f t="shared" si="7"/>
        <v>2276</v>
      </c>
    </row>
    <row r="82" spans="1:10" ht="11.25">
      <c r="A82" s="13" t="s">
        <v>439</v>
      </c>
      <c r="B82" s="1" t="s">
        <v>20</v>
      </c>
      <c r="C82" s="40">
        <v>576059</v>
      </c>
      <c r="D82" s="23">
        <f t="shared" si="8"/>
        <v>0.006121857265003925</v>
      </c>
      <c r="E82" s="6">
        <f t="shared" si="5"/>
        <v>11841</v>
      </c>
      <c r="F82" s="32">
        <v>716</v>
      </c>
      <c r="H82" s="3">
        <f t="shared" si="6"/>
        <v>716</v>
      </c>
      <c r="I82" s="6">
        <f t="shared" si="9"/>
        <v>2010</v>
      </c>
      <c r="J82" s="29">
        <f t="shared" si="7"/>
        <v>13851</v>
      </c>
    </row>
    <row r="83" spans="1:10" ht="11.25">
      <c r="A83" s="13" t="s">
        <v>440</v>
      </c>
      <c r="B83" s="1" t="s">
        <v>166</v>
      </c>
      <c r="C83" s="40">
        <v>168975</v>
      </c>
      <c r="D83" s="23">
        <f t="shared" si="8"/>
        <v>0.0017957202844743995</v>
      </c>
      <c r="E83" s="6">
        <f t="shared" si="5"/>
        <v>3473</v>
      </c>
      <c r="F83" s="32">
        <v>703</v>
      </c>
      <c r="H83" s="3">
        <f t="shared" si="6"/>
        <v>703</v>
      </c>
      <c r="I83" s="6">
        <f t="shared" si="9"/>
        <v>1973</v>
      </c>
      <c r="J83" s="29">
        <f t="shared" si="7"/>
        <v>5446</v>
      </c>
    </row>
    <row r="84" spans="1:10" ht="11.25">
      <c r="A84" s="13" t="s">
        <v>441</v>
      </c>
      <c r="B84" s="1" t="s">
        <v>21</v>
      </c>
      <c r="C84" s="40">
        <v>292415</v>
      </c>
      <c r="D84" s="23">
        <f t="shared" si="8"/>
        <v>0.003107533936881678</v>
      </c>
      <c r="E84" s="6">
        <f t="shared" si="5"/>
        <v>6011</v>
      </c>
      <c r="F84" s="32">
        <v>1173</v>
      </c>
      <c r="H84" s="3">
        <f>SUM(F84+G84)</f>
        <v>1173</v>
      </c>
      <c r="I84" s="6">
        <f t="shared" si="9"/>
        <v>3293</v>
      </c>
      <c r="J84" s="29">
        <f>(E84+I84)</f>
        <v>9304</v>
      </c>
    </row>
    <row r="85" spans="1:10" ht="11.25">
      <c r="A85" s="13" t="s">
        <v>442</v>
      </c>
      <c r="B85" s="1" t="s">
        <v>22</v>
      </c>
      <c r="C85" s="40">
        <v>75971</v>
      </c>
      <c r="D85" s="23">
        <f t="shared" si="8"/>
        <v>0.0008073541395579501</v>
      </c>
      <c r="E85" s="6">
        <f t="shared" si="5"/>
        <v>1562</v>
      </c>
      <c r="F85" s="32">
        <v>584</v>
      </c>
      <c r="H85" s="3">
        <f t="shared" si="6"/>
        <v>584</v>
      </c>
      <c r="I85" s="6">
        <f t="shared" si="9"/>
        <v>1639</v>
      </c>
      <c r="J85" s="29">
        <f t="shared" si="7"/>
        <v>3201</v>
      </c>
    </row>
    <row r="86" spans="1:10" ht="11.25">
      <c r="A86" s="13" t="s">
        <v>443</v>
      </c>
      <c r="B86" s="1" t="s">
        <v>168</v>
      </c>
      <c r="C86" s="40">
        <v>668286</v>
      </c>
      <c r="D86" s="23">
        <f t="shared" si="8"/>
        <v>0.0071019661253455164</v>
      </c>
      <c r="E86" s="6">
        <f t="shared" si="5"/>
        <v>13737</v>
      </c>
      <c r="F86" s="32">
        <v>1539</v>
      </c>
      <c r="H86" s="3">
        <f t="shared" si="6"/>
        <v>1539</v>
      </c>
      <c r="I86" s="6">
        <f t="shared" si="9"/>
        <v>4320</v>
      </c>
      <c r="J86" s="29">
        <f t="shared" si="7"/>
        <v>18057</v>
      </c>
    </row>
    <row r="87" spans="1:10" ht="11.25">
      <c r="A87" s="13" t="s">
        <v>444</v>
      </c>
      <c r="B87" s="1" t="s">
        <v>23</v>
      </c>
      <c r="C87" s="40">
        <v>260419</v>
      </c>
      <c r="D87" s="23">
        <f t="shared" si="8"/>
        <v>0.0027675080974258835</v>
      </c>
      <c r="E87" s="6">
        <f t="shared" si="5"/>
        <v>5353</v>
      </c>
      <c r="F87" s="32">
        <v>1344</v>
      </c>
      <c r="H87" s="3">
        <f t="shared" si="6"/>
        <v>1344</v>
      </c>
      <c r="I87" s="6">
        <f t="shared" si="9"/>
        <v>3773</v>
      </c>
      <c r="J87" s="29">
        <f t="shared" si="7"/>
        <v>9126</v>
      </c>
    </row>
    <row r="88" spans="1:10" ht="11.25">
      <c r="A88" s="13" t="s">
        <v>445</v>
      </c>
      <c r="B88" s="1" t="s">
        <v>169</v>
      </c>
      <c r="C88" s="40">
        <v>217803</v>
      </c>
      <c r="D88" s="23">
        <f t="shared" si="8"/>
        <v>0.002314622074977823</v>
      </c>
      <c r="E88" s="6">
        <f t="shared" si="5"/>
        <v>4477</v>
      </c>
      <c r="F88" s="32">
        <v>1075</v>
      </c>
      <c r="H88" s="3">
        <f t="shared" si="6"/>
        <v>1075</v>
      </c>
      <c r="I88" s="6">
        <f t="shared" si="9"/>
        <v>3018</v>
      </c>
      <c r="J88" s="29">
        <f t="shared" si="7"/>
        <v>7495</v>
      </c>
    </row>
    <row r="89" spans="1:10" ht="11.25">
      <c r="A89" s="13" t="s">
        <v>446</v>
      </c>
      <c r="B89" s="1" t="s">
        <v>170</v>
      </c>
      <c r="C89" s="40">
        <v>663113</v>
      </c>
      <c r="D89" s="23">
        <f t="shared" si="8"/>
        <v>0.007046991951464255</v>
      </c>
      <c r="E89" s="6">
        <f t="shared" si="5"/>
        <v>13631</v>
      </c>
      <c r="F89" s="32">
        <v>1685</v>
      </c>
      <c r="H89" s="3">
        <f t="shared" si="6"/>
        <v>1685</v>
      </c>
      <c r="I89" s="6">
        <f t="shared" si="9"/>
        <v>4730</v>
      </c>
      <c r="J89" s="29">
        <f t="shared" si="7"/>
        <v>18361</v>
      </c>
    </row>
    <row r="90" spans="1:10" ht="11.25">
      <c r="A90" s="13" t="s">
        <v>447</v>
      </c>
      <c r="B90" s="1" t="s">
        <v>24</v>
      </c>
      <c r="C90" s="40">
        <v>470715</v>
      </c>
      <c r="D90" s="23">
        <f t="shared" si="8"/>
        <v>0.005002352263390247</v>
      </c>
      <c r="E90" s="6">
        <f t="shared" si="5"/>
        <v>9676</v>
      </c>
      <c r="F90" s="32">
        <v>857</v>
      </c>
      <c r="H90" s="3">
        <f t="shared" si="6"/>
        <v>857</v>
      </c>
      <c r="I90" s="6">
        <f t="shared" si="9"/>
        <v>2406</v>
      </c>
      <c r="J90" s="29">
        <f t="shared" si="7"/>
        <v>12082</v>
      </c>
    </row>
    <row r="91" spans="1:10" ht="11.25">
      <c r="A91" s="13" t="s">
        <v>448</v>
      </c>
      <c r="B91" s="1" t="s">
        <v>171</v>
      </c>
      <c r="C91" s="40">
        <v>101203</v>
      </c>
      <c r="D91" s="23">
        <f t="shared" si="8"/>
        <v>0.0010754980319553937</v>
      </c>
      <c r="E91" s="6">
        <f t="shared" si="5"/>
        <v>2080</v>
      </c>
      <c r="F91" s="32">
        <v>750</v>
      </c>
      <c r="H91" s="3">
        <f t="shared" si="6"/>
        <v>750</v>
      </c>
      <c r="I91" s="6">
        <f t="shared" si="9"/>
        <v>2105</v>
      </c>
      <c r="J91" s="29">
        <f t="shared" si="7"/>
        <v>4185</v>
      </c>
    </row>
    <row r="92" spans="1:10" ht="11.25">
      <c r="A92" s="13" t="s">
        <v>449</v>
      </c>
      <c r="B92" s="1" t="s">
        <v>115</v>
      </c>
      <c r="C92" s="40">
        <v>246034</v>
      </c>
      <c r="D92" s="23">
        <f t="shared" si="8"/>
        <v>0.0026146367478643256</v>
      </c>
      <c r="E92" s="6">
        <f t="shared" si="5"/>
        <v>5057</v>
      </c>
      <c r="F92" s="32">
        <v>838</v>
      </c>
      <c r="H92" s="3">
        <f t="shared" si="6"/>
        <v>838</v>
      </c>
      <c r="I92" s="6">
        <f t="shared" si="9"/>
        <v>2352</v>
      </c>
      <c r="J92" s="29">
        <f t="shared" si="7"/>
        <v>7409</v>
      </c>
    </row>
    <row r="93" spans="1:10" ht="11.25">
      <c r="A93" s="13" t="s">
        <v>450</v>
      </c>
      <c r="B93" s="1" t="s">
        <v>172</v>
      </c>
      <c r="C93" s="40">
        <v>1191911</v>
      </c>
      <c r="D93" s="23">
        <f t="shared" si="8"/>
        <v>0.012666600147880847</v>
      </c>
      <c r="E93" s="6">
        <f t="shared" si="5"/>
        <v>24501</v>
      </c>
      <c r="F93" s="32">
        <v>4416</v>
      </c>
      <c r="G93" s="1">
        <v>104</v>
      </c>
      <c r="H93" s="3">
        <f t="shared" si="6"/>
        <v>4520</v>
      </c>
      <c r="I93" s="6">
        <f t="shared" si="9"/>
        <v>12688</v>
      </c>
      <c r="J93" s="29">
        <f t="shared" si="7"/>
        <v>37189</v>
      </c>
    </row>
    <row r="94" spans="1:10" ht="11.25">
      <c r="A94" s="13" t="s">
        <v>451</v>
      </c>
      <c r="B94" s="1" t="s">
        <v>25</v>
      </c>
      <c r="C94" s="40">
        <v>345357</v>
      </c>
      <c r="D94" s="23">
        <f t="shared" si="8"/>
        <v>0.003670155764374761</v>
      </c>
      <c r="E94" s="6">
        <f t="shared" si="5"/>
        <v>7099</v>
      </c>
      <c r="F94" s="32">
        <v>380</v>
      </c>
      <c r="H94" s="3">
        <f t="shared" si="6"/>
        <v>380</v>
      </c>
      <c r="I94" s="6">
        <f t="shared" si="9"/>
        <v>1067</v>
      </c>
      <c r="J94" s="29">
        <f t="shared" si="7"/>
        <v>8166</v>
      </c>
    </row>
    <row r="95" spans="1:10" ht="11.25">
      <c r="A95" s="13" t="s">
        <v>452</v>
      </c>
      <c r="B95" s="1" t="s">
        <v>173</v>
      </c>
      <c r="C95" s="40">
        <v>116507</v>
      </c>
      <c r="D95" s="23">
        <f t="shared" si="8"/>
        <v>0.0012381357193860564</v>
      </c>
      <c r="E95" s="6">
        <f t="shared" si="5"/>
        <v>2395</v>
      </c>
      <c r="F95" s="32">
        <v>976</v>
      </c>
      <c r="H95" s="3">
        <f t="shared" si="6"/>
        <v>976</v>
      </c>
      <c r="I95" s="6">
        <f t="shared" si="9"/>
        <v>2740</v>
      </c>
      <c r="J95" s="29">
        <f t="shared" si="7"/>
        <v>5135</v>
      </c>
    </row>
    <row r="96" spans="1:10" ht="11.25">
      <c r="A96" s="13" t="s">
        <v>453</v>
      </c>
      <c r="B96" s="1" t="s">
        <v>26</v>
      </c>
      <c r="C96" s="40">
        <v>64473</v>
      </c>
      <c r="D96" s="23">
        <f t="shared" si="8"/>
        <v>0.0006851633312674535</v>
      </c>
      <c r="E96" s="6">
        <f t="shared" si="5"/>
        <v>1325</v>
      </c>
      <c r="F96" s="32">
        <v>378</v>
      </c>
      <c r="H96" s="3">
        <f t="shared" si="6"/>
        <v>378</v>
      </c>
      <c r="I96" s="6">
        <f t="shared" si="9"/>
        <v>1061</v>
      </c>
      <c r="J96" s="29">
        <f t="shared" si="7"/>
        <v>2386</v>
      </c>
    </row>
    <row r="97" spans="1:10" ht="11.25">
      <c r="A97" s="13" t="s">
        <v>454</v>
      </c>
      <c r="B97" s="1" t="s">
        <v>27</v>
      </c>
      <c r="C97" s="40">
        <v>39418</v>
      </c>
      <c r="D97" s="23">
        <f t="shared" si="8"/>
        <v>0.00041890044191988094</v>
      </c>
      <c r="E97" s="6">
        <f t="shared" si="5"/>
        <v>810</v>
      </c>
      <c r="F97" s="32">
        <v>300</v>
      </c>
      <c r="H97" s="3">
        <f t="shared" si="6"/>
        <v>300</v>
      </c>
      <c r="I97" s="6">
        <f t="shared" si="9"/>
        <v>842</v>
      </c>
      <c r="J97" s="29">
        <f t="shared" si="7"/>
        <v>1652</v>
      </c>
    </row>
    <row r="98" spans="1:10" ht="11.25">
      <c r="A98" s="13" t="s">
        <v>455</v>
      </c>
      <c r="B98" s="1" t="s">
        <v>28</v>
      </c>
      <c r="C98" s="40">
        <v>244466</v>
      </c>
      <c r="D98" s="23">
        <f t="shared" si="8"/>
        <v>0.0025979733988123603</v>
      </c>
      <c r="E98" s="6">
        <f t="shared" si="5"/>
        <v>5025</v>
      </c>
      <c r="F98" s="32">
        <v>927</v>
      </c>
      <c r="H98" s="3">
        <f t="shared" si="6"/>
        <v>927</v>
      </c>
      <c r="I98" s="6">
        <f t="shared" si="9"/>
        <v>2602</v>
      </c>
      <c r="J98" s="29">
        <f t="shared" si="7"/>
        <v>7627</v>
      </c>
    </row>
    <row r="99" spans="1:10" ht="11.25">
      <c r="A99" s="13" t="s">
        <v>456</v>
      </c>
      <c r="B99" s="1" t="s">
        <v>99</v>
      </c>
      <c r="C99" s="40">
        <v>516132</v>
      </c>
      <c r="D99" s="23">
        <f t="shared" si="8"/>
        <v>0.005485004893424121</v>
      </c>
      <c r="E99" s="6">
        <f t="shared" si="5"/>
        <v>10610</v>
      </c>
      <c r="F99" s="32">
        <v>731</v>
      </c>
      <c r="H99" s="3">
        <f t="shared" si="6"/>
        <v>731</v>
      </c>
      <c r="I99" s="6">
        <f t="shared" si="9"/>
        <v>2052</v>
      </c>
      <c r="J99" s="29">
        <f t="shared" si="7"/>
        <v>12662</v>
      </c>
    </row>
    <row r="100" spans="1:10" ht="11.25">
      <c r="A100" s="13" t="s">
        <v>457</v>
      </c>
      <c r="B100" s="1" t="s">
        <v>174</v>
      </c>
      <c r="C100" s="40">
        <v>197487</v>
      </c>
      <c r="D100" s="23">
        <f t="shared" si="8"/>
        <v>0.0020987211825417708</v>
      </c>
      <c r="E100" s="6">
        <f t="shared" si="5"/>
        <v>4060</v>
      </c>
      <c r="F100" s="32">
        <v>714</v>
      </c>
      <c r="H100" s="3">
        <f t="shared" si="6"/>
        <v>714</v>
      </c>
      <c r="I100" s="6">
        <f t="shared" si="9"/>
        <v>2004</v>
      </c>
      <c r="J100" s="29">
        <f t="shared" si="7"/>
        <v>6064</v>
      </c>
    </row>
    <row r="101" spans="1:10" ht="11.25">
      <c r="A101" s="13" t="s">
        <v>458</v>
      </c>
      <c r="B101" s="1" t="s">
        <v>175</v>
      </c>
      <c r="C101" s="40">
        <v>49641</v>
      </c>
      <c r="D101" s="23">
        <f t="shared" si="8"/>
        <v>0.0005275416519697805</v>
      </c>
      <c r="E101" s="6">
        <f t="shared" si="5"/>
        <v>1020</v>
      </c>
      <c r="F101" s="32">
        <v>319</v>
      </c>
      <c r="H101" s="3">
        <f t="shared" si="6"/>
        <v>319</v>
      </c>
      <c r="I101" s="6">
        <f t="shared" si="9"/>
        <v>895</v>
      </c>
      <c r="J101" s="29">
        <f t="shared" si="7"/>
        <v>1915</v>
      </c>
    </row>
    <row r="102" spans="1:10" ht="11.25">
      <c r="A102" s="13" t="s">
        <v>459</v>
      </c>
      <c r="B102" s="1" t="s">
        <v>177</v>
      </c>
      <c r="C102" s="40">
        <v>109194</v>
      </c>
      <c r="D102" s="23">
        <f t="shared" si="8"/>
        <v>0.0011604194747323426</v>
      </c>
      <c r="E102" s="6">
        <f t="shared" si="5"/>
        <v>2245</v>
      </c>
      <c r="F102" s="32">
        <v>1662</v>
      </c>
      <c r="H102" s="3">
        <f t="shared" si="6"/>
        <v>1662</v>
      </c>
      <c r="I102" s="6">
        <f t="shared" si="9"/>
        <v>4665</v>
      </c>
      <c r="J102" s="29">
        <f t="shared" si="7"/>
        <v>6910</v>
      </c>
    </row>
    <row r="103" spans="1:10" ht="11.25">
      <c r="A103" s="13" t="s">
        <v>460</v>
      </c>
      <c r="B103" s="1" t="s">
        <v>178</v>
      </c>
      <c r="C103" s="40">
        <v>1277258</v>
      </c>
      <c r="D103" s="23">
        <f t="shared" si="8"/>
        <v>0.01357359431340259</v>
      </c>
      <c r="E103" s="6">
        <f t="shared" si="5"/>
        <v>26255</v>
      </c>
      <c r="F103" s="32">
        <v>7932</v>
      </c>
      <c r="G103" s="1">
        <v>303</v>
      </c>
      <c r="H103" s="3">
        <f t="shared" si="6"/>
        <v>8235</v>
      </c>
      <c r="I103" s="6">
        <f t="shared" si="9"/>
        <v>23116</v>
      </c>
      <c r="J103" s="29">
        <f t="shared" si="7"/>
        <v>49371</v>
      </c>
    </row>
    <row r="104" spans="1:10" ht="11.25">
      <c r="A104" s="13" t="s">
        <v>461</v>
      </c>
      <c r="B104" s="1" t="s">
        <v>29</v>
      </c>
      <c r="C104" s="40">
        <v>133452</v>
      </c>
      <c r="D104" s="23">
        <f t="shared" si="8"/>
        <v>0.0014182125367875578</v>
      </c>
      <c r="E104" s="6">
        <f t="shared" si="5"/>
        <v>2743</v>
      </c>
      <c r="F104" s="32">
        <v>934</v>
      </c>
      <c r="H104" s="3">
        <f t="shared" si="6"/>
        <v>934</v>
      </c>
      <c r="I104" s="6">
        <f t="shared" si="9"/>
        <v>2622</v>
      </c>
      <c r="J104" s="29">
        <f t="shared" si="7"/>
        <v>5365</v>
      </c>
    </row>
    <row r="105" spans="1:10" ht="11.25">
      <c r="A105" s="13" t="s">
        <v>462</v>
      </c>
      <c r="B105" s="1" t="s">
        <v>30</v>
      </c>
      <c r="C105" s="40">
        <v>266196</v>
      </c>
      <c r="D105" s="23">
        <f t="shared" si="8"/>
        <v>0.002828901061375631</v>
      </c>
      <c r="E105" s="6">
        <f t="shared" si="5"/>
        <v>5472</v>
      </c>
      <c r="F105" s="32">
        <v>1211</v>
      </c>
      <c r="H105" s="3">
        <f t="shared" si="6"/>
        <v>1211</v>
      </c>
      <c r="I105" s="6">
        <f t="shared" si="9"/>
        <v>3399</v>
      </c>
      <c r="J105" s="29">
        <f t="shared" si="7"/>
        <v>8871</v>
      </c>
    </row>
    <row r="106" spans="1:10" ht="11.25">
      <c r="A106" s="13" t="s">
        <v>463</v>
      </c>
      <c r="B106" s="1" t="s">
        <v>31</v>
      </c>
      <c r="C106" s="40">
        <v>152485</v>
      </c>
      <c r="D106" s="23">
        <f t="shared" si="8"/>
        <v>0.0016204788138960132</v>
      </c>
      <c r="E106" s="6">
        <f t="shared" si="5"/>
        <v>3134</v>
      </c>
      <c r="F106" s="32">
        <v>496</v>
      </c>
      <c r="H106" s="3">
        <f t="shared" si="6"/>
        <v>496</v>
      </c>
      <c r="I106" s="6">
        <f t="shared" si="9"/>
        <v>1392</v>
      </c>
      <c r="J106" s="29">
        <f t="shared" si="7"/>
        <v>4526</v>
      </c>
    </row>
    <row r="107" spans="1:10" ht="11.25">
      <c r="A107" s="13" t="s">
        <v>464</v>
      </c>
      <c r="B107" s="1" t="s">
        <v>179</v>
      </c>
      <c r="C107" s="40">
        <v>1893616</v>
      </c>
      <c r="D107" s="23">
        <f t="shared" si="8"/>
        <v>0.020123714527032252</v>
      </c>
      <c r="E107" s="6">
        <f t="shared" si="5"/>
        <v>38925</v>
      </c>
      <c r="F107" s="32">
        <v>4012</v>
      </c>
      <c r="H107" s="3">
        <f t="shared" si="6"/>
        <v>4012</v>
      </c>
      <c r="I107" s="6">
        <f t="shared" si="9"/>
        <v>11262</v>
      </c>
      <c r="J107" s="29">
        <f t="shared" si="7"/>
        <v>50187</v>
      </c>
    </row>
    <row r="108" spans="1:10" ht="11.25">
      <c r="A108" s="13" t="s">
        <v>465</v>
      </c>
      <c r="B108" s="1" t="s">
        <v>180</v>
      </c>
      <c r="C108" s="40">
        <v>2299416</v>
      </c>
      <c r="D108" s="23">
        <f t="shared" si="8"/>
        <v>0.024436206265098303</v>
      </c>
      <c r="E108" s="6">
        <f t="shared" si="5"/>
        <v>47267</v>
      </c>
      <c r="F108" s="32">
        <v>12596</v>
      </c>
      <c r="G108" s="1">
        <v>1603</v>
      </c>
      <c r="H108" s="3">
        <f t="shared" si="6"/>
        <v>14199</v>
      </c>
      <c r="I108" s="6">
        <f t="shared" si="9"/>
        <v>39857</v>
      </c>
      <c r="J108" s="29">
        <f t="shared" si="7"/>
        <v>87124</v>
      </c>
    </row>
    <row r="109" spans="1:10" ht="11.25">
      <c r="A109" s="13" t="s">
        <v>466</v>
      </c>
      <c r="B109" s="1" t="s">
        <v>32</v>
      </c>
      <c r="C109" s="40">
        <v>129216</v>
      </c>
      <c r="D109" s="23">
        <f t="shared" si="8"/>
        <v>0.0013731959892211512</v>
      </c>
      <c r="E109" s="6">
        <f t="shared" si="5"/>
        <v>2656</v>
      </c>
      <c r="F109" s="32">
        <v>846</v>
      </c>
      <c r="H109" s="3">
        <f t="shared" si="6"/>
        <v>846</v>
      </c>
      <c r="I109" s="6">
        <f t="shared" si="9"/>
        <v>2375</v>
      </c>
      <c r="J109" s="29">
        <f t="shared" si="7"/>
        <v>5031</v>
      </c>
    </row>
    <row r="110" spans="1:10" ht="11.25">
      <c r="A110" s="13" t="s">
        <v>467</v>
      </c>
      <c r="B110" s="1" t="s">
        <v>181</v>
      </c>
      <c r="C110" s="40">
        <v>37303</v>
      </c>
      <c r="D110" s="23">
        <f t="shared" si="8"/>
        <v>0.00039642404954430256</v>
      </c>
      <c r="E110" s="6">
        <f t="shared" si="5"/>
        <v>767</v>
      </c>
      <c r="F110" s="32">
        <v>272</v>
      </c>
      <c r="H110" s="3">
        <f t="shared" si="6"/>
        <v>272</v>
      </c>
      <c r="I110" s="6">
        <f t="shared" si="9"/>
        <v>764</v>
      </c>
      <c r="J110" s="29">
        <f t="shared" si="7"/>
        <v>1531</v>
      </c>
    </row>
    <row r="111" spans="1:10" ht="11.25">
      <c r="A111" s="13" t="s">
        <v>468</v>
      </c>
      <c r="B111" s="1" t="s">
        <v>182</v>
      </c>
      <c r="C111" s="40">
        <v>147644</v>
      </c>
      <c r="D111" s="23">
        <f t="shared" si="8"/>
        <v>0.0015690328491252449</v>
      </c>
      <c r="E111" s="6">
        <f t="shared" si="5"/>
        <v>3035</v>
      </c>
      <c r="F111" s="32">
        <v>1156</v>
      </c>
      <c r="H111" s="3">
        <f t="shared" si="6"/>
        <v>1156</v>
      </c>
      <c r="I111" s="6">
        <f t="shared" si="9"/>
        <v>3245</v>
      </c>
      <c r="J111" s="29">
        <f t="shared" si="7"/>
        <v>6280</v>
      </c>
    </row>
    <row r="112" spans="1:10" ht="11.25">
      <c r="A112" s="13" t="s">
        <v>469</v>
      </c>
      <c r="B112" s="1" t="s">
        <v>183</v>
      </c>
      <c r="C112" s="40">
        <v>33245</v>
      </c>
      <c r="D112" s="23">
        <f t="shared" si="8"/>
        <v>0.000353299132163642</v>
      </c>
      <c r="E112" s="6">
        <f t="shared" si="5"/>
        <v>683</v>
      </c>
      <c r="F112" s="32">
        <v>170</v>
      </c>
      <c r="H112" s="3">
        <f t="shared" si="6"/>
        <v>170</v>
      </c>
      <c r="I112" s="6">
        <f t="shared" si="9"/>
        <v>477</v>
      </c>
      <c r="J112" s="29">
        <f t="shared" si="7"/>
        <v>1160</v>
      </c>
    </row>
    <row r="113" spans="1:10" ht="11.25">
      <c r="A113" s="13" t="s">
        <v>470</v>
      </c>
      <c r="B113" s="1" t="s">
        <v>148</v>
      </c>
      <c r="C113" s="40">
        <v>73694</v>
      </c>
      <c r="D113" s="23">
        <f t="shared" si="8"/>
        <v>0.0007831561511706252</v>
      </c>
      <c r="E113" s="6">
        <f t="shared" si="5"/>
        <v>1515</v>
      </c>
      <c r="F113" s="32">
        <v>983</v>
      </c>
      <c r="H113" s="3">
        <f t="shared" si="6"/>
        <v>983</v>
      </c>
      <c r="I113" s="6">
        <f t="shared" si="9"/>
        <v>2759</v>
      </c>
      <c r="J113" s="29">
        <f t="shared" si="7"/>
        <v>4274</v>
      </c>
    </row>
    <row r="114" spans="1:10" ht="11.25">
      <c r="A114" s="13" t="s">
        <v>471</v>
      </c>
      <c r="B114" s="1" t="s">
        <v>184</v>
      </c>
      <c r="C114" s="40">
        <v>255508</v>
      </c>
      <c r="D114" s="23">
        <f t="shared" si="8"/>
        <v>0.0027153182331438666</v>
      </c>
      <c r="E114" s="6">
        <f t="shared" si="5"/>
        <v>5252</v>
      </c>
      <c r="F114" s="32">
        <v>1216</v>
      </c>
      <c r="G114" s="1">
        <v>123</v>
      </c>
      <c r="H114" s="3">
        <f t="shared" si="6"/>
        <v>1339</v>
      </c>
      <c r="I114" s="6">
        <f t="shared" si="9"/>
        <v>3759</v>
      </c>
      <c r="J114" s="29">
        <f t="shared" si="7"/>
        <v>9011</v>
      </c>
    </row>
    <row r="115" spans="1:10" ht="11.25">
      <c r="A115" s="13" t="s">
        <v>472</v>
      </c>
      <c r="B115" s="1" t="s">
        <v>33</v>
      </c>
      <c r="C115" s="40">
        <v>49902</v>
      </c>
      <c r="D115" s="23">
        <f t="shared" si="8"/>
        <v>0.0005303153344331497</v>
      </c>
      <c r="E115" s="6">
        <f t="shared" si="5"/>
        <v>1026</v>
      </c>
      <c r="F115" s="32">
        <v>230</v>
      </c>
      <c r="H115" s="3">
        <f t="shared" si="6"/>
        <v>230</v>
      </c>
      <c r="I115" s="6">
        <f t="shared" si="9"/>
        <v>646</v>
      </c>
      <c r="J115" s="29">
        <f t="shared" si="7"/>
        <v>1672</v>
      </c>
    </row>
    <row r="116" spans="1:10" ht="11.25">
      <c r="A116" s="13" t="s">
        <v>473</v>
      </c>
      <c r="B116" s="1" t="s">
        <v>185</v>
      </c>
      <c r="C116" s="40">
        <v>148227</v>
      </c>
      <c r="D116" s="23">
        <f t="shared" si="8"/>
        <v>0.001575228469340357</v>
      </c>
      <c r="E116" s="6">
        <f t="shared" si="5"/>
        <v>3047</v>
      </c>
      <c r="F116" s="32">
        <v>1051</v>
      </c>
      <c r="H116" s="3">
        <f t="shared" si="6"/>
        <v>1051</v>
      </c>
      <c r="I116" s="6">
        <f t="shared" si="9"/>
        <v>2950</v>
      </c>
      <c r="J116" s="29">
        <f t="shared" si="7"/>
        <v>5997</v>
      </c>
    </row>
    <row r="117" spans="1:10" ht="11.25">
      <c r="A117" s="13" t="s">
        <v>474</v>
      </c>
      <c r="B117" s="1" t="s">
        <v>34</v>
      </c>
      <c r="C117" s="40">
        <v>216924</v>
      </c>
      <c r="D117" s="23">
        <f t="shared" si="8"/>
        <v>0.0023052808225437174</v>
      </c>
      <c r="E117" s="6">
        <f t="shared" si="5"/>
        <v>4459</v>
      </c>
      <c r="F117" s="32">
        <v>1343</v>
      </c>
      <c r="G117" s="1">
        <v>115</v>
      </c>
      <c r="H117" s="3">
        <f t="shared" si="6"/>
        <v>1458</v>
      </c>
      <c r="I117" s="6">
        <f t="shared" si="9"/>
        <v>4093</v>
      </c>
      <c r="J117" s="29">
        <f t="shared" si="7"/>
        <v>8552</v>
      </c>
    </row>
    <row r="118" spans="1:10" ht="11.25">
      <c r="A118" s="13" t="s">
        <v>475</v>
      </c>
      <c r="B118" s="1" t="s">
        <v>35</v>
      </c>
      <c r="C118" s="40">
        <v>145312</v>
      </c>
      <c r="D118" s="23">
        <f t="shared" si="8"/>
        <v>0.0015442503682647963</v>
      </c>
      <c r="E118" s="6">
        <f t="shared" si="5"/>
        <v>2987</v>
      </c>
      <c r="F118" s="32">
        <v>223</v>
      </c>
      <c r="H118" s="3">
        <f t="shared" si="6"/>
        <v>223</v>
      </c>
      <c r="I118" s="6">
        <f t="shared" si="9"/>
        <v>626</v>
      </c>
      <c r="J118" s="29">
        <f t="shared" si="7"/>
        <v>3613</v>
      </c>
    </row>
    <row r="119" spans="1:10" ht="11.25">
      <c r="A119" s="13" t="s">
        <v>476</v>
      </c>
      <c r="B119" s="1" t="s">
        <v>36</v>
      </c>
      <c r="C119" s="40">
        <v>145852</v>
      </c>
      <c r="D119" s="23">
        <f t="shared" si="8"/>
        <v>0.0015499890216372843</v>
      </c>
      <c r="E119" s="6">
        <f t="shared" si="5"/>
        <v>2998</v>
      </c>
      <c r="F119" s="32">
        <v>266</v>
      </c>
      <c r="H119" s="3">
        <f t="shared" si="6"/>
        <v>266</v>
      </c>
      <c r="I119" s="6">
        <f t="shared" si="9"/>
        <v>747</v>
      </c>
      <c r="J119" s="29">
        <f t="shared" si="7"/>
        <v>3745</v>
      </c>
    </row>
    <row r="120" spans="1:10" ht="11.25">
      <c r="A120" s="13" t="s">
        <v>477</v>
      </c>
      <c r="B120" s="1" t="s">
        <v>187</v>
      </c>
      <c r="C120" s="40">
        <v>220608</v>
      </c>
      <c r="D120" s="23">
        <f t="shared" si="8"/>
        <v>0.0023444311911071363</v>
      </c>
      <c r="E120" s="6">
        <f t="shared" si="5"/>
        <v>4535</v>
      </c>
      <c r="F120" s="32">
        <v>1440</v>
      </c>
      <c r="H120" s="3">
        <f t="shared" si="6"/>
        <v>1440</v>
      </c>
      <c r="I120" s="6">
        <f t="shared" si="9"/>
        <v>4042</v>
      </c>
      <c r="J120" s="29">
        <f t="shared" si="7"/>
        <v>8577</v>
      </c>
    </row>
    <row r="121" spans="1:10" ht="11.25">
      <c r="A121" s="13" t="s">
        <v>478</v>
      </c>
      <c r="B121" s="1" t="s">
        <v>188</v>
      </c>
      <c r="C121" s="40">
        <v>265228</v>
      </c>
      <c r="D121" s="23">
        <f t="shared" si="8"/>
        <v>0.0028186139938486524</v>
      </c>
      <c r="E121" s="6">
        <f t="shared" si="5"/>
        <v>5452</v>
      </c>
      <c r="F121" s="32">
        <v>1216</v>
      </c>
      <c r="H121" s="3">
        <f t="shared" si="6"/>
        <v>1216</v>
      </c>
      <c r="I121" s="6">
        <f t="shared" si="9"/>
        <v>3413</v>
      </c>
      <c r="J121" s="29">
        <f t="shared" si="7"/>
        <v>8865</v>
      </c>
    </row>
    <row r="122" spans="1:10" ht="11.25">
      <c r="A122" s="13" t="s">
        <v>479</v>
      </c>
      <c r="B122" s="1" t="s">
        <v>189</v>
      </c>
      <c r="C122" s="40">
        <v>276134</v>
      </c>
      <c r="D122" s="23">
        <f t="shared" si="8"/>
        <v>0.002934513537701162</v>
      </c>
      <c r="E122" s="6">
        <f t="shared" si="5"/>
        <v>5676</v>
      </c>
      <c r="F122" s="32">
        <v>2359</v>
      </c>
      <c r="H122" s="3">
        <f t="shared" si="6"/>
        <v>2359</v>
      </c>
      <c r="I122" s="6">
        <f t="shared" si="9"/>
        <v>6622</v>
      </c>
      <c r="J122" s="29">
        <f t="shared" si="7"/>
        <v>12298</v>
      </c>
    </row>
    <row r="123" spans="1:10" ht="11.25">
      <c r="A123" s="13" t="s">
        <v>480</v>
      </c>
      <c r="B123" s="1" t="s">
        <v>294</v>
      </c>
      <c r="C123" s="40">
        <v>435812</v>
      </c>
      <c r="D123" s="23">
        <f t="shared" si="8"/>
        <v>0.004631433339945892</v>
      </c>
      <c r="E123" s="6">
        <f t="shared" si="5"/>
        <v>8959</v>
      </c>
      <c r="F123" s="32">
        <v>2760</v>
      </c>
      <c r="G123" s="1">
        <v>307</v>
      </c>
      <c r="H123" s="3">
        <f t="shared" si="6"/>
        <v>3067</v>
      </c>
      <c r="I123" s="6">
        <f t="shared" si="9"/>
        <v>8609</v>
      </c>
      <c r="J123" s="29">
        <f t="shared" si="7"/>
        <v>17568</v>
      </c>
    </row>
    <row r="124" spans="1:10" ht="11.25">
      <c r="A124" s="13" t="s">
        <v>481</v>
      </c>
      <c r="B124" s="1" t="s">
        <v>190</v>
      </c>
      <c r="C124" s="40">
        <v>179326</v>
      </c>
      <c r="D124" s="23">
        <f t="shared" si="8"/>
        <v>0.0019057217679162963</v>
      </c>
      <c r="E124" s="6">
        <f t="shared" si="5"/>
        <v>3686</v>
      </c>
      <c r="F124" s="32">
        <v>903</v>
      </c>
      <c r="H124" s="3">
        <f t="shared" si="6"/>
        <v>903</v>
      </c>
      <c r="I124" s="6">
        <f t="shared" si="9"/>
        <v>2535</v>
      </c>
      <c r="J124" s="29">
        <f t="shared" si="7"/>
        <v>6221</v>
      </c>
    </row>
    <row r="125" spans="1:10" ht="11.25">
      <c r="A125" s="13" t="s">
        <v>482</v>
      </c>
      <c r="B125" s="1" t="s">
        <v>191</v>
      </c>
      <c r="C125" s="40">
        <v>346439</v>
      </c>
      <c r="D125" s="23">
        <f t="shared" si="8"/>
        <v>0.003681654325391487</v>
      </c>
      <c r="E125" s="6">
        <f t="shared" si="5"/>
        <v>7121</v>
      </c>
      <c r="F125" s="32">
        <v>3127</v>
      </c>
      <c r="H125" s="3">
        <f t="shared" si="6"/>
        <v>3127</v>
      </c>
      <c r="I125" s="6">
        <f t="shared" si="9"/>
        <v>8777</v>
      </c>
      <c r="J125" s="29">
        <f t="shared" si="7"/>
        <v>15898</v>
      </c>
    </row>
    <row r="126" spans="1:10" ht="11.25">
      <c r="A126" s="13" t="s">
        <v>483</v>
      </c>
      <c r="B126" s="1" t="s">
        <v>37</v>
      </c>
      <c r="C126" s="40">
        <v>195708</v>
      </c>
      <c r="D126" s="23">
        <f t="shared" si="8"/>
        <v>0.0020798155078201853</v>
      </c>
      <c r="E126" s="6">
        <f t="shared" si="5"/>
        <v>4023</v>
      </c>
      <c r="F126" s="32">
        <v>894</v>
      </c>
      <c r="H126" s="3">
        <f t="shared" si="6"/>
        <v>894</v>
      </c>
      <c r="I126" s="6">
        <f t="shared" si="9"/>
        <v>2509</v>
      </c>
      <c r="J126" s="29">
        <f t="shared" si="7"/>
        <v>6532</v>
      </c>
    </row>
    <row r="127" spans="1:10" ht="11.25">
      <c r="A127" s="13" t="s">
        <v>484</v>
      </c>
      <c r="B127" s="1" t="s">
        <v>192</v>
      </c>
      <c r="C127" s="40">
        <v>69126</v>
      </c>
      <c r="D127" s="23">
        <f t="shared" si="8"/>
        <v>0.0007346113944937259</v>
      </c>
      <c r="E127" s="6">
        <f t="shared" si="5"/>
        <v>1421</v>
      </c>
      <c r="F127" s="32">
        <v>375</v>
      </c>
      <c r="H127" s="3">
        <f t="shared" si="6"/>
        <v>375</v>
      </c>
      <c r="I127" s="6">
        <f t="shared" si="9"/>
        <v>1053</v>
      </c>
      <c r="J127" s="29">
        <f t="shared" si="7"/>
        <v>2474</v>
      </c>
    </row>
    <row r="128" spans="1:10" ht="11.25">
      <c r="A128" s="13" t="s">
        <v>485</v>
      </c>
      <c r="B128" s="1" t="s">
        <v>193</v>
      </c>
      <c r="C128" s="40">
        <v>64952</v>
      </c>
      <c r="D128" s="23">
        <f t="shared" si="8"/>
        <v>0.000690253729351568</v>
      </c>
      <c r="E128" s="6">
        <f t="shared" si="5"/>
        <v>1335</v>
      </c>
      <c r="F128" s="32">
        <v>553</v>
      </c>
      <c r="H128" s="3">
        <f t="shared" si="6"/>
        <v>553</v>
      </c>
      <c r="I128" s="6">
        <f t="shared" si="9"/>
        <v>1552</v>
      </c>
      <c r="J128" s="29">
        <f t="shared" si="7"/>
        <v>2887</v>
      </c>
    </row>
    <row r="129" spans="1:10" ht="11.25">
      <c r="A129" s="13" t="s">
        <v>486</v>
      </c>
      <c r="B129" s="1" t="s">
        <v>38</v>
      </c>
      <c r="C129" s="40">
        <v>547388</v>
      </c>
      <c r="D129" s="23">
        <f t="shared" si="8"/>
        <v>0.0058171666523324315</v>
      </c>
      <c r="E129" s="6">
        <f t="shared" si="5"/>
        <v>11252</v>
      </c>
      <c r="F129" s="32">
        <v>1644</v>
      </c>
      <c r="H129" s="3">
        <f t="shared" si="6"/>
        <v>1644</v>
      </c>
      <c r="I129" s="6">
        <f t="shared" si="9"/>
        <v>4615</v>
      </c>
      <c r="J129" s="29">
        <f t="shared" si="7"/>
        <v>15867</v>
      </c>
    </row>
    <row r="130" spans="1:10" ht="11.25">
      <c r="A130" s="13" t="s">
        <v>487</v>
      </c>
      <c r="B130" s="1" t="s">
        <v>39</v>
      </c>
      <c r="C130" s="40">
        <v>144557</v>
      </c>
      <c r="D130" s="23">
        <f t="shared" si="8"/>
        <v>0.001536226880679188</v>
      </c>
      <c r="E130" s="6">
        <f t="shared" si="5"/>
        <v>2972</v>
      </c>
      <c r="F130" s="32">
        <v>784</v>
      </c>
      <c r="H130" s="3">
        <f t="shared" si="6"/>
        <v>784</v>
      </c>
      <c r="I130" s="6">
        <f t="shared" si="9"/>
        <v>2201</v>
      </c>
      <c r="J130" s="29">
        <f t="shared" si="7"/>
        <v>5173</v>
      </c>
    </row>
    <row r="131" spans="1:10" ht="11.25">
      <c r="A131" s="13" t="s">
        <v>488</v>
      </c>
      <c r="B131" s="1" t="s">
        <v>195</v>
      </c>
      <c r="C131" s="40">
        <v>69290</v>
      </c>
      <c r="D131" s="23">
        <f t="shared" si="8"/>
        <v>0.0007363542447772223</v>
      </c>
      <c r="E131" s="6">
        <f t="shared" si="5"/>
        <v>1424</v>
      </c>
      <c r="F131" s="32">
        <v>824</v>
      </c>
      <c r="H131" s="3">
        <f t="shared" si="6"/>
        <v>824</v>
      </c>
      <c r="I131" s="6">
        <f t="shared" si="9"/>
        <v>2313</v>
      </c>
      <c r="J131" s="29">
        <f t="shared" si="7"/>
        <v>3737</v>
      </c>
    </row>
    <row r="132" spans="1:10" ht="11.25">
      <c r="A132" s="13" t="s">
        <v>489</v>
      </c>
      <c r="B132" s="1" t="s">
        <v>194</v>
      </c>
      <c r="C132" s="40">
        <v>95793</v>
      </c>
      <c r="D132" s="23">
        <f t="shared" si="8"/>
        <v>0.0010180052268717631</v>
      </c>
      <c r="E132" s="6">
        <f t="shared" si="5"/>
        <v>1969</v>
      </c>
      <c r="F132" s="32">
        <v>812</v>
      </c>
      <c r="H132" s="3">
        <f t="shared" si="6"/>
        <v>812</v>
      </c>
      <c r="I132" s="6">
        <f t="shared" si="9"/>
        <v>2279</v>
      </c>
      <c r="J132" s="29">
        <f t="shared" si="7"/>
        <v>4248</v>
      </c>
    </row>
    <row r="133" spans="1:10" ht="11.25">
      <c r="A133" s="13" t="s">
        <v>490</v>
      </c>
      <c r="B133" s="1" t="s">
        <v>196</v>
      </c>
      <c r="C133" s="40">
        <v>187417</v>
      </c>
      <c r="D133" s="23">
        <f t="shared" si="8"/>
        <v>0.001991705924280743</v>
      </c>
      <c r="E133" s="6">
        <f t="shared" si="5"/>
        <v>3853</v>
      </c>
      <c r="F133" s="32">
        <v>1056</v>
      </c>
      <c r="H133" s="3">
        <f t="shared" si="6"/>
        <v>1056</v>
      </c>
      <c r="I133" s="6">
        <f t="shared" si="9"/>
        <v>2964</v>
      </c>
      <c r="J133" s="29">
        <f t="shared" si="7"/>
        <v>6817</v>
      </c>
    </row>
    <row r="134" spans="1:10" ht="11.25">
      <c r="A134" s="13" t="s">
        <v>491</v>
      </c>
      <c r="B134" s="1" t="s">
        <v>197</v>
      </c>
      <c r="C134" s="40">
        <v>532309</v>
      </c>
      <c r="D134" s="23">
        <f t="shared" si="8"/>
        <v>0.005656920070473639</v>
      </c>
      <c r="E134" s="6">
        <f t="shared" si="5"/>
        <v>10942</v>
      </c>
      <c r="F134" s="32">
        <v>2786</v>
      </c>
      <c r="G134" s="1">
        <v>14</v>
      </c>
      <c r="H134" s="3">
        <f t="shared" si="6"/>
        <v>2800</v>
      </c>
      <c r="I134" s="6">
        <f t="shared" si="9"/>
        <v>7860</v>
      </c>
      <c r="J134" s="29">
        <f t="shared" si="7"/>
        <v>18802</v>
      </c>
    </row>
    <row r="135" spans="1:10" ht="11.25">
      <c r="A135" s="13" t="s">
        <v>492</v>
      </c>
      <c r="B135" s="1" t="s">
        <v>198</v>
      </c>
      <c r="C135" s="40">
        <v>86651</v>
      </c>
      <c r="D135" s="23">
        <f t="shared" si="8"/>
        <v>0.0009208519507027146</v>
      </c>
      <c r="E135" s="6">
        <f t="shared" si="5"/>
        <v>1781</v>
      </c>
      <c r="F135" s="32">
        <v>464</v>
      </c>
      <c r="H135" s="3">
        <f t="shared" si="6"/>
        <v>464</v>
      </c>
      <c r="I135" s="6">
        <f t="shared" si="9"/>
        <v>1302</v>
      </c>
      <c r="J135" s="29">
        <f t="shared" si="7"/>
        <v>3083</v>
      </c>
    </row>
    <row r="136" spans="1:10" ht="11.25">
      <c r="A136" s="13" t="s">
        <v>493</v>
      </c>
      <c r="B136" s="1" t="s">
        <v>199</v>
      </c>
      <c r="C136" s="40">
        <v>75263</v>
      </c>
      <c r="D136" s="23">
        <f t="shared" si="8"/>
        <v>0.0007998301273584656</v>
      </c>
      <c r="E136" s="6">
        <f t="shared" si="5"/>
        <v>1547</v>
      </c>
      <c r="F136" s="32">
        <v>336</v>
      </c>
      <c r="H136" s="3">
        <f t="shared" si="6"/>
        <v>336</v>
      </c>
      <c r="I136" s="6">
        <f t="shared" si="9"/>
        <v>943</v>
      </c>
      <c r="J136" s="29">
        <f t="shared" si="7"/>
        <v>2490</v>
      </c>
    </row>
    <row r="137" spans="1:10" ht="11.25">
      <c r="A137" s="13" t="s">
        <v>494</v>
      </c>
      <c r="B137" s="1" t="s">
        <v>40</v>
      </c>
      <c r="C137" s="40">
        <v>63737</v>
      </c>
      <c r="D137" s="23">
        <f t="shared" si="8"/>
        <v>0.0006773417592634697</v>
      </c>
      <c r="E137" s="6">
        <f t="shared" si="5"/>
        <v>1310</v>
      </c>
      <c r="F137" s="32">
        <v>416</v>
      </c>
      <c r="H137" s="3">
        <f t="shared" si="6"/>
        <v>416</v>
      </c>
      <c r="I137" s="6">
        <f t="shared" si="9"/>
        <v>1168</v>
      </c>
      <c r="J137" s="29">
        <f t="shared" si="7"/>
        <v>2478</v>
      </c>
    </row>
    <row r="138" spans="1:10" ht="11.25">
      <c r="A138" s="13" t="s">
        <v>495</v>
      </c>
      <c r="B138" s="1" t="s">
        <v>200</v>
      </c>
      <c r="C138" s="40">
        <v>296220</v>
      </c>
      <c r="D138" s="23">
        <f t="shared" si="8"/>
        <v>0.0031479701888859693</v>
      </c>
      <c r="E138" s="6">
        <f t="shared" si="5"/>
        <v>6089</v>
      </c>
      <c r="F138" s="32">
        <v>1672</v>
      </c>
      <c r="H138" s="3">
        <f t="shared" si="6"/>
        <v>1672</v>
      </c>
      <c r="I138" s="6">
        <f t="shared" si="9"/>
        <v>4693</v>
      </c>
      <c r="J138" s="29">
        <f t="shared" si="7"/>
        <v>10782</v>
      </c>
    </row>
    <row r="139" spans="1:10" ht="11.25">
      <c r="A139" s="13" t="s">
        <v>496</v>
      </c>
      <c r="B139" s="1" t="s">
        <v>202</v>
      </c>
      <c r="C139" s="40">
        <v>171819</v>
      </c>
      <c r="D139" s="23">
        <f t="shared" si="8"/>
        <v>0.0018259438589028369</v>
      </c>
      <c r="E139" s="6">
        <f aca="true" t="shared" si="10" ref="E139:E202">ROUND(D139*1934291,0)</f>
        <v>3532</v>
      </c>
      <c r="F139" s="32">
        <v>732</v>
      </c>
      <c r="H139" s="3">
        <f aca="true" t="shared" si="11" ref="H139:H202">SUM(F139+G139)</f>
        <v>732</v>
      </c>
      <c r="I139" s="6">
        <f t="shared" si="9"/>
        <v>2055</v>
      </c>
      <c r="J139" s="29">
        <f aca="true" t="shared" si="12" ref="J139:J202">(E139+I139)</f>
        <v>5587</v>
      </c>
    </row>
    <row r="140" spans="1:10" ht="11.25">
      <c r="A140" s="13" t="s">
        <v>497</v>
      </c>
      <c r="B140" s="1" t="s">
        <v>204</v>
      </c>
      <c r="C140" s="40">
        <v>1929295</v>
      </c>
      <c r="D140" s="23">
        <f aca="true" t="shared" si="13" ref="D140:D203">+C140/94098731</f>
        <v>0.02050288010791559</v>
      </c>
      <c r="E140" s="6">
        <f t="shared" si="10"/>
        <v>39659</v>
      </c>
      <c r="F140" s="32">
        <v>3531</v>
      </c>
      <c r="H140" s="3">
        <f t="shared" si="11"/>
        <v>3531</v>
      </c>
      <c r="I140" s="6">
        <f aca="true" t="shared" si="14" ref="I140:I203">ROUND(H140*2.8069952,0)</f>
        <v>9912</v>
      </c>
      <c r="J140" s="29">
        <f t="shared" si="12"/>
        <v>49571</v>
      </c>
    </row>
    <row r="141" spans="1:10" ht="11.25">
      <c r="A141" s="13" t="s">
        <v>498</v>
      </c>
      <c r="B141" s="1" t="s">
        <v>205</v>
      </c>
      <c r="C141" s="40">
        <v>187631</v>
      </c>
      <c r="D141" s="23">
        <f t="shared" si="13"/>
        <v>0.001993980131357988</v>
      </c>
      <c r="E141" s="6">
        <f t="shared" si="10"/>
        <v>3857</v>
      </c>
      <c r="F141" s="32">
        <v>568</v>
      </c>
      <c r="H141" s="3">
        <f t="shared" si="11"/>
        <v>568</v>
      </c>
      <c r="I141" s="6">
        <f t="shared" si="14"/>
        <v>1594</v>
      </c>
      <c r="J141" s="29">
        <f t="shared" si="12"/>
        <v>5451</v>
      </c>
    </row>
    <row r="142" spans="1:10" ht="11.25">
      <c r="A142" s="13" t="s">
        <v>499</v>
      </c>
      <c r="B142" s="1" t="s">
        <v>207</v>
      </c>
      <c r="C142" s="40">
        <v>472894</v>
      </c>
      <c r="D142" s="23">
        <f t="shared" si="13"/>
        <v>0.005025508792461824</v>
      </c>
      <c r="E142" s="6">
        <f t="shared" si="10"/>
        <v>9721</v>
      </c>
      <c r="F142" s="32">
        <v>1462</v>
      </c>
      <c r="H142" s="3">
        <f t="shared" si="11"/>
        <v>1462</v>
      </c>
      <c r="I142" s="6">
        <f t="shared" si="14"/>
        <v>4104</v>
      </c>
      <c r="J142" s="29">
        <f t="shared" si="12"/>
        <v>13825</v>
      </c>
    </row>
    <row r="143" spans="1:10" ht="11.25">
      <c r="A143" s="13" t="s">
        <v>500</v>
      </c>
      <c r="B143" s="1" t="s">
        <v>208</v>
      </c>
      <c r="C143" s="40">
        <v>174426</v>
      </c>
      <c r="D143" s="23">
        <f t="shared" si="13"/>
        <v>0.0018536488021289044</v>
      </c>
      <c r="E143" s="6">
        <f t="shared" si="10"/>
        <v>3585</v>
      </c>
      <c r="F143" s="32">
        <v>274</v>
      </c>
      <c r="H143" s="3">
        <f t="shared" si="11"/>
        <v>274</v>
      </c>
      <c r="I143" s="6">
        <f t="shared" si="14"/>
        <v>769</v>
      </c>
      <c r="J143" s="29">
        <f t="shared" si="12"/>
        <v>4354</v>
      </c>
    </row>
    <row r="144" spans="1:10" ht="11.25">
      <c r="A144" s="13" t="s">
        <v>501</v>
      </c>
      <c r="B144" s="1" t="s">
        <v>41</v>
      </c>
      <c r="C144" s="40">
        <v>750757</v>
      </c>
      <c r="D144" s="23">
        <f t="shared" si="13"/>
        <v>0.007978396648090823</v>
      </c>
      <c r="E144" s="6">
        <f t="shared" si="10"/>
        <v>15433</v>
      </c>
      <c r="F144" s="32">
        <v>2779</v>
      </c>
      <c r="H144" s="3">
        <f t="shared" si="11"/>
        <v>2779</v>
      </c>
      <c r="I144" s="6">
        <f t="shared" si="14"/>
        <v>7801</v>
      </c>
      <c r="J144" s="29">
        <f t="shared" si="12"/>
        <v>23234</v>
      </c>
    </row>
    <row r="145" spans="1:10" ht="11.25">
      <c r="A145" s="13" t="s">
        <v>502</v>
      </c>
      <c r="B145" s="1" t="s">
        <v>42</v>
      </c>
      <c r="C145" s="40">
        <v>151114</v>
      </c>
      <c r="D145" s="23">
        <f t="shared" si="13"/>
        <v>0.0016059090106114184</v>
      </c>
      <c r="E145" s="6">
        <f t="shared" si="10"/>
        <v>3106</v>
      </c>
      <c r="F145" s="32">
        <v>789</v>
      </c>
      <c r="H145" s="3">
        <f t="shared" si="11"/>
        <v>789</v>
      </c>
      <c r="I145" s="6">
        <f t="shared" si="14"/>
        <v>2215</v>
      </c>
      <c r="J145" s="29">
        <f t="shared" si="12"/>
        <v>5321</v>
      </c>
    </row>
    <row r="146" spans="1:10" ht="11.25">
      <c r="A146" s="13" t="s">
        <v>503</v>
      </c>
      <c r="B146" s="1" t="s">
        <v>209</v>
      </c>
      <c r="C146" s="40">
        <v>1473166</v>
      </c>
      <c r="D146" s="23">
        <f t="shared" si="13"/>
        <v>0.01565553524839777</v>
      </c>
      <c r="E146" s="6">
        <f t="shared" si="10"/>
        <v>30282</v>
      </c>
      <c r="F146" s="32">
        <v>3304</v>
      </c>
      <c r="G146" s="1">
        <v>344</v>
      </c>
      <c r="H146" s="3">
        <f t="shared" si="11"/>
        <v>3648</v>
      </c>
      <c r="I146" s="6">
        <f t="shared" si="14"/>
        <v>10240</v>
      </c>
      <c r="J146" s="29">
        <f t="shared" si="12"/>
        <v>40522</v>
      </c>
    </row>
    <row r="147" spans="1:10" ht="11.25">
      <c r="A147" s="13" t="s">
        <v>504</v>
      </c>
      <c r="B147" s="1" t="s">
        <v>211</v>
      </c>
      <c r="C147" s="40">
        <v>224503</v>
      </c>
      <c r="D147" s="23">
        <f t="shared" si="13"/>
        <v>0.0023858238853401753</v>
      </c>
      <c r="E147" s="6">
        <f t="shared" si="10"/>
        <v>4615</v>
      </c>
      <c r="F147" s="32">
        <v>924</v>
      </c>
      <c r="H147" s="3">
        <f t="shared" si="11"/>
        <v>924</v>
      </c>
      <c r="I147" s="6">
        <f t="shared" si="14"/>
        <v>2594</v>
      </c>
      <c r="J147" s="29">
        <f t="shared" si="12"/>
        <v>7209</v>
      </c>
    </row>
    <row r="148" spans="1:10" ht="11.25">
      <c r="A148" s="13" t="s">
        <v>505</v>
      </c>
      <c r="B148" s="1" t="s">
        <v>43</v>
      </c>
      <c r="C148" s="40">
        <v>440714</v>
      </c>
      <c r="D148" s="23">
        <f t="shared" si="13"/>
        <v>0.0046835275600050335</v>
      </c>
      <c r="E148" s="6">
        <f t="shared" si="10"/>
        <v>9059</v>
      </c>
      <c r="F148" s="32">
        <v>792</v>
      </c>
      <c r="H148" s="3">
        <f t="shared" si="11"/>
        <v>792</v>
      </c>
      <c r="I148" s="6">
        <f t="shared" si="14"/>
        <v>2223</v>
      </c>
      <c r="J148" s="29">
        <f t="shared" si="12"/>
        <v>11282</v>
      </c>
    </row>
    <row r="149" spans="1:10" ht="11.25">
      <c r="A149" s="13" t="s">
        <v>506</v>
      </c>
      <c r="B149" s="1" t="s">
        <v>213</v>
      </c>
      <c r="C149" s="40">
        <v>61793</v>
      </c>
      <c r="D149" s="23">
        <f t="shared" si="13"/>
        <v>0.0006566826071225126</v>
      </c>
      <c r="E149" s="6">
        <f t="shared" si="10"/>
        <v>1270</v>
      </c>
      <c r="F149" s="32">
        <v>284</v>
      </c>
      <c r="H149" s="3">
        <f t="shared" si="11"/>
        <v>284</v>
      </c>
      <c r="I149" s="6">
        <f t="shared" si="14"/>
        <v>797</v>
      </c>
      <c r="J149" s="29">
        <f t="shared" si="12"/>
        <v>2067</v>
      </c>
    </row>
    <row r="150" spans="1:10" ht="11.25">
      <c r="A150" s="13" t="s">
        <v>507</v>
      </c>
      <c r="B150" s="1" t="s">
        <v>214</v>
      </c>
      <c r="C150" s="40">
        <v>330177</v>
      </c>
      <c r="D150" s="23">
        <f t="shared" si="13"/>
        <v>0.0035088358417925953</v>
      </c>
      <c r="E150" s="6">
        <f t="shared" si="10"/>
        <v>6787</v>
      </c>
      <c r="F150" s="32">
        <v>2010</v>
      </c>
      <c r="H150" s="3">
        <f t="shared" si="11"/>
        <v>2010</v>
      </c>
      <c r="I150" s="6">
        <f t="shared" si="14"/>
        <v>5642</v>
      </c>
      <c r="J150" s="29">
        <f t="shared" si="12"/>
        <v>12429</v>
      </c>
    </row>
    <row r="151" spans="1:10" ht="11.25">
      <c r="A151" s="13" t="s">
        <v>508</v>
      </c>
      <c r="B151" s="1" t="s">
        <v>44</v>
      </c>
      <c r="C151" s="40">
        <v>65455</v>
      </c>
      <c r="D151" s="23">
        <f t="shared" si="13"/>
        <v>0.0006955991786966819</v>
      </c>
      <c r="E151" s="6">
        <f t="shared" si="10"/>
        <v>1345</v>
      </c>
      <c r="F151" s="32">
        <v>237</v>
      </c>
      <c r="H151" s="3">
        <f t="shared" si="11"/>
        <v>237</v>
      </c>
      <c r="I151" s="6">
        <f t="shared" si="14"/>
        <v>665</v>
      </c>
      <c r="J151" s="29">
        <f t="shared" si="12"/>
        <v>2010</v>
      </c>
    </row>
    <row r="152" spans="1:10" ht="11.25">
      <c r="A152" s="13" t="s">
        <v>509</v>
      </c>
      <c r="B152" s="1" t="s">
        <v>107</v>
      </c>
      <c r="C152" s="40">
        <v>186338</v>
      </c>
      <c r="D152" s="23">
        <f t="shared" si="13"/>
        <v>0.001980239244671642</v>
      </c>
      <c r="E152" s="6">
        <f t="shared" si="10"/>
        <v>3830</v>
      </c>
      <c r="F152" s="32">
        <v>491</v>
      </c>
      <c r="H152" s="3">
        <f t="shared" si="11"/>
        <v>491</v>
      </c>
      <c r="I152" s="6">
        <f t="shared" si="14"/>
        <v>1378</v>
      </c>
      <c r="J152" s="29">
        <f t="shared" si="12"/>
        <v>5208</v>
      </c>
    </row>
    <row r="153" spans="1:10" ht="11.25">
      <c r="A153" s="13" t="s">
        <v>510</v>
      </c>
      <c r="B153" s="1" t="s">
        <v>296</v>
      </c>
      <c r="C153" s="40">
        <v>132586</v>
      </c>
      <c r="D153" s="23">
        <f t="shared" si="13"/>
        <v>0.0014090094371198268</v>
      </c>
      <c r="E153" s="6">
        <f t="shared" si="10"/>
        <v>2725</v>
      </c>
      <c r="F153" s="34">
        <v>641</v>
      </c>
      <c r="H153" s="3">
        <f t="shared" si="11"/>
        <v>641</v>
      </c>
      <c r="I153" s="6">
        <f t="shared" si="14"/>
        <v>1799</v>
      </c>
      <c r="J153" s="29">
        <f t="shared" si="12"/>
        <v>4524</v>
      </c>
    </row>
    <row r="154" spans="1:10" ht="11.25">
      <c r="A154" s="13" t="s">
        <v>511</v>
      </c>
      <c r="B154" s="1" t="s">
        <v>45</v>
      </c>
      <c r="C154" s="40">
        <v>135475</v>
      </c>
      <c r="D154" s="23">
        <f t="shared" si="13"/>
        <v>0.001439711232662638</v>
      </c>
      <c r="E154" s="6">
        <f t="shared" si="10"/>
        <v>2785</v>
      </c>
      <c r="F154" s="33">
        <v>536</v>
      </c>
      <c r="H154" s="3">
        <f t="shared" si="11"/>
        <v>536</v>
      </c>
      <c r="I154" s="6">
        <f t="shared" si="14"/>
        <v>1505</v>
      </c>
      <c r="J154" s="29">
        <f t="shared" si="12"/>
        <v>4290</v>
      </c>
    </row>
    <row r="155" spans="1:10" ht="11.25">
      <c r="A155" s="13" t="s">
        <v>512</v>
      </c>
      <c r="B155" s="1" t="s">
        <v>210</v>
      </c>
      <c r="C155" s="40">
        <v>64498</v>
      </c>
      <c r="D155" s="23">
        <f t="shared" si="13"/>
        <v>0.000685429009664328</v>
      </c>
      <c r="E155" s="6">
        <f t="shared" si="10"/>
        <v>1326</v>
      </c>
      <c r="F155" s="32">
        <v>718</v>
      </c>
      <c r="H155" s="3">
        <f t="shared" si="11"/>
        <v>718</v>
      </c>
      <c r="I155" s="6">
        <f t="shared" si="14"/>
        <v>2015</v>
      </c>
      <c r="J155" s="29">
        <f t="shared" si="12"/>
        <v>3341</v>
      </c>
    </row>
    <row r="156" spans="1:10" ht="11.25">
      <c r="A156" s="13" t="s">
        <v>513</v>
      </c>
      <c r="B156" s="1" t="s">
        <v>215</v>
      </c>
      <c r="C156" s="40">
        <v>1013957</v>
      </c>
      <c r="D156" s="23">
        <f t="shared" si="13"/>
        <v>0.01077545881038502</v>
      </c>
      <c r="E156" s="6">
        <f t="shared" si="10"/>
        <v>20843</v>
      </c>
      <c r="F156" s="32">
        <v>4745</v>
      </c>
      <c r="G156" s="1">
        <v>147</v>
      </c>
      <c r="H156" s="3">
        <f t="shared" si="11"/>
        <v>4892</v>
      </c>
      <c r="I156" s="6">
        <f t="shared" si="14"/>
        <v>13732</v>
      </c>
      <c r="J156" s="29">
        <f t="shared" si="12"/>
        <v>34575</v>
      </c>
    </row>
    <row r="157" spans="1:10" ht="11.25">
      <c r="A157" s="13" t="s">
        <v>514</v>
      </c>
      <c r="B157" s="1" t="s">
        <v>216</v>
      </c>
      <c r="C157" s="40">
        <v>148672</v>
      </c>
      <c r="D157" s="23">
        <f t="shared" si="13"/>
        <v>0.0015799575448047223</v>
      </c>
      <c r="E157" s="6">
        <f t="shared" si="10"/>
        <v>3056</v>
      </c>
      <c r="F157" s="32">
        <v>725</v>
      </c>
      <c r="H157" s="3">
        <f t="shared" si="11"/>
        <v>725</v>
      </c>
      <c r="I157" s="6">
        <f t="shared" si="14"/>
        <v>2035</v>
      </c>
      <c r="J157" s="29">
        <f t="shared" si="12"/>
        <v>5091</v>
      </c>
    </row>
    <row r="158" spans="1:10" ht="11.25">
      <c r="A158" s="13" t="s">
        <v>515</v>
      </c>
      <c r="B158" s="1" t="s">
        <v>101</v>
      </c>
      <c r="C158" s="40">
        <v>74048</v>
      </c>
      <c r="D158" s="23">
        <f t="shared" si="13"/>
        <v>0.0007869181572703675</v>
      </c>
      <c r="E158" s="6">
        <f t="shared" si="10"/>
        <v>1522</v>
      </c>
      <c r="F158" s="32">
        <v>293</v>
      </c>
      <c r="H158" s="3">
        <f t="shared" si="11"/>
        <v>293</v>
      </c>
      <c r="I158" s="6">
        <f t="shared" si="14"/>
        <v>822</v>
      </c>
      <c r="J158" s="29">
        <f t="shared" si="12"/>
        <v>2344</v>
      </c>
    </row>
    <row r="159" spans="1:10" ht="11.25">
      <c r="A159" s="13" t="s">
        <v>516</v>
      </c>
      <c r="B159" s="1" t="s">
        <v>218</v>
      </c>
      <c r="C159" s="40">
        <v>93486</v>
      </c>
      <c r="D159" s="23">
        <f t="shared" si="13"/>
        <v>0.000993488424408189</v>
      </c>
      <c r="E159" s="6">
        <f t="shared" si="10"/>
        <v>1922</v>
      </c>
      <c r="F159" s="32">
        <v>225</v>
      </c>
      <c r="H159" s="3">
        <f t="shared" si="11"/>
        <v>225</v>
      </c>
      <c r="I159" s="6">
        <f t="shared" si="14"/>
        <v>632</v>
      </c>
      <c r="J159" s="29">
        <f t="shared" si="12"/>
        <v>2554</v>
      </c>
    </row>
    <row r="160" spans="1:10" ht="11.25">
      <c r="A160" s="13" t="s">
        <v>517</v>
      </c>
      <c r="B160" s="1" t="s">
        <v>46</v>
      </c>
      <c r="C160" s="40">
        <v>115318</v>
      </c>
      <c r="D160" s="23">
        <f t="shared" si="13"/>
        <v>0.0012255000548307075</v>
      </c>
      <c r="E160" s="6">
        <f t="shared" si="10"/>
        <v>2370</v>
      </c>
      <c r="F160" s="32">
        <v>387</v>
      </c>
      <c r="H160" s="3">
        <f t="shared" si="11"/>
        <v>387</v>
      </c>
      <c r="I160" s="6">
        <f t="shared" si="14"/>
        <v>1086</v>
      </c>
      <c r="J160" s="29">
        <f t="shared" si="12"/>
        <v>3456</v>
      </c>
    </row>
    <row r="161" spans="1:10" ht="11.25">
      <c r="A161" s="13" t="s">
        <v>518</v>
      </c>
      <c r="B161" s="1" t="s">
        <v>219</v>
      </c>
      <c r="C161" s="40">
        <v>387237</v>
      </c>
      <c r="D161" s="23">
        <f t="shared" si="13"/>
        <v>0.004115220214818837</v>
      </c>
      <c r="E161" s="6">
        <f t="shared" si="10"/>
        <v>7960</v>
      </c>
      <c r="F161" s="32">
        <v>3676</v>
      </c>
      <c r="H161" s="3">
        <f t="shared" si="11"/>
        <v>3676</v>
      </c>
      <c r="I161" s="6">
        <f t="shared" si="14"/>
        <v>10319</v>
      </c>
      <c r="J161" s="29">
        <f t="shared" si="12"/>
        <v>18279</v>
      </c>
    </row>
    <row r="162" spans="1:10" ht="11.25">
      <c r="A162" s="13" t="s">
        <v>519</v>
      </c>
      <c r="B162" s="1" t="s">
        <v>220</v>
      </c>
      <c r="C162" s="40">
        <v>496821</v>
      </c>
      <c r="D162" s="23">
        <f t="shared" si="13"/>
        <v>0.005279784272542422</v>
      </c>
      <c r="E162" s="6">
        <f t="shared" si="10"/>
        <v>10213</v>
      </c>
      <c r="F162" s="32">
        <v>1028</v>
      </c>
      <c r="G162" s="1">
        <v>66</v>
      </c>
      <c r="H162" s="3">
        <f t="shared" si="11"/>
        <v>1094</v>
      </c>
      <c r="I162" s="6">
        <f t="shared" si="14"/>
        <v>3071</v>
      </c>
      <c r="J162" s="29">
        <f t="shared" si="12"/>
        <v>13284</v>
      </c>
    </row>
    <row r="163" spans="1:10" ht="11.25">
      <c r="A163" s="13" t="s">
        <v>520</v>
      </c>
      <c r="B163" s="1" t="s">
        <v>220</v>
      </c>
      <c r="C163" s="40">
        <v>226598</v>
      </c>
      <c r="D163" s="23">
        <f t="shared" si="13"/>
        <v>0.0024080877349982543</v>
      </c>
      <c r="E163" s="6">
        <f t="shared" si="10"/>
        <v>4658</v>
      </c>
      <c r="F163" s="32">
        <v>2554</v>
      </c>
      <c r="H163" s="3">
        <f t="shared" si="11"/>
        <v>2554</v>
      </c>
      <c r="I163" s="6">
        <f t="shared" si="14"/>
        <v>7169</v>
      </c>
      <c r="J163" s="29">
        <f t="shared" si="12"/>
        <v>11827</v>
      </c>
    </row>
    <row r="164" spans="1:10" ht="11.25">
      <c r="A164" s="13" t="s">
        <v>521</v>
      </c>
      <c r="B164" s="1" t="s">
        <v>203</v>
      </c>
      <c r="C164" s="40">
        <v>122425</v>
      </c>
      <c r="D164" s="23">
        <f t="shared" si="13"/>
        <v>0.0013010271094941758</v>
      </c>
      <c r="E164" s="6">
        <f t="shared" si="10"/>
        <v>2517</v>
      </c>
      <c r="F164" s="32">
        <v>157</v>
      </c>
      <c r="H164" s="3">
        <f t="shared" si="11"/>
        <v>157</v>
      </c>
      <c r="I164" s="6">
        <f t="shared" si="14"/>
        <v>441</v>
      </c>
      <c r="J164" s="29">
        <f t="shared" si="12"/>
        <v>2958</v>
      </c>
    </row>
    <row r="165" spans="1:10" ht="11.25">
      <c r="A165" s="13" t="s">
        <v>522</v>
      </c>
      <c r="B165" s="1" t="s">
        <v>47</v>
      </c>
      <c r="C165" s="40">
        <v>154375</v>
      </c>
      <c r="D165" s="23">
        <f t="shared" si="13"/>
        <v>0.0016405641006997215</v>
      </c>
      <c r="E165" s="6">
        <f t="shared" si="10"/>
        <v>3173</v>
      </c>
      <c r="F165" s="32">
        <v>1123</v>
      </c>
      <c r="H165" s="3">
        <f t="shared" si="11"/>
        <v>1123</v>
      </c>
      <c r="I165" s="6">
        <f t="shared" si="14"/>
        <v>3152</v>
      </c>
      <c r="J165" s="29">
        <f t="shared" si="12"/>
        <v>6325</v>
      </c>
    </row>
    <row r="166" spans="1:10" ht="11.25">
      <c r="A166" s="13" t="s">
        <v>523</v>
      </c>
      <c r="B166" s="1" t="s">
        <v>221</v>
      </c>
      <c r="C166" s="40">
        <v>134626</v>
      </c>
      <c r="D166" s="23">
        <f t="shared" si="13"/>
        <v>0.001430688794304782</v>
      </c>
      <c r="E166" s="6">
        <f t="shared" si="10"/>
        <v>2767</v>
      </c>
      <c r="F166" s="32">
        <v>857</v>
      </c>
      <c r="H166" s="3">
        <f t="shared" si="11"/>
        <v>857</v>
      </c>
      <c r="I166" s="6">
        <f t="shared" si="14"/>
        <v>2406</v>
      </c>
      <c r="J166" s="29">
        <f t="shared" si="12"/>
        <v>5173</v>
      </c>
    </row>
    <row r="167" spans="1:10" ht="11.25">
      <c r="A167" s="13" t="s">
        <v>524</v>
      </c>
      <c r="B167" s="1" t="s">
        <v>133</v>
      </c>
      <c r="C167" s="40">
        <v>76550</v>
      </c>
      <c r="D167" s="23">
        <f t="shared" si="13"/>
        <v>0.0008135072512295623</v>
      </c>
      <c r="E167" s="6">
        <f t="shared" si="10"/>
        <v>1574</v>
      </c>
      <c r="F167" s="32">
        <v>372</v>
      </c>
      <c r="H167" s="3">
        <f t="shared" si="11"/>
        <v>372</v>
      </c>
      <c r="I167" s="6">
        <f t="shared" si="14"/>
        <v>1044</v>
      </c>
      <c r="J167" s="29">
        <f t="shared" si="12"/>
        <v>2618</v>
      </c>
    </row>
    <row r="168" spans="1:10" ht="11.25">
      <c r="A168" s="13" t="s">
        <v>525</v>
      </c>
      <c r="B168" s="1" t="s">
        <v>231</v>
      </c>
      <c r="C168" s="40">
        <v>1459174</v>
      </c>
      <c r="D168" s="23">
        <f t="shared" si="13"/>
        <v>0.015506840363235078</v>
      </c>
      <c r="E168" s="6">
        <f t="shared" si="10"/>
        <v>29995</v>
      </c>
      <c r="F168" s="32">
        <v>1747</v>
      </c>
      <c r="H168" s="3">
        <f t="shared" si="11"/>
        <v>1747</v>
      </c>
      <c r="I168" s="6">
        <f t="shared" si="14"/>
        <v>4904</v>
      </c>
      <c r="J168" s="29">
        <f t="shared" si="12"/>
        <v>34899</v>
      </c>
    </row>
    <row r="169" spans="1:10" ht="11.25">
      <c r="A169" s="13" t="s">
        <v>526</v>
      </c>
      <c r="B169" s="1" t="s">
        <v>48</v>
      </c>
      <c r="C169" s="40">
        <v>101416</v>
      </c>
      <c r="D169" s="23">
        <f t="shared" si="13"/>
        <v>0.001077761611896764</v>
      </c>
      <c r="E169" s="6">
        <f t="shared" si="10"/>
        <v>2085</v>
      </c>
      <c r="F169" s="32">
        <v>238</v>
      </c>
      <c r="H169" s="3">
        <f t="shared" si="11"/>
        <v>238</v>
      </c>
      <c r="I169" s="6">
        <f t="shared" si="14"/>
        <v>668</v>
      </c>
      <c r="J169" s="29">
        <f t="shared" si="12"/>
        <v>2753</v>
      </c>
    </row>
    <row r="170" spans="1:10" ht="11.25">
      <c r="A170" s="13" t="s">
        <v>527</v>
      </c>
      <c r="B170" s="1" t="s">
        <v>222</v>
      </c>
      <c r="C170" s="40">
        <v>227235</v>
      </c>
      <c r="D170" s="23">
        <f t="shared" si="13"/>
        <v>0.002414857220550615</v>
      </c>
      <c r="E170" s="6">
        <f t="shared" si="10"/>
        <v>4671</v>
      </c>
      <c r="F170" s="32">
        <v>508</v>
      </c>
      <c r="H170" s="3">
        <f t="shared" si="11"/>
        <v>508</v>
      </c>
      <c r="I170" s="6">
        <f t="shared" si="14"/>
        <v>1426</v>
      </c>
      <c r="J170" s="29">
        <f t="shared" si="12"/>
        <v>6097</v>
      </c>
    </row>
    <row r="171" spans="1:10" ht="11.25">
      <c r="A171" s="13" t="s">
        <v>528</v>
      </c>
      <c r="B171" s="1" t="s">
        <v>49</v>
      </c>
      <c r="C171" s="40">
        <v>304835</v>
      </c>
      <c r="D171" s="23">
        <f t="shared" si="13"/>
        <v>0.0032395229644489043</v>
      </c>
      <c r="E171" s="6">
        <f t="shared" si="10"/>
        <v>6266</v>
      </c>
      <c r="F171" s="32">
        <v>1026</v>
      </c>
      <c r="H171" s="3">
        <f t="shared" si="11"/>
        <v>1026</v>
      </c>
      <c r="I171" s="6">
        <f t="shared" si="14"/>
        <v>2880</v>
      </c>
      <c r="J171" s="29">
        <f t="shared" si="12"/>
        <v>9146</v>
      </c>
    </row>
    <row r="172" spans="1:10" ht="11.25">
      <c r="A172" s="13" t="s">
        <v>529</v>
      </c>
      <c r="B172" s="1" t="s">
        <v>223</v>
      </c>
      <c r="C172" s="40">
        <v>4947179</v>
      </c>
      <c r="D172" s="23">
        <f t="shared" si="13"/>
        <v>0.052574343430837556</v>
      </c>
      <c r="E172" s="6">
        <f t="shared" si="10"/>
        <v>101694</v>
      </c>
      <c r="F172" s="32">
        <v>24460</v>
      </c>
      <c r="G172" s="1">
        <v>4053</v>
      </c>
      <c r="H172" s="3">
        <f t="shared" si="11"/>
        <v>28513</v>
      </c>
      <c r="I172" s="6">
        <f t="shared" si="14"/>
        <v>80036</v>
      </c>
      <c r="J172" s="29">
        <f t="shared" si="12"/>
        <v>181730</v>
      </c>
    </row>
    <row r="173" spans="1:10" ht="11.25">
      <c r="A173" s="13" t="s">
        <v>530</v>
      </c>
      <c r="B173" s="1" t="s">
        <v>224</v>
      </c>
      <c r="C173" s="40">
        <v>85692</v>
      </c>
      <c r="D173" s="23">
        <f t="shared" si="13"/>
        <v>0.0009106605273986108</v>
      </c>
      <c r="E173" s="6">
        <f t="shared" si="10"/>
        <v>1761</v>
      </c>
      <c r="F173" s="32">
        <v>420</v>
      </c>
      <c r="H173" s="3">
        <f t="shared" si="11"/>
        <v>420</v>
      </c>
      <c r="I173" s="6">
        <f t="shared" si="14"/>
        <v>1179</v>
      </c>
      <c r="J173" s="29">
        <f t="shared" si="12"/>
        <v>2940</v>
      </c>
    </row>
    <row r="174" spans="1:10" ht="11.25">
      <c r="A174" s="13" t="s">
        <v>531</v>
      </c>
      <c r="B174" s="1" t="s">
        <v>50</v>
      </c>
      <c r="C174" s="40">
        <v>277634</v>
      </c>
      <c r="D174" s="23">
        <f t="shared" si="13"/>
        <v>0.002950454241513629</v>
      </c>
      <c r="E174" s="6">
        <f t="shared" si="10"/>
        <v>5707</v>
      </c>
      <c r="F174" s="32">
        <v>1762</v>
      </c>
      <c r="H174" s="3">
        <f t="shared" si="11"/>
        <v>1762</v>
      </c>
      <c r="I174" s="6">
        <f t="shared" si="14"/>
        <v>4946</v>
      </c>
      <c r="J174" s="29">
        <f t="shared" si="12"/>
        <v>10653</v>
      </c>
    </row>
    <row r="175" spans="1:10" ht="11.25">
      <c r="A175" s="13" t="s">
        <v>532</v>
      </c>
      <c r="B175" s="1" t="s">
        <v>225</v>
      </c>
      <c r="C175" s="40">
        <v>31952</v>
      </c>
      <c r="D175" s="23">
        <f t="shared" si="13"/>
        <v>0.00033955824547729556</v>
      </c>
      <c r="E175" s="6">
        <f t="shared" si="10"/>
        <v>657</v>
      </c>
      <c r="F175" s="32">
        <v>229</v>
      </c>
      <c r="H175" s="3">
        <f t="shared" si="11"/>
        <v>229</v>
      </c>
      <c r="I175" s="6">
        <f t="shared" si="14"/>
        <v>643</v>
      </c>
      <c r="J175" s="29">
        <f t="shared" si="12"/>
        <v>1300</v>
      </c>
    </row>
    <row r="176" spans="1:10" ht="11.25">
      <c r="A176" s="13" t="s">
        <v>533</v>
      </c>
      <c r="B176" s="1" t="s">
        <v>226</v>
      </c>
      <c r="C176" s="40">
        <v>127739</v>
      </c>
      <c r="D176" s="23">
        <f t="shared" si="13"/>
        <v>0.0013574997095338087</v>
      </c>
      <c r="E176" s="6">
        <f t="shared" si="10"/>
        <v>2626</v>
      </c>
      <c r="F176" s="32">
        <v>530</v>
      </c>
      <c r="H176" s="3">
        <f t="shared" si="11"/>
        <v>530</v>
      </c>
      <c r="I176" s="6">
        <f t="shared" si="14"/>
        <v>1488</v>
      </c>
      <c r="J176" s="29">
        <f t="shared" si="12"/>
        <v>4114</v>
      </c>
    </row>
    <row r="177" spans="1:10" ht="11.25">
      <c r="A177" s="13" t="s">
        <v>534</v>
      </c>
      <c r="B177" s="1" t="s">
        <v>227</v>
      </c>
      <c r="C177" s="40">
        <v>84519</v>
      </c>
      <c r="D177" s="23">
        <f t="shared" si="13"/>
        <v>0.0008981948970172616</v>
      </c>
      <c r="E177" s="6">
        <f t="shared" si="10"/>
        <v>1737</v>
      </c>
      <c r="F177" s="32">
        <v>829</v>
      </c>
      <c r="H177" s="3">
        <f t="shared" si="11"/>
        <v>829</v>
      </c>
      <c r="I177" s="6">
        <f t="shared" si="14"/>
        <v>2327</v>
      </c>
      <c r="J177" s="29">
        <f t="shared" si="12"/>
        <v>4064</v>
      </c>
    </row>
    <row r="178" spans="1:10" ht="11.25">
      <c r="A178" s="13" t="s">
        <v>535</v>
      </c>
      <c r="B178" s="1" t="s">
        <v>112</v>
      </c>
      <c r="C178" s="40">
        <v>584677</v>
      </c>
      <c r="D178" s="23">
        <f t="shared" si="13"/>
        <v>0.006213441921974485</v>
      </c>
      <c r="E178" s="6">
        <f t="shared" si="10"/>
        <v>12019</v>
      </c>
      <c r="F178" s="32">
        <v>2809</v>
      </c>
      <c r="H178" s="3">
        <f t="shared" si="11"/>
        <v>2809</v>
      </c>
      <c r="I178" s="6">
        <f t="shared" si="14"/>
        <v>7885</v>
      </c>
      <c r="J178" s="29">
        <f t="shared" si="12"/>
        <v>19904</v>
      </c>
    </row>
    <row r="179" spans="1:10" ht="11.25">
      <c r="A179" s="13" t="s">
        <v>536</v>
      </c>
      <c r="B179" s="1" t="s">
        <v>228</v>
      </c>
      <c r="C179" s="40">
        <v>563235</v>
      </c>
      <c r="D179" s="23">
        <f t="shared" si="13"/>
        <v>0.005985574874543207</v>
      </c>
      <c r="E179" s="6">
        <f t="shared" si="10"/>
        <v>11578</v>
      </c>
      <c r="F179" s="32">
        <v>2208</v>
      </c>
      <c r="H179" s="3">
        <f t="shared" si="11"/>
        <v>2208</v>
      </c>
      <c r="I179" s="6">
        <f t="shared" si="14"/>
        <v>6198</v>
      </c>
      <c r="J179" s="29">
        <f t="shared" si="12"/>
        <v>17776</v>
      </c>
    </row>
    <row r="180" spans="1:10" ht="11.25">
      <c r="A180" s="13" t="s">
        <v>537</v>
      </c>
      <c r="B180" s="1" t="s">
        <v>229</v>
      </c>
      <c r="C180" s="40">
        <v>122832</v>
      </c>
      <c r="D180" s="23">
        <f t="shared" si="13"/>
        <v>0.001305352353795292</v>
      </c>
      <c r="E180" s="6">
        <f t="shared" si="10"/>
        <v>2525</v>
      </c>
      <c r="F180" s="32">
        <v>436</v>
      </c>
      <c r="H180" s="3">
        <f t="shared" si="11"/>
        <v>436</v>
      </c>
      <c r="I180" s="6">
        <f t="shared" si="14"/>
        <v>1224</v>
      </c>
      <c r="J180" s="29">
        <f t="shared" si="12"/>
        <v>3749</v>
      </c>
    </row>
    <row r="181" spans="1:10" ht="11.25">
      <c r="A181" s="13" t="s">
        <v>538</v>
      </c>
      <c r="B181" s="1" t="s">
        <v>51</v>
      </c>
      <c r="C181" s="40">
        <v>213581</v>
      </c>
      <c r="D181" s="23">
        <f t="shared" si="13"/>
        <v>0.002269754307313666</v>
      </c>
      <c r="E181" s="6">
        <f t="shared" si="10"/>
        <v>4390</v>
      </c>
      <c r="F181" s="32">
        <v>1019</v>
      </c>
      <c r="H181" s="3">
        <f t="shared" si="11"/>
        <v>1019</v>
      </c>
      <c r="I181" s="6">
        <f t="shared" si="14"/>
        <v>2860</v>
      </c>
      <c r="J181" s="29">
        <f t="shared" si="12"/>
        <v>7250</v>
      </c>
    </row>
    <row r="182" spans="1:10" ht="11.25">
      <c r="A182" s="13" t="s">
        <v>539</v>
      </c>
      <c r="B182" s="1" t="s">
        <v>230</v>
      </c>
      <c r="C182" s="40">
        <v>175986</v>
      </c>
      <c r="D182" s="23">
        <f t="shared" si="13"/>
        <v>0.00187022713409387</v>
      </c>
      <c r="E182" s="6">
        <f t="shared" si="10"/>
        <v>3618</v>
      </c>
      <c r="F182" s="32">
        <v>1011</v>
      </c>
      <c r="H182" s="3">
        <f t="shared" si="11"/>
        <v>1011</v>
      </c>
      <c r="I182" s="6">
        <f t="shared" si="14"/>
        <v>2838</v>
      </c>
      <c r="J182" s="29">
        <f t="shared" si="12"/>
        <v>6456</v>
      </c>
    </row>
    <row r="183" spans="1:10" ht="11.25">
      <c r="A183" s="13" t="s">
        <v>540</v>
      </c>
      <c r="B183" s="1" t="s">
        <v>232</v>
      </c>
      <c r="C183" s="40">
        <v>142291</v>
      </c>
      <c r="D183" s="23">
        <f t="shared" si="13"/>
        <v>0.0015121457907864878</v>
      </c>
      <c r="E183" s="6">
        <f t="shared" si="10"/>
        <v>2925</v>
      </c>
      <c r="F183" s="32">
        <v>251</v>
      </c>
      <c r="H183" s="3">
        <f t="shared" si="11"/>
        <v>251</v>
      </c>
      <c r="I183" s="6">
        <f t="shared" si="14"/>
        <v>705</v>
      </c>
      <c r="J183" s="29">
        <f t="shared" si="12"/>
        <v>3630</v>
      </c>
    </row>
    <row r="184" spans="1:10" ht="11.25">
      <c r="A184" s="13" t="s">
        <v>541</v>
      </c>
      <c r="B184" s="1" t="s">
        <v>52</v>
      </c>
      <c r="C184" s="40">
        <v>355895</v>
      </c>
      <c r="D184" s="23">
        <f t="shared" si="13"/>
        <v>0.0037821445222252785</v>
      </c>
      <c r="E184" s="6">
        <f t="shared" si="10"/>
        <v>7316</v>
      </c>
      <c r="F184" s="32">
        <v>3225</v>
      </c>
      <c r="G184" s="1">
        <v>392</v>
      </c>
      <c r="H184" s="3">
        <f t="shared" si="11"/>
        <v>3617</v>
      </c>
      <c r="I184" s="6">
        <f t="shared" si="14"/>
        <v>10153</v>
      </c>
      <c r="J184" s="29">
        <f t="shared" si="12"/>
        <v>17469</v>
      </c>
    </row>
    <row r="185" spans="1:10" ht="11.25">
      <c r="A185" s="13" t="s">
        <v>542</v>
      </c>
      <c r="B185" s="1" t="s">
        <v>233</v>
      </c>
      <c r="C185" s="40">
        <v>335528</v>
      </c>
      <c r="D185" s="23">
        <f t="shared" si="13"/>
        <v>0.0035657016458596025</v>
      </c>
      <c r="E185" s="6">
        <f t="shared" si="10"/>
        <v>6897</v>
      </c>
      <c r="F185" s="32">
        <v>737</v>
      </c>
      <c r="H185" s="3">
        <f t="shared" si="11"/>
        <v>737</v>
      </c>
      <c r="I185" s="6">
        <f t="shared" si="14"/>
        <v>2069</v>
      </c>
      <c r="J185" s="29">
        <f t="shared" si="12"/>
        <v>8966</v>
      </c>
    </row>
    <row r="186" spans="1:10" ht="11.25">
      <c r="A186" s="13" t="s">
        <v>543</v>
      </c>
      <c r="B186" s="1" t="s">
        <v>104</v>
      </c>
      <c r="C186" s="40">
        <v>111279</v>
      </c>
      <c r="D186" s="23">
        <f t="shared" si="13"/>
        <v>0.0011825770530316717</v>
      </c>
      <c r="E186" s="6">
        <f t="shared" si="10"/>
        <v>2287</v>
      </c>
      <c r="F186" s="32">
        <v>783</v>
      </c>
      <c r="H186" s="3">
        <f t="shared" si="11"/>
        <v>783</v>
      </c>
      <c r="I186" s="6">
        <f t="shared" si="14"/>
        <v>2198</v>
      </c>
      <c r="J186" s="29">
        <f t="shared" si="12"/>
        <v>4485</v>
      </c>
    </row>
    <row r="187" spans="1:10" ht="11.25">
      <c r="A187" s="13" t="s">
        <v>544</v>
      </c>
      <c r="B187" s="1" t="s">
        <v>234</v>
      </c>
      <c r="C187" s="40">
        <v>194749</v>
      </c>
      <c r="D187" s="23">
        <f t="shared" si="13"/>
        <v>0.002069624084516081</v>
      </c>
      <c r="E187" s="6">
        <f t="shared" si="10"/>
        <v>4003</v>
      </c>
      <c r="F187" s="32">
        <v>719</v>
      </c>
      <c r="H187" s="3">
        <f t="shared" si="11"/>
        <v>719</v>
      </c>
      <c r="I187" s="6">
        <f t="shared" si="14"/>
        <v>2018</v>
      </c>
      <c r="J187" s="29">
        <f t="shared" si="12"/>
        <v>6021</v>
      </c>
    </row>
    <row r="188" spans="1:10" ht="11.25">
      <c r="A188" s="13" t="s">
        <v>545</v>
      </c>
      <c r="B188" s="1" t="s">
        <v>53</v>
      </c>
      <c r="C188" s="40">
        <v>449375</v>
      </c>
      <c r="D188" s="23">
        <f t="shared" si="13"/>
        <v>0.004775569183818217</v>
      </c>
      <c r="E188" s="6">
        <f t="shared" si="10"/>
        <v>9237</v>
      </c>
      <c r="F188" s="32">
        <v>670</v>
      </c>
      <c r="H188" s="3">
        <f t="shared" si="11"/>
        <v>670</v>
      </c>
      <c r="I188" s="6">
        <f t="shared" si="14"/>
        <v>1881</v>
      </c>
      <c r="J188" s="29">
        <f t="shared" si="12"/>
        <v>11118</v>
      </c>
    </row>
    <row r="189" spans="1:10" ht="11.25">
      <c r="A189" s="13" t="s">
        <v>546</v>
      </c>
      <c r="B189" s="1" t="s">
        <v>235</v>
      </c>
      <c r="C189" s="40">
        <v>161198</v>
      </c>
      <c r="D189" s="23">
        <f t="shared" si="13"/>
        <v>0.001713073048774696</v>
      </c>
      <c r="E189" s="6">
        <f t="shared" si="10"/>
        <v>3314</v>
      </c>
      <c r="F189" s="32">
        <v>919</v>
      </c>
      <c r="H189" s="3">
        <f t="shared" si="11"/>
        <v>919</v>
      </c>
      <c r="I189" s="6">
        <f t="shared" si="14"/>
        <v>2580</v>
      </c>
      <c r="J189" s="29">
        <f t="shared" si="12"/>
        <v>5894</v>
      </c>
    </row>
    <row r="190" spans="1:10" ht="11.25">
      <c r="A190" s="13" t="s">
        <v>547</v>
      </c>
      <c r="B190" s="1" t="s">
        <v>54</v>
      </c>
      <c r="C190" s="40">
        <v>124392</v>
      </c>
      <c r="D190" s="23">
        <f t="shared" si="13"/>
        <v>0.0013219306857602574</v>
      </c>
      <c r="E190" s="6">
        <f t="shared" si="10"/>
        <v>2557</v>
      </c>
      <c r="F190" s="38">
        <v>521</v>
      </c>
      <c r="H190" s="3">
        <f t="shared" si="11"/>
        <v>521</v>
      </c>
      <c r="I190" s="6">
        <f t="shared" si="14"/>
        <v>1462</v>
      </c>
      <c r="J190" s="29">
        <f t="shared" si="12"/>
        <v>4019</v>
      </c>
    </row>
    <row r="191" spans="1:10" ht="11.25">
      <c r="A191" s="13" t="s">
        <v>548</v>
      </c>
      <c r="B191" s="1" t="s">
        <v>55</v>
      </c>
      <c r="C191" s="40">
        <v>198447</v>
      </c>
      <c r="D191" s="23">
        <f t="shared" si="13"/>
        <v>0.0021089232329817497</v>
      </c>
      <c r="E191" s="6">
        <f t="shared" si="10"/>
        <v>4079</v>
      </c>
      <c r="F191" s="32">
        <v>681</v>
      </c>
      <c r="H191" s="3">
        <f t="shared" si="11"/>
        <v>681</v>
      </c>
      <c r="I191" s="6">
        <f t="shared" si="14"/>
        <v>1912</v>
      </c>
      <c r="J191" s="29">
        <f t="shared" si="12"/>
        <v>5991</v>
      </c>
    </row>
    <row r="192" spans="1:10" ht="11.25">
      <c r="A192" s="13" t="s">
        <v>549</v>
      </c>
      <c r="B192" s="1" t="s">
        <v>56</v>
      </c>
      <c r="C192" s="40">
        <v>432614</v>
      </c>
      <c r="D192" s="23">
        <f t="shared" si="13"/>
        <v>0.004597447759417712</v>
      </c>
      <c r="E192" s="6">
        <f t="shared" si="10"/>
        <v>8893</v>
      </c>
      <c r="F192" s="32">
        <v>1196</v>
      </c>
      <c r="H192" s="3">
        <f t="shared" si="11"/>
        <v>1196</v>
      </c>
      <c r="I192" s="6">
        <f t="shared" si="14"/>
        <v>3357</v>
      </c>
      <c r="J192" s="29">
        <f t="shared" si="12"/>
        <v>12250</v>
      </c>
    </row>
    <row r="193" spans="1:10" ht="11.25">
      <c r="A193" s="13" t="s">
        <v>550</v>
      </c>
      <c r="B193" s="1" t="s">
        <v>57</v>
      </c>
      <c r="C193" s="40">
        <v>93597</v>
      </c>
      <c r="D193" s="23">
        <f t="shared" si="13"/>
        <v>0.0009946680364903114</v>
      </c>
      <c r="E193" s="6">
        <f t="shared" si="10"/>
        <v>1924</v>
      </c>
      <c r="F193" s="32">
        <v>277</v>
      </c>
      <c r="H193" s="3">
        <f t="shared" si="11"/>
        <v>277</v>
      </c>
      <c r="I193" s="6">
        <f t="shared" si="14"/>
        <v>778</v>
      </c>
      <c r="J193" s="29">
        <f t="shared" si="12"/>
        <v>2702</v>
      </c>
    </row>
    <row r="194" spans="1:10" ht="11.25">
      <c r="A194" s="13" t="s">
        <v>551</v>
      </c>
      <c r="B194" s="1" t="s">
        <v>58</v>
      </c>
      <c r="C194" s="40">
        <v>111971</v>
      </c>
      <c r="D194" s="23">
        <f t="shared" si="13"/>
        <v>0.0011899310310571564</v>
      </c>
      <c r="E194" s="6">
        <f t="shared" si="10"/>
        <v>2302</v>
      </c>
      <c r="F194" s="32">
        <v>328</v>
      </c>
      <c r="H194" s="3">
        <f t="shared" si="11"/>
        <v>328</v>
      </c>
      <c r="I194" s="6">
        <f t="shared" si="14"/>
        <v>921</v>
      </c>
      <c r="J194" s="29">
        <f t="shared" si="12"/>
        <v>3223</v>
      </c>
    </row>
    <row r="195" spans="1:10" ht="11.25">
      <c r="A195" s="13" t="s">
        <v>552</v>
      </c>
      <c r="B195" s="1" t="s">
        <v>236</v>
      </c>
      <c r="C195" s="40">
        <v>135732</v>
      </c>
      <c r="D195" s="23">
        <f t="shared" si="13"/>
        <v>0.0014424424065825074</v>
      </c>
      <c r="E195" s="6">
        <f t="shared" si="10"/>
        <v>2790</v>
      </c>
      <c r="F195" s="32">
        <v>523</v>
      </c>
      <c r="H195" s="3">
        <f t="shared" si="11"/>
        <v>523</v>
      </c>
      <c r="I195" s="6">
        <f t="shared" si="14"/>
        <v>1468</v>
      </c>
      <c r="J195" s="29">
        <f t="shared" si="12"/>
        <v>4258</v>
      </c>
    </row>
    <row r="196" spans="1:10" ht="11.25">
      <c r="A196" s="13" t="s">
        <v>553</v>
      </c>
      <c r="B196" s="1" t="s">
        <v>237</v>
      </c>
      <c r="C196" s="40">
        <v>478835</v>
      </c>
      <c r="D196" s="23">
        <f t="shared" si="13"/>
        <v>0.005088644606695068</v>
      </c>
      <c r="E196" s="6">
        <f t="shared" si="10"/>
        <v>9843</v>
      </c>
      <c r="F196" s="32">
        <v>1844</v>
      </c>
      <c r="H196" s="3">
        <f t="shared" si="11"/>
        <v>1844</v>
      </c>
      <c r="I196" s="6">
        <f t="shared" si="14"/>
        <v>5176</v>
      </c>
      <c r="J196" s="29">
        <f t="shared" si="12"/>
        <v>15019</v>
      </c>
    </row>
    <row r="197" spans="1:10" ht="11.25">
      <c r="A197" s="13" t="s">
        <v>554</v>
      </c>
      <c r="B197" s="1" t="s">
        <v>59</v>
      </c>
      <c r="C197" s="40">
        <v>131653</v>
      </c>
      <c r="D197" s="23">
        <f t="shared" si="13"/>
        <v>0.0013990943193484724</v>
      </c>
      <c r="E197" s="6">
        <f t="shared" si="10"/>
        <v>2706</v>
      </c>
      <c r="F197" s="32">
        <v>582</v>
      </c>
      <c r="H197" s="3">
        <f t="shared" si="11"/>
        <v>582</v>
      </c>
      <c r="I197" s="6">
        <f t="shared" si="14"/>
        <v>1634</v>
      </c>
      <c r="J197" s="29">
        <f t="shared" si="12"/>
        <v>4340</v>
      </c>
    </row>
    <row r="198" spans="1:10" ht="11.25">
      <c r="A198" s="13" t="s">
        <v>555</v>
      </c>
      <c r="B198" s="1" t="s">
        <v>238</v>
      </c>
      <c r="C198" s="40">
        <v>83571</v>
      </c>
      <c r="D198" s="23">
        <f t="shared" si="13"/>
        <v>0.0008881203722077824</v>
      </c>
      <c r="E198" s="6">
        <f t="shared" si="10"/>
        <v>1718</v>
      </c>
      <c r="F198" s="32">
        <v>518</v>
      </c>
      <c r="H198" s="3">
        <f t="shared" si="11"/>
        <v>518</v>
      </c>
      <c r="I198" s="6">
        <f t="shared" si="14"/>
        <v>1454</v>
      </c>
      <c r="J198" s="29">
        <f t="shared" si="12"/>
        <v>3172</v>
      </c>
    </row>
    <row r="199" spans="1:10" ht="11.25">
      <c r="A199" s="13" t="s">
        <v>556</v>
      </c>
      <c r="B199" s="1" t="s">
        <v>239</v>
      </c>
      <c r="C199" s="40">
        <v>572922</v>
      </c>
      <c r="D199" s="23">
        <f t="shared" si="13"/>
        <v>0.006088519939764119</v>
      </c>
      <c r="E199" s="6">
        <f t="shared" si="10"/>
        <v>11777</v>
      </c>
      <c r="F199" s="32">
        <v>2136</v>
      </c>
      <c r="H199" s="3">
        <f t="shared" si="11"/>
        <v>2136</v>
      </c>
      <c r="I199" s="6">
        <f t="shared" si="14"/>
        <v>5996</v>
      </c>
      <c r="J199" s="29">
        <f t="shared" si="12"/>
        <v>17773</v>
      </c>
    </row>
    <row r="200" spans="1:10" ht="11.25">
      <c r="A200" s="13" t="s">
        <v>557</v>
      </c>
      <c r="B200" s="1" t="s">
        <v>240</v>
      </c>
      <c r="C200" s="40">
        <v>39672</v>
      </c>
      <c r="D200" s="23">
        <f t="shared" si="13"/>
        <v>0.00042159973443212534</v>
      </c>
      <c r="E200" s="6">
        <f t="shared" si="10"/>
        <v>815</v>
      </c>
      <c r="F200" s="32">
        <v>195</v>
      </c>
      <c r="H200" s="3">
        <f t="shared" si="11"/>
        <v>195</v>
      </c>
      <c r="I200" s="6">
        <f t="shared" si="14"/>
        <v>547</v>
      </c>
      <c r="J200" s="29">
        <f t="shared" si="12"/>
        <v>1362</v>
      </c>
    </row>
    <row r="201" spans="1:10" ht="11.25">
      <c r="A201" s="13" t="s">
        <v>558</v>
      </c>
      <c r="B201" s="1" t="s">
        <v>241</v>
      </c>
      <c r="C201" s="40">
        <v>164508</v>
      </c>
      <c r="D201" s="23">
        <f t="shared" si="13"/>
        <v>0.001748248868520873</v>
      </c>
      <c r="E201" s="6">
        <f t="shared" si="10"/>
        <v>3382</v>
      </c>
      <c r="F201" s="32">
        <v>559</v>
      </c>
      <c r="H201" s="3">
        <f t="shared" si="11"/>
        <v>559</v>
      </c>
      <c r="I201" s="6">
        <f t="shared" si="14"/>
        <v>1569</v>
      </c>
      <c r="J201" s="29">
        <f t="shared" si="12"/>
        <v>4951</v>
      </c>
    </row>
    <row r="202" spans="1:10" ht="11.25">
      <c r="A202" s="13" t="s">
        <v>559</v>
      </c>
      <c r="B202" s="1" t="s">
        <v>243</v>
      </c>
      <c r="C202" s="40">
        <v>56689</v>
      </c>
      <c r="D202" s="23">
        <f t="shared" si="13"/>
        <v>0.0006024417056166251</v>
      </c>
      <c r="E202" s="6">
        <f t="shared" si="10"/>
        <v>1165</v>
      </c>
      <c r="F202" s="32">
        <v>310</v>
      </c>
      <c r="H202" s="3">
        <f t="shared" si="11"/>
        <v>310</v>
      </c>
      <c r="I202" s="6">
        <f t="shared" si="14"/>
        <v>870</v>
      </c>
      <c r="J202" s="29">
        <f t="shared" si="12"/>
        <v>2035</v>
      </c>
    </row>
    <row r="203" spans="1:10" ht="11.25">
      <c r="A203" s="13" t="s">
        <v>560</v>
      </c>
      <c r="B203" s="1" t="s">
        <v>111</v>
      </c>
      <c r="C203" s="40">
        <v>686234</v>
      </c>
      <c r="D203" s="23">
        <f t="shared" si="13"/>
        <v>0.00729270196002962</v>
      </c>
      <c r="E203" s="6">
        <f aca="true" t="shared" si="15" ref="E203:E266">ROUND(D203*1934291,0)</f>
        <v>14106</v>
      </c>
      <c r="F203" s="32">
        <v>3804</v>
      </c>
      <c r="H203" s="3">
        <f aca="true" t="shared" si="16" ref="H203:H266">SUM(F203+G203)</f>
        <v>3804</v>
      </c>
      <c r="I203" s="6">
        <f t="shared" si="14"/>
        <v>10678</v>
      </c>
      <c r="J203" s="29">
        <f aca="true" t="shared" si="17" ref="J203:J266">(E203+I203)</f>
        <v>24784</v>
      </c>
    </row>
    <row r="204" spans="1:10" ht="11.25">
      <c r="A204" s="13" t="s">
        <v>561</v>
      </c>
      <c r="B204" s="1" t="s">
        <v>245</v>
      </c>
      <c r="C204" s="40">
        <v>132557</v>
      </c>
      <c r="D204" s="23">
        <f aca="true" t="shared" si="18" ref="D204:D267">+C204/94098731</f>
        <v>0.0014087012501794525</v>
      </c>
      <c r="E204" s="6">
        <f t="shared" si="15"/>
        <v>2725</v>
      </c>
      <c r="F204" s="32">
        <v>681</v>
      </c>
      <c r="H204" s="3">
        <f t="shared" si="16"/>
        <v>681</v>
      </c>
      <c r="I204" s="6">
        <f aca="true" t="shared" si="19" ref="I204:I267">ROUND(H204*2.8069952,0)</f>
        <v>1912</v>
      </c>
      <c r="J204" s="29">
        <f t="shared" si="17"/>
        <v>4637</v>
      </c>
    </row>
    <row r="205" spans="1:10" ht="11.25">
      <c r="A205" s="13" t="s">
        <v>562</v>
      </c>
      <c r="B205" s="1" t="s">
        <v>246</v>
      </c>
      <c r="C205" s="40">
        <v>389073</v>
      </c>
      <c r="D205" s="23">
        <f t="shared" si="18"/>
        <v>0.004134731636285297</v>
      </c>
      <c r="E205" s="6">
        <f t="shared" si="15"/>
        <v>7998</v>
      </c>
      <c r="F205" s="32">
        <v>1214</v>
      </c>
      <c r="H205" s="3">
        <f t="shared" si="16"/>
        <v>1214</v>
      </c>
      <c r="I205" s="6">
        <f t="shared" si="19"/>
        <v>3408</v>
      </c>
      <c r="J205" s="29">
        <f t="shared" si="17"/>
        <v>11406</v>
      </c>
    </row>
    <row r="206" spans="1:10" ht="11.25">
      <c r="A206" s="13" t="s">
        <v>563</v>
      </c>
      <c r="B206" s="1" t="s">
        <v>247</v>
      </c>
      <c r="C206" s="40">
        <v>196352</v>
      </c>
      <c r="D206" s="23">
        <f t="shared" si="18"/>
        <v>0.002086659383323671</v>
      </c>
      <c r="E206" s="6">
        <f t="shared" si="15"/>
        <v>4036</v>
      </c>
      <c r="F206" s="32">
        <v>795</v>
      </c>
      <c r="H206" s="3">
        <f t="shared" si="16"/>
        <v>795</v>
      </c>
      <c r="I206" s="6">
        <f t="shared" si="19"/>
        <v>2232</v>
      </c>
      <c r="J206" s="29">
        <f t="shared" si="17"/>
        <v>6268</v>
      </c>
    </row>
    <row r="207" spans="1:10" ht="11.25">
      <c r="A207" s="13" t="s">
        <v>564</v>
      </c>
      <c r="B207" s="1" t="s">
        <v>242</v>
      </c>
      <c r="C207" s="40">
        <v>87572</v>
      </c>
      <c r="D207" s="23">
        <f t="shared" si="18"/>
        <v>0.0009306395428435693</v>
      </c>
      <c r="E207" s="6">
        <f t="shared" si="15"/>
        <v>1800</v>
      </c>
      <c r="F207" s="32">
        <v>239</v>
      </c>
      <c r="H207" s="3">
        <f t="shared" si="16"/>
        <v>239</v>
      </c>
      <c r="I207" s="6">
        <f t="shared" si="19"/>
        <v>671</v>
      </c>
      <c r="J207" s="29">
        <f t="shared" si="17"/>
        <v>2471</v>
      </c>
    </row>
    <row r="208" spans="1:10" ht="11.25">
      <c r="A208" s="13" t="s">
        <v>565</v>
      </c>
      <c r="B208" s="1" t="s">
        <v>244</v>
      </c>
      <c r="C208" s="40">
        <v>87161</v>
      </c>
      <c r="D208" s="23">
        <f t="shared" si="18"/>
        <v>0.0009262717899989533</v>
      </c>
      <c r="E208" s="6">
        <f t="shared" si="15"/>
        <v>1792</v>
      </c>
      <c r="F208" s="32">
        <v>481</v>
      </c>
      <c r="H208" s="3">
        <f t="shared" si="16"/>
        <v>481</v>
      </c>
      <c r="I208" s="6">
        <f t="shared" si="19"/>
        <v>1350</v>
      </c>
      <c r="J208" s="29">
        <f t="shared" si="17"/>
        <v>3142</v>
      </c>
    </row>
    <row r="209" spans="1:10" ht="11.25">
      <c r="A209" s="13" t="s">
        <v>566</v>
      </c>
      <c r="B209" s="1" t="s">
        <v>248</v>
      </c>
      <c r="C209" s="40">
        <v>61968</v>
      </c>
      <c r="D209" s="23">
        <f t="shared" si="18"/>
        <v>0.0006585423559006338</v>
      </c>
      <c r="E209" s="6">
        <f t="shared" si="15"/>
        <v>1274</v>
      </c>
      <c r="F209" s="32">
        <v>381</v>
      </c>
      <c r="H209" s="3">
        <f t="shared" si="16"/>
        <v>381</v>
      </c>
      <c r="I209" s="6">
        <f t="shared" si="19"/>
        <v>1069</v>
      </c>
      <c r="J209" s="29">
        <f t="shared" si="17"/>
        <v>2343</v>
      </c>
    </row>
    <row r="210" spans="1:10" ht="11.25">
      <c r="A210" s="13" t="s">
        <v>567</v>
      </c>
      <c r="B210" s="1" t="s">
        <v>249</v>
      </c>
      <c r="C210" s="40">
        <v>97736</v>
      </c>
      <c r="D210" s="23">
        <f t="shared" si="18"/>
        <v>0.0010386537518768451</v>
      </c>
      <c r="E210" s="6">
        <f t="shared" si="15"/>
        <v>2009</v>
      </c>
      <c r="F210" s="32">
        <v>507</v>
      </c>
      <c r="H210" s="3">
        <f t="shared" si="16"/>
        <v>507</v>
      </c>
      <c r="I210" s="6">
        <f t="shared" si="19"/>
        <v>1423</v>
      </c>
      <c r="J210" s="29">
        <f t="shared" si="17"/>
        <v>3432</v>
      </c>
    </row>
    <row r="211" spans="1:10" ht="11.25">
      <c r="A211" s="13" t="s">
        <v>568</v>
      </c>
      <c r="B211" s="1" t="s">
        <v>250</v>
      </c>
      <c r="C211" s="40">
        <v>429098</v>
      </c>
      <c r="D211" s="23">
        <f t="shared" si="18"/>
        <v>0.004560082749681289</v>
      </c>
      <c r="E211" s="6">
        <f t="shared" si="15"/>
        <v>8821</v>
      </c>
      <c r="F211" s="32">
        <v>1828</v>
      </c>
      <c r="H211" s="3">
        <f t="shared" si="16"/>
        <v>1828</v>
      </c>
      <c r="I211" s="6">
        <f t="shared" si="19"/>
        <v>5131</v>
      </c>
      <c r="J211" s="29">
        <f t="shared" si="17"/>
        <v>13952</v>
      </c>
    </row>
    <row r="212" spans="1:10" ht="11.25">
      <c r="A212" s="13" t="s">
        <v>569</v>
      </c>
      <c r="B212" s="1" t="s">
        <v>251</v>
      </c>
      <c r="C212" s="40">
        <v>83084</v>
      </c>
      <c r="D212" s="23">
        <f t="shared" si="18"/>
        <v>0.0008829449570366682</v>
      </c>
      <c r="E212" s="6">
        <f t="shared" si="15"/>
        <v>1708</v>
      </c>
      <c r="F212" s="32">
        <v>434</v>
      </c>
      <c r="H212" s="3">
        <f t="shared" si="16"/>
        <v>434</v>
      </c>
      <c r="I212" s="6">
        <f t="shared" si="19"/>
        <v>1218</v>
      </c>
      <c r="J212" s="29">
        <f t="shared" si="17"/>
        <v>2926</v>
      </c>
    </row>
    <row r="213" spans="1:10" ht="11.25">
      <c r="A213" s="13" t="s">
        <v>570</v>
      </c>
      <c r="B213" s="1" t="s">
        <v>252</v>
      </c>
      <c r="C213" s="40">
        <v>239033</v>
      </c>
      <c r="D213" s="23">
        <f t="shared" si="18"/>
        <v>0.002540236169603605</v>
      </c>
      <c r="E213" s="6">
        <f t="shared" si="15"/>
        <v>4914</v>
      </c>
      <c r="F213" s="32">
        <v>2488</v>
      </c>
      <c r="H213" s="3">
        <f t="shared" si="16"/>
        <v>2488</v>
      </c>
      <c r="I213" s="6">
        <f t="shared" si="19"/>
        <v>6984</v>
      </c>
      <c r="J213" s="29">
        <f t="shared" si="17"/>
        <v>11898</v>
      </c>
    </row>
    <row r="214" spans="1:10" ht="11.25">
      <c r="A214" s="13" t="s">
        <v>571</v>
      </c>
      <c r="B214" s="1" t="s">
        <v>60</v>
      </c>
      <c r="C214" s="40">
        <v>135344</v>
      </c>
      <c r="D214" s="23">
        <f t="shared" si="18"/>
        <v>0.0014383190778630161</v>
      </c>
      <c r="E214" s="6">
        <f t="shared" si="15"/>
        <v>2782</v>
      </c>
      <c r="F214" s="32">
        <v>484</v>
      </c>
      <c r="H214" s="3">
        <f t="shared" si="16"/>
        <v>484</v>
      </c>
      <c r="I214" s="6">
        <f t="shared" si="19"/>
        <v>1359</v>
      </c>
      <c r="J214" s="29">
        <f t="shared" si="17"/>
        <v>4141</v>
      </c>
    </row>
    <row r="215" spans="1:10" ht="11.25">
      <c r="A215" s="13" t="s">
        <v>572</v>
      </c>
      <c r="B215" s="1" t="s">
        <v>61</v>
      </c>
      <c r="C215" s="40">
        <v>250791</v>
      </c>
      <c r="D215" s="23">
        <f t="shared" si="18"/>
        <v>0.0026651900332215956</v>
      </c>
      <c r="E215" s="6">
        <f t="shared" si="15"/>
        <v>5155</v>
      </c>
      <c r="F215" s="32">
        <v>545</v>
      </c>
      <c r="H215" s="3">
        <f t="shared" si="16"/>
        <v>545</v>
      </c>
      <c r="I215" s="6">
        <f t="shared" si="19"/>
        <v>1530</v>
      </c>
      <c r="J215" s="29">
        <f t="shared" si="17"/>
        <v>6685</v>
      </c>
    </row>
    <row r="216" spans="1:10" ht="11.25">
      <c r="A216" s="13" t="s">
        <v>573</v>
      </c>
      <c r="B216" s="1" t="s">
        <v>62</v>
      </c>
      <c r="C216" s="40">
        <v>667540</v>
      </c>
      <c r="D216" s="23">
        <f t="shared" si="18"/>
        <v>0.007094038281982782</v>
      </c>
      <c r="E216" s="6">
        <f t="shared" si="15"/>
        <v>13722</v>
      </c>
      <c r="F216" s="32">
        <v>1679</v>
      </c>
      <c r="H216" s="3">
        <f t="shared" si="16"/>
        <v>1679</v>
      </c>
      <c r="I216" s="6">
        <f t="shared" si="19"/>
        <v>4713</v>
      </c>
      <c r="J216" s="29">
        <f t="shared" si="17"/>
        <v>18435</v>
      </c>
    </row>
    <row r="217" spans="1:10" ht="11.25">
      <c r="A217" s="13" t="s">
        <v>574</v>
      </c>
      <c r="B217" s="1" t="s">
        <v>253</v>
      </c>
      <c r="C217" s="40">
        <v>195981</v>
      </c>
      <c r="D217" s="23">
        <f t="shared" si="18"/>
        <v>0.0020827167159140542</v>
      </c>
      <c r="E217" s="6">
        <f t="shared" si="15"/>
        <v>4029</v>
      </c>
      <c r="F217" s="32">
        <v>485</v>
      </c>
      <c r="H217" s="3">
        <f t="shared" si="16"/>
        <v>485</v>
      </c>
      <c r="I217" s="6">
        <f t="shared" si="19"/>
        <v>1361</v>
      </c>
      <c r="J217" s="29">
        <f t="shared" si="17"/>
        <v>5390</v>
      </c>
    </row>
    <row r="218" spans="1:10" ht="11.25">
      <c r="A218" s="13" t="s">
        <v>575</v>
      </c>
      <c r="B218" s="1" t="s">
        <v>254</v>
      </c>
      <c r="C218" s="40">
        <v>63715</v>
      </c>
      <c r="D218" s="23">
        <f t="shared" si="18"/>
        <v>0.0006771079622742203</v>
      </c>
      <c r="E218" s="6">
        <f t="shared" si="15"/>
        <v>1310</v>
      </c>
      <c r="F218" s="32">
        <v>541</v>
      </c>
      <c r="H218" s="3">
        <f t="shared" si="16"/>
        <v>541</v>
      </c>
      <c r="I218" s="6">
        <f t="shared" si="19"/>
        <v>1519</v>
      </c>
      <c r="J218" s="29">
        <f t="shared" si="17"/>
        <v>2829</v>
      </c>
    </row>
    <row r="219" spans="1:10" ht="11.25">
      <c r="A219" s="13" t="s">
        <v>576</v>
      </c>
      <c r="B219" s="1" t="s">
        <v>255</v>
      </c>
      <c r="C219" s="40">
        <v>2330937</v>
      </c>
      <c r="D219" s="23">
        <f t="shared" si="18"/>
        <v>0.024771184215013484</v>
      </c>
      <c r="E219" s="6">
        <f t="shared" si="15"/>
        <v>47915</v>
      </c>
      <c r="F219" s="32">
        <v>9059</v>
      </c>
      <c r="G219" s="1">
        <v>759</v>
      </c>
      <c r="H219" s="3">
        <f t="shared" si="16"/>
        <v>9818</v>
      </c>
      <c r="I219" s="6">
        <f t="shared" si="19"/>
        <v>27559</v>
      </c>
      <c r="J219" s="29">
        <f t="shared" si="17"/>
        <v>75474</v>
      </c>
    </row>
    <row r="220" spans="1:10" ht="11.25">
      <c r="A220" s="13" t="s">
        <v>577</v>
      </c>
      <c r="B220" s="1" t="s">
        <v>63</v>
      </c>
      <c r="C220" s="40">
        <v>90198</v>
      </c>
      <c r="D220" s="23">
        <f t="shared" si="18"/>
        <v>0.0009585464016512614</v>
      </c>
      <c r="E220" s="6">
        <f t="shared" si="15"/>
        <v>1854</v>
      </c>
      <c r="F220" s="32">
        <v>146</v>
      </c>
      <c r="H220" s="3">
        <f t="shared" si="16"/>
        <v>146</v>
      </c>
      <c r="I220" s="6">
        <f t="shared" si="19"/>
        <v>410</v>
      </c>
      <c r="J220" s="29">
        <f t="shared" si="17"/>
        <v>2264</v>
      </c>
    </row>
    <row r="221" spans="1:10" ht="11.25">
      <c r="A221" s="13" t="s">
        <v>578</v>
      </c>
      <c r="B221" s="1" t="s">
        <v>64</v>
      </c>
      <c r="C221" s="40">
        <v>72618</v>
      </c>
      <c r="D221" s="23">
        <f t="shared" si="18"/>
        <v>0.000771721352969149</v>
      </c>
      <c r="E221" s="6">
        <f t="shared" si="15"/>
        <v>1493</v>
      </c>
      <c r="F221" s="32">
        <v>231</v>
      </c>
      <c r="H221" s="3">
        <f t="shared" si="16"/>
        <v>231</v>
      </c>
      <c r="I221" s="6">
        <f t="shared" si="19"/>
        <v>648</v>
      </c>
      <c r="J221" s="29">
        <f t="shared" si="17"/>
        <v>2141</v>
      </c>
    </row>
    <row r="222" spans="1:10" ht="11.25">
      <c r="A222" s="13" t="s">
        <v>579</v>
      </c>
      <c r="B222" s="1" t="s">
        <v>256</v>
      </c>
      <c r="C222" s="40">
        <v>133177</v>
      </c>
      <c r="D222" s="23">
        <f t="shared" si="18"/>
        <v>0.0014152900744219387</v>
      </c>
      <c r="E222" s="6">
        <f t="shared" si="15"/>
        <v>2738</v>
      </c>
      <c r="F222" s="32">
        <v>536</v>
      </c>
      <c r="H222" s="3">
        <f t="shared" si="16"/>
        <v>536</v>
      </c>
      <c r="I222" s="6">
        <f t="shared" si="19"/>
        <v>1505</v>
      </c>
      <c r="J222" s="29">
        <f t="shared" si="17"/>
        <v>4243</v>
      </c>
    </row>
    <row r="223" spans="1:10" ht="11.25">
      <c r="A223" s="13" t="s">
        <v>580</v>
      </c>
      <c r="B223" s="1" t="s">
        <v>65</v>
      </c>
      <c r="C223" s="40">
        <v>61317</v>
      </c>
      <c r="D223" s="23">
        <f t="shared" si="18"/>
        <v>0.0006516240904460231</v>
      </c>
      <c r="E223" s="6">
        <f t="shared" si="15"/>
        <v>1260</v>
      </c>
      <c r="F223" s="32">
        <v>403</v>
      </c>
      <c r="H223" s="3">
        <f t="shared" si="16"/>
        <v>403</v>
      </c>
      <c r="I223" s="6">
        <f t="shared" si="19"/>
        <v>1131</v>
      </c>
      <c r="J223" s="29">
        <f t="shared" si="17"/>
        <v>2391</v>
      </c>
    </row>
    <row r="224" spans="1:10" ht="11.25">
      <c r="A224" s="13" t="s">
        <v>581</v>
      </c>
      <c r="B224" s="1" t="s">
        <v>66</v>
      </c>
      <c r="C224" s="40">
        <v>849004</v>
      </c>
      <c r="D224" s="23">
        <f t="shared" si="18"/>
        <v>0.009022480866399781</v>
      </c>
      <c r="E224" s="6">
        <f t="shared" si="15"/>
        <v>17452</v>
      </c>
      <c r="F224" s="32">
        <v>1753</v>
      </c>
      <c r="H224" s="3">
        <f t="shared" si="16"/>
        <v>1753</v>
      </c>
      <c r="I224" s="6">
        <f t="shared" si="19"/>
        <v>4921</v>
      </c>
      <c r="J224" s="29">
        <f t="shared" si="17"/>
        <v>22373</v>
      </c>
    </row>
    <row r="225" spans="1:10" ht="11.25">
      <c r="A225" s="13" t="s">
        <v>582</v>
      </c>
      <c r="B225" s="1" t="s">
        <v>257</v>
      </c>
      <c r="C225" s="40">
        <v>55324</v>
      </c>
      <c r="D225" s="23">
        <f t="shared" si="18"/>
        <v>0.0005879356651472803</v>
      </c>
      <c r="E225" s="6">
        <f t="shared" si="15"/>
        <v>1137</v>
      </c>
      <c r="F225" s="32">
        <v>392</v>
      </c>
      <c r="H225" s="3">
        <f t="shared" si="16"/>
        <v>392</v>
      </c>
      <c r="I225" s="6">
        <f t="shared" si="19"/>
        <v>1100</v>
      </c>
      <c r="J225" s="29">
        <f t="shared" si="17"/>
        <v>2237</v>
      </c>
    </row>
    <row r="226" spans="1:10" ht="11.25">
      <c r="A226" s="13" t="s">
        <v>583</v>
      </c>
      <c r="B226" s="1" t="s">
        <v>67</v>
      </c>
      <c r="C226" s="40">
        <v>370736</v>
      </c>
      <c r="D226" s="23">
        <f t="shared" si="18"/>
        <v>0.003939861845745826</v>
      </c>
      <c r="E226" s="6">
        <f t="shared" si="15"/>
        <v>7621</v>
      </c>
      <c r="F226" s="32">
        <v>1656</v>
      </c>
      <c r="H226" s="3">
        <f t="shared" si="16"/>
        <v>1656</v>
      </c>
      <c r="I226" s="6">
        <f t="shared" si="19"/>
        <v>4648</v>
      </c>
      <c r="J226" s="29">
        <f t="shared" si="17"/>
        <v>12269</v>
      </c>
    </row>
    <row r="227" spans="1:10" ht="11.25">
      <c r="A227" s="13" t="s">
        <v>584</v>
      </c>
      <c r="B227" s="1" t="s">
        <v>117</v>
      </c>
      <c r="C227" s="40">
        <v>193037</v>
      </c>
      <c r="D227" s="23">
        <f t="shared" si="18"/>
        <v>0.002051430427898119</v>
      </c>
      <c r="E227" s="6">
        <f t="shared" si="15"/>
        <v>3968</v>
      </c>
      <c r="F227" s="32">
        <v>723</v>
      </c>
      <c r="H227" s="3">
        <f t="shared" si="16"/>
        <v>723</v>
      </c>
      <c r="I227" s="6">
        <f t="shared" si="19"/>
        <v>2029</v>
      </c>
      <c r="J227" s="29">
        <f t="shared" si="17"/>
        <v>5997</v>
      </c>
    </row>
    <row r="228" spans="1:10" ht="11.25">
      <c r="A228" s="13" t="s">
        <v>585</v>
      </c>
      <c r="B228" s="1" t="s">
        <v>258</v>
      </c>
      <c r="C228" s="40">
        <v>112624</v>
      </c>
      <c r="D228" s="23">
        <f t="shared" si="18"/>
        <v>0.001196870550783517</v>
      </c>
      <c r="E228" s="6">
        <f t="shared" si="15"/>
        <v>2315</v>
      </c>
      <c r="F228" s="32">
        <v>713</v>
      </c>
      <c r="H228" s="3">
        <f t="shared" si="16"/>
        <v>713</v>
      </c>
      <c r="I228" s="6">
        <f t="shared" si="19"/>
        <v>2001</v>
      </c>
      <c r="J228" s="29">
        <f t="shared" si="17"/>
        <v>4316</v>
      </c>
    </row>
    <row r="229" spans="1:10" ht="11.25">
      <c r="A229" s="13" t="s">
        <v>586</v>
      </c>
      <c r="B229" s="1" t="s">
        <v>105</v>
      </c>
      <c r="C229" s="40">
        <v>473053</v>
      </c>
      <c r="D229" s="23">
        <f t="shared" si="18"/>
        <v>0.005027198507065946</v>
      </c>
      <c r="E229" s="6">
        <f t="shared" si="15"/>
        <v>9724</v>
      </c>
      <c r="F229" s="32">
        <v>2711</v>
      </c>
      <c r="G229" s="1">
        <v>56</v>
      </c>
      <c r="H229" s="3">
        <f t="shared" si="16"/>
        <v>2767</v>
      </c>
      <c r="I229" s="6">
        <f t="shared" si="19"/>
        <v>7767</v>
      </c>
      <c r="J229" s="29">
        <f t="shared" si="17"/>
        <v>17491</v>
      </c>
    </row>
    <row r="230" spans="1:10" ht="11.25">
      <c r="A230" s="13" t="s">
        <v>587</v>
      </c>
      <c r="B230" s="1" t="s">
        <v>68</v>
      </c>
      <c r="C230" s="40">
        <v>200337</v>
      </c>
      <c r="D230" s="23">
        <f t="shared" si="18"/>
        <v>0.002129008519785458</v>
      </c>
      <c r="E230" s="6">
        <f t="shared" si="15"/>
        <v>4118</v>
      </c>
      <c r="F230" s="32">
        <v>1170</v>
      </c>
      <c r="G230" s="1">
        <v>59</v>
      </c>
      <c r="H230" s="3">
        <f t="shared" si="16"/>
        <v>1229</v>
      </c>
      <c r="I230" s="6">
        <f t="shared" si="19"/>
        <v>3450</v>
      </c>
      <c r="J230" s="29">
        <f t="shared" si="17"/>
        <v>7568</v>
      </c>
    </row>
    <row r="231" spans="1:10" ht="11.25">
      <c r="A231" s="13" t="s">
        <v>588</v>
      </c>
      <c r="B231" s="1" t="s">
        <v>259</v>
      </c>
      <c r="C231" s="40">
        <v>32506</v>
      </c>
      <c r="D231" s="23">
        <f t="shared" si="18"/>
        <v>0.0003454456787520333</v>
      </c>
      <c r="E231" s="6">
        <f t="shared" si="15"/>
        <v>668</v>
      </c>
      <c r="F231" s="32">
        <v>671</v>
      </c>
      <c r="H231" s="3">
        <f t="shared" si="16"/>
        <v>671</v>
      </c>
      <c r="I231" s="6">
        <f t="shared" si="19"/>
        <v>1883</v>
      </c>
      <c r="J231" s="29">
        <f t="shared" si="17"/>
        <v>2551</v>
      </c>
    </row>
    <row r="232" spans="1:10" ht="11.25">
      <c r="A232" s="13" t="s">
        <v>589</v>
      </c>
      <c r="B232" s="1" t="s">
        <v>69</v>
      </c>
      <c r="C232" s="40">
        <v>266249</v>
      </c>
      <c r="D232" s="23">
        <f t="shared" si="18"/>
        <v>0.002829464299577005</v>
      </c>
      <c r="E232" s="6">
        <f t="shared" si="15"/>
        <v>5473</v>
      </c>
      <c r="F232" s="32">
        <v>407</v>
      </c>
      <c r="H232" s="3">
        <f t="shared" si="16"/>
        <v>407</v>
      </c>
      <c r="I232" s="6">
        <f t="shared" si="19"/>
        <v>1142</v>
      </c>
      <c r="J232" s="29">
        <f t="shared" si="17"/>
        <v>6615</v>
      </c>
    </row>
    <row r="233" spans="1:10" ht="11.25">
      <c r="A233" s="13" t="s">
        <v>590</v>
      </c>
      <c r="B233" s="1" t="s">
        <v>125</v>
      </c>
      <c r="C233" s="40">
        <v>25627</v>
      </c>
      <c r="D233" s="23">
        <f t="shared" si="18"/>
        <v>0.00027234161106806</v>
      </c>
      <c r="E233" s="6">
        <f t="shared" si="15"/>
        <v>527</v>
      </c>
      <c r="F233" s="32">
        <v>295</v>
      </c>
      <c r="H233" s="3">
        <f t="shared" si="16"/>
        <v>295</v>
      </c>
      <c r="I233" s="6">
        <f t="shared" si="19"/>
        <v>828</v>
      </c>
      <c r="J233" s="29">
        <f t="shared" si="17"/>
        <v>1355</v>
      </c>
    </row>
    <row r="234" spans="1:10" ht="11.25">
      <c r="A234" s="13" t="s">
        <v>591</v>
      </c>
      <c r="B234" s="1" t="s">
        <v>126</v>
      </c>
      <c r="C234" s="40">
        <v>144044</v>
      </c>
      <c r="D234" s="23">
        <f t="shared" si="18"/>
        <v>0.0015307751599753243</v>
      </c>
      <c r="E234" s="6">
        <f t="shared" si="15"/>
        <v>2961</v>
      </c>
      <c r="F234" s="32">
        <v>1118</v>
      </c>
      <c r="H234" s="3">
        <f t="shared" si="16"/>
        <v>1118</v>
      </c>
      <c r="I234" s="6">
        <f t="shared" si="19"/>
        <v>3138</v>
      </c>
      <c r="J234" s="29">
        <f t="shared" si="17"/>
        <v>6099</v>
      </c>
    </row>
    <row r="235" spans="1:10" ht="11.25">
      <c r="A235" s="13" t="s">
        <v>592</v>
      </c>
      <c r="B235" s="1" t="s">
        <v>260</v>
      </c>
      <c r="C235" s="40">
        <v>48441</v>
      </c>
      <c r="D235" s="23">
        <f t="shared" si="18"/>
        <v>0.000514789088919807</v>
      </c>
      <c r="E235" s="6">
        <f t="shared" si="15"/>
        <v>996</v>
      </c>
      <c r="F235" s="32">
        <v>131</v>
      </c>
      <c r="H235" s="3">
        <f t="shared" si="16"/>
        <v>131</v>
      </c>
      <c r="I235" s="6">
        <f t="shared" si="19"/>
        <v>368</v>
      </c>
      <c r="J235" s="29">
        <f t="shared" si="17"/>
        <v>1364</v>
      </c>
    </row>
    <row r="236" spans="1:10" ht="11.25">
      <c r="A236" s="13" t="s">
        <v>593</v>
      </c>
      <c r="B236" s="1" t="s">
        <v>261</v>
      </c>
      <c r="C236" s="40">
        <v>154356</v>
      </c>
      <c r="D236" s="23">
        <f t="shared" si="18"/>
        <v>0.0016403621851180969</v>
      </c>
      <c r="E236" s="6">
        <f t="shared" si="15"/>
        <v>3173</v>
      </c>
      <c r="F236" s="32">
        <v>952</v>
      </c>
      <c r="H236" s="3">
        <f t="shared" si="16"/>
        <v>952</v>
      </c>
      <c r="I236" s="6">
        <f t="shared" si="19"/>
        <v>2672</v>
      </c>
      <c r="J236" s="29">
        <f t="shared" si="17"/>
        <v>5845</v>
      </c>
    </row>
    <row r="237" spans="1:10" ht="11.25">
      <c r="A237" s="13" t="s">
        <v>594</v>
      </c>
      <c r="B237" s="1" t="s">
        <v>262</v>
      </c>
      <c r="C237" s="40">
        <v>153981</v>
      </c>
      <c r="D237" s="23">
        <f t="shared" si="18"/>
        <v>0.00163637700916498</v>
      </c>
      <c r="E237" s="6">
        <f t="shared" si="15"/>
        <v>3165</v>
      </c>
      <c r="F237" s="32">
        <v>994</v>
      </c>
      <c r="H237" s="3">
        <f t="shared" si="16"/>
        <v>994</v>
      </c>
      <c r="I237" s="6">
        <f t="shared" si="19"/>
        <v>2790</v>
      </c>
      <c r="J237" s="29">
        <f t="shared" si="17"/>
        <v>5955</v>
      </c>
    </row>
    <row r="238" spans="1:10" ht="11.25">
      <c r="A238" s="13" t="s">
        <v>595</v>
      </c>
      <c r="B238" s="1" t="s">
        <v>108</v>
      </c>
      <c r="C238" s="40">
        <v>2041864</v>
      </c>
      <c r="D238" s="23">
        <f t="shared" si="18"/>
        <v>0.021699166166225983</v>
      </c>
      <c r="E238" s="6">
        <f t="shared" si="15"/>
        <v>41973</v>
      </c>
      <c r="F238" s="32">
        <v>6350</v>
      </c>
      <c r="G238" s="1">
        <v>472</v>
      </c>
      <c r="H238" s="3">
        <f t="shared" si="16"/>
        <v>6822</v>
      </c>
      <c r="I238" s="6">
        <f t="shared" si="19"/>
        <v>19149</v>
      </c>
      <c r="J238" s="29">
        <f t="shared" si="17"/>
        <v>61122</v>
      </c>
    </row>
    <row r="239" spans="1:10" ht="11.25">
      <c r="A239" s="13" t="s">
        <v>596</v>
      </c>
      <c r="B239" s="1" t="s">
        <v>263</v>
      </c>
      <c r="C239" s="40">
        <v>64142</v>
      </c>
      <c r="D239" s="23">
        <f t="shared" si="18"/>
        <v>0.0006816457492928358</v>
      </c>
      <c r="E239" s="6">
        <f t="shared" si="15"/>
        <v>1319</v>
      </c>
      <c r="F239" s="32">
        <v>322</v>
      </c>
      <c r="H239" s="3">
        <f t="shared" si="16"/>
        <v>322</v>
      </c>
      <c r="I239" s="6">
        <f t="shared" si="19"/>
        <v>904</v>
      </c>
      <c r="J239" s="29">
        <f t="shared" si="17"/>
        <v>2223</v>
      </c>
    </row>
    <row r="240" spans="1:10" ht="11.25">
      <c r="A240" s="13" t="s">
        <v>597</v>
      </c>
      <c r="B240" s="1" t="s">
        <v>264</v>
      </c>
      <c r="C240" s="40">
        <v>65135</v>
      </c>
      <c r="D240" s="23">
        <f t="shared" si="18"/>
        <v>0.0006921984952166889</v>
      </c>
      <c r="E240" s="6">
        <f t="shared" si="15"/>
        <v>1339</v>
      </c>
      <c r="F240" s="32">
        <v>227</v>
      </c>
      <c r="H240" s="3">
        <f t="shared" si="16"/>
        <v>227</v>
      </c>
      <c r="I240" s="6">
        <f t="shared" si="19"/>
        <v>637</v>
      </c>
      <c r="J240" s="29">
        <f t="shared" si="17"/>
        <v>1976</v>
      </c>
    </row>
    <row r="241" spans="1:10" ht="11.25">
      <c r="A241" s="13" t="s">
        <v>598</v>
      </c>
      <c r="B241" s="1" t="s">
        <v>265</v>
      </c>
      <c r="C241" s="40">
        <v>419545</v>
      </c>
      <c r="D241" s="23">
        <f t="shared" si="18"/>
        <v>0.004458561720667625</v>
      </c>
      <c r="E241" s="6">
        <f t="shared" si="15"/>
        <v>8624</v>
      </c>
      <c r="F241" s="38">
        <v>1803</v>
      </c>
      <c r="G241" s="1">
        <v>95</v>
      </c>
      <c r="H241" s="3">
        <f t="shared" si="16"/>
        <v>1898</v>
      </c>
      <c r="I241" s="6">
        <f t="shared" si="19"/>
        <v>5328</v>
      </c>
      <c r="J241" s="29">
        <f t="shared" si="17"/>
        <v>13952</v>
      </c>
    </row>
    <row r="242" spans="1:10" ht="11.25">
      <c r="A242" s="13" t="s">
        <v>599</v>
      </c>
      <c r="B242" s="1" t="s">
        <v>267</v>
      </c>
      <c r="C242" s="40">
        <v>130742</v>
      </c>
      <c r="D242" s="23">
        <f t="shared" si="18"/>
        <v>0.0013894129985663674</v>
      </c>
      <c r="E242" s="6">
        <f t="shared" si="15"/>
        <v>2688</v>
      </c>
      <c r="F242" s="32">
        <v>1064</v>
      </c>
      <c r="H242" s="3">
        <f t="shared" si="16"/>
        <v>1064</v>
      </c>
      <c r="I242" s="6">
        <f t="shared" si="19"/>
        <v>2987</v>
      </c>
      <c r="J242" s="29">
        <f t="shared" si="17"/>
        <v>5675</v>
      </c>
    </row>
    <row r="243" spans="1:10" ht="11.25">
      <c r="A243" s="13" t="s">
        <v>600</v>
      </c>
      <c r="B243" s="1" t="s">
        <v>70</v>
      </c>
      <c r="C243" s="40">
        <v>60927</v>
      </c>
      <c r="D243" s="23">
        <f t="shared" si="18"/>
        <v>0.0006474795074547817</v>
      </c>
      <c r="E243" s="6">
        <f t="shared" si="15"/>
        <v>1252</v>
      </c>
      <c r="F243" s="32">
        <v>499</v>
      </c>
      <c r="H243" s="3">
        <f t="shared" si="16"/>
        <v>499</v>
      </c>
      <c r="I243" s="6">
        <f t="shared" si="19"/>
        <v>1401</v>
      </c>
      <c r="J243" s="29">
        <f t="shared" si="17"/>
        <v>2653</v>
      </c>
    </row>
    <row r="244" spans="1:10" ht="11.25">
      <c r="A244" s="13" t="s">
        <v>601</v>
      </c>
      <c r="B244" s="1" t="s">
        <v>268</v>
      </c>
      <c r="C244" s="40">
        <v>200477</v>
      </c>
      <c r="D244" s="23">
        <f t="shared" si="18"/>
        <v>0.002130496318807955</v>
      </c>
      <c r="E244" s="6">
        <f t="shared" si="15"/>
        <v>4121</v>
      </c>
      <c r="F244" s="32">
        <v>1388</v>
      </c>
      <c r="H244" s="3">
        <f t="shared" si="16"/>
        <v>1388</v>
      </c>
      <c r="I244" s="6">
        <f t="shared" si="19"/>
        <v>3896</v>
      </c>
      <c r="J244" s="29">
        <f t="shared" si="17"/>
        <v>8017</v>
      </c>
    </row>
    <row r="245" spans="1:10" ht="11.25">
      <c r="A245" s="13" t="s">
        <v>602</v>
      </c>
      <c r="B245" s="1" t="s">
        <v>269</v>
      </c>
      <c r="C245" s="40">
        <v>258300</v>
      </c>
      <c r="D245" s="23">
        <f t="shared" si="18"/>
        <v>0.0027449891965068054</v>
      </c>
      <c r="E245" s="6">
        <f t="shared" si="15"/>
        <v>5310</v>
      </c>
      <c r="F245" s="32">
        <v>1100</v>
      </c>
      <c r="H245" s="3">
        <f t="shared" si="16"/>
        <v>1100</v>
      </c>
      <c r="I245" s="6">
        <f t="shared" si="19"/>
        <v>3088</v>
      </c>
      <c r="J245" s="29">
        <f t="shared" si="17"/>
        <v>8398</v>
      </c>
    </row>
    <row r="246" spans="1:10" ht="11.25">
      <c r="A246" s="13" t="s">
        <v>603</v>
      </c>
      <c r="B246" s="1" t="s">
        <v>270</v>
      </c>
      <c r="C246" s="40">
        <v>3260380</v>
      </c>
      <c r="D246" s="23">
        <f t="shared" si="18"/>
        <v>0.03464850126406062</v>
      </c>
      <c r="E246" s="6">
        <f t="shared" si="15"/>
        <v>67020</v>
      </c>
      <c r="F246" s="32">
        <v>18333</v>
      </c>
      <c r="G246" s="1">
        <v>425</v>
      </c>
      <c r="H246" s="3">
        <f t="shared" si="16"/>
        <v>18758</v>
      </c>
      <c r="I246" s="6">
        <f t="shared" si="19"/>
        <v>52654</v>
      </c>
      <c r="J246" s="29">
        <f t="shared" si="17"/>
        <v>119674</v>
      </c>
    </row>
    <row r="247" spans="1:10" ht="11.25">
      <c r="A247" s="13" t="s">
        <v>604</v>
      </c>
      <c r="B247" s="1" t="s">
        <v>71</v>
      </c>
      <c r="C247" s="40">
        <v>71923</v>
      </c>
      <c r="D247" s="23">
        <f t="shared" si="18"/>
        <v>0.0007643354935360393</v>
      </c>
      <c r="E247" s="6">
        <f t="shared" si="15"/>
        <v>1478</v>
      </c>
      <c r="F247" s="32">
        <v>596</v>
      </c>
      <c r="H247" s="3">
        <f t="shared" si="16"/>
        <v>596</v>
      </c>
      <c r="I247" s="6">
        <f t="shared" si="19"/>
        <v>1673</v>
      </c>
      <c r="J247" s="29">
        <f t="shared" si="17"/>
        <v>3151</v>
      </c>
    </row>
    <row r="248" spans="1:10" ht="11.25">
      <c r="A248" s="13" t="s">
        <v>605</v>
      </c>
      <c r="B248" s="1" t="s">
        <v>266</v>
      </c>
      <c r="C248" s="40">
        <v>75848</v>
      </c>
      <c r="D248" s="23">
        <f t="shared" si="18"/>
        <v>0.0008060470018453278</v>
      </c>
      <c r="E248" s="6">
        <f t="shared" si="15"/>
        <v>1559</v>
      </c>
      <c r="F248" s="32">
        <v>283</v>
      </c>
      <c r="H248" s="3">
        <f t="shared" si="16"/>
        <v>283</v>
      </c>
      <c r="I248" s="6">
        <f t="shared" si="19"/>
        <v>794</v>
      </c>
      <c r="J248" s="29">
        <f t="shared" si="17"/>
        <v>2353</v>
      </c>
    </row>
    <row r="249" spans="1:10" ht="11.25">
      <c r="A249" s="13" t="s">
        <v>606</v>
      </c>
      <c r="B249" s="1" t="s">
        <v>72</v>
      </c>
      <c r="C249" s="40">
        <v>171912</v>
      </c>
      <c r="D249" s="23">
        <f t="shared" si="18"/>
        <v>0.0018269321825392097</v>
      </c>
      <c r="E249" s="6">
        <f t="shared" si="15"/>
        <v>3534</v>
      </c>
      <c r="F249" s="32">
        <v>636</v>
      </c>
      <c r="H249" s="3">
        <f t="shared" si="16"/>
        <v>636</v>
      </c>
      <c r="I249" s="6">
        <f t="shared" si="19"/>
        <v>1785</v>
      </c>
      <c r="J249" s="29">
        <f t="shared" si="17"/>
        <v>5319</v>
      </c>
    </row>
    <row r="250" spans="1:10" ht="11.25">
      <c r="A250" s="13" t="s">
        <v>607</v>
      </c>
      <c r="B250" s="1" t="s">
        <v>291</v>
      </c>
      <c r="C250" s="40">
        <v>66852</v>
      </c>
      <c r="D250" s="23">
        <f t="shared" si="18"/>
        <v>0.0007104452875140261</v>
      </c>
      <c r="E250" s="6">
        <f t="shared" si="15"/>
        <v>1374</v>
      </c>
      <c r="F250" s="32">
        <v>331</v>
      </c>
      <c r="H250" s="3">
        <f t="shared" si="16"/>
        <v>331</v>
      </c>
      <c r="I250" s="6">
        <f t="shared" si="19"/>
        <v>929</v>
      </c>
      <c r="J250" s="29">
        <f t="shared" si="17"/>
        <v>2303</v>
      </c>
    </row>
    <row r="251" spans="1:10" ht="11.25">
      <c r="A251" s="13" t="s">
        <v>608</v>
      </c>
      <c r="B251" s="1" t="s">
        <v>102</v>
      </c>
      <c r="C251" s="40">
        <v>233289</v>
      </c>
      <c r="D251" s="23">
        <f t="shared" si="18"/>
        <v>0.0024791939011377315</v>
      </c>
      <c r="E251" s="6">
        <f t="shared" si="15"/>
        <v>4795</v>
      </c>
      <c r="F251" s="32">
        <v>826</v>
      </c>
      <c r="H251" s="3">
        <f t="shared" si="16"/>
        <v>826</v>
      </c>
      <c r="I251" s="6">
        <f t="shared" si="19"/>
        <v>2319</v>
      </c>
      <c r="J251" s="29">
        <f t="shared" si="17"/>
        <v>7114</v>
      </c>
    </row>
    <row r="252" spans="1:10" ht="11.25">
      <c r="A252" s="13" t="s">
        <v>609</v>
      </c>
      <c r="B252" s="1" t="s">
        <v>217</v>
      </c>
      <c r="C252" s="40">
        <v>338221</v>
      </c>
      <c r="D252" s="23">
        <f t="shared" si="18"/>
        <v>0.003594320522770918</v>
      </c>
      <c r="E252" s="6">
        <f t="shared" si="15"/>
        <v>6952</v>
      </c>
      <c r="F252" s="32">
        <v>1237</v>
      </c>
      <c r="H252" s="3">
        <f t="shared" si="16"/>
        <v>1237</v>
      </c>
      <c r="I252" s="6">
        <f t="shared" si="19"/>
        <v>3472</v>
      </c>
      <c r="J252" s="29">
        <f t="shared" si="17"/>
        <v>10424</v>
      </c>
    </row>
    <row r="253" spans="1:10" ht="11.25">
      <c r="A253" s="13" t="s">
        <v>610</v>
      </c>
      <c r="B253" s="1" t="s">
        <v>271</v>
      </c>
      <c r="C253" s="40">
        <v>816062</v>
      </c>
      <c r="D253" s="23">
        <f t="shared" si="18"/>
        <v>0.008672401756406259</v>
      </c>
      <c r="E253" s="6">
        <f t="shared" si="15"/>
        <v>16775</v>
      </c>
      <c r="F253" s="32">
        <v>11349</v>
      </c>
      <c r="G253" s="1">
        <v>253</v>
      </c>
      <c r="H253" s="3">
        <f t="shared" si="16"/>
        <v>11602</v>
      </c>
      <c r="I253" s="6">
        <f t="shared" si="19"/>
        <v>32567</v>
      </c>
      <c r="J253" s="29">
        <f t="shared" si="17"/>
        <v>49342</v>
      </c>
    </row>
    <row r="254" spans="1:10" ht="11.25">
      <c r="A254" s="13" t="s">
        <v>611</v>
      </c>
      <c r="B254" s="1" t="s">
        <v>272</v>
      </c>
      <c r="C254" s="40">
        <v>124604</v>
      </c>
      <c r="D254" s="23">
        <f t="shared" si="18"/>
        <v>0.0013241836385657528</v>
      </c>
      <c r="E254" s="6">
        <f t="shared" si="15"/>
        <v>2561</v>
      </c>
      <c r="F254" s="32">
        <v>798</v>
      </c>
      <c r="H254" s="3">
        <f t="shared" si="16"/>
        <v>798</v>
      </c>
      <c r="I254" s="6">
        <f t="shared" si="19"/>
        <v>2240</v>
      </c>
      <c r="J254" s="29">
        <f t="shared" si="17"/>
        <v>4801</v>
      </c>
    </row>
    <row r="255" spans="1:10" ht="11.25">
      <c r="A255" s="13" t="s">
        <v>612</v>
      </c>
      <c r="B255" s="1" t="s">
        <v>273</v>
      </c>
      <c r="C255" s="40">
        <v>67532</v>
      </c>
      <c r="D255" s="23">
        <f t="shared" si="18"/>
        <v>0.0007176717399090111</v>
      </c>
      <c r="E255" s="6">
        <f t="shared" si="15"/>
        <v>1388</v>
      </c>
      <c r="F255" s="32">
        <v>224</v>
      </c>
      <c r="H255" s="3">
        <f t="shared" si="16"/>
        <v>224</v>
      </c>
      <c r="I255" s="6">
        <f t="shared" si="19"/>
        <v>629</v>
      </c>
      <c r="J255" s="29">
        <f t="shared" si="17"/>
        <v>2017</v>
      </c>
    </row>
    <row r="256" spans="1:10" ht="11.25">
      <c r="A256" s="13" t="s">
        <v>613</v>
      </c>
      <c r="B256" s="1" t="s">
        <v>274</v>
      </c>
      <c r="C256" s="40">
        <v>791473</v>
      </c>
      <c r="D256" s="23">
        <f t="shared" si="18"/>
        <v>0.008411091112376425</v>
      </c>
      <c r="E256" s="6">
        <f t="shared" si="15"/>
        <v>16269</v>
      </c>
      <c r="F256" s="32">
        <v>5244</v>
      </c>
      <c r="G256" s="1">
        <v>88</v>
      </c>
      <c r="H256" s="3">
        <f t="shared" si="16"/>
        <v>5332</v>
      </c>
      <c r="I256" s="6">
        <f t="shared" si="19"/>
        <v>14967</v>
      </c>
      <c r="J256" s="29">
        <f t="shared" si="17"/>
        <v>31236</v>
      </c>
    </row>
    <row r="257" spans="1:10" ht="11.25">
      <c r="A257" s="13" t="s">
        <v>614</v>
      </c>
      <c r="B257" s="1" t="s">
        <v>73</v>
      </c>
      <c r="C257" s="40">
        <v>216938</v>
      </c>
      <c r="D257" s="23">
        <f t="shared" si="18"/>
        <v>0.002305429602445967</v>
      </c>
      <c r="E257" s="6">
        <f t="shared" si="15"/>
        <v>4459</v>
      </c>
      <c r="F257" s="32">
        <v>739</v>
      </c>
      <c r="H257" s="3">
        <f t="shared" si="16"/>
        <v>739</v>
      </c>
      <c r="I257" s="6">
        <f t="shared" si="19"/>
        <v>2074</v>
      </c>
      <c r="J257" s="29">
        <f t="shared" si="17"/>
        <v>6533</v>
      </c>
    </row>
    <row r="258" spans="1:10" ht="11.25">
      <c r="A258" s="13" t="s">
        <v>615</v>
      </c>
      <c r="B258" s="1" t="s">
        <v>275</v>
      </c>
      <c r="C258" s="40">
        <v>100943</v>
      </c>
      <c r="D258" s="23">
        <f t="shared" si="18"/>
        <v>0.0010727349766278995</v>
      </c>
      <c r="E258" s="6">
        <f t="shared" si="15"/>
        <v>2075</v>
      </c>
      <c r="F258" s="32">
        <v>189</v>
      </c>
      <c r="H258" s="3">
        <f t="shared" si="16"/>
        <v>189</v>
      </c>
      <c r="I258" s="6">
        <f t="shared" si="19"/>
        <v>531</v>
      </c>
      <c r="J258" s="29">
        <f t="shared" si="17"/>
        <v>2606</v>
      </c>
    </row>
    <row r="259" spans="1:10" ht="11.25">
      <c r="A259" s="13" t="s">
        <v>616</v>
      </c>
      <c r="B259" s="1" t="s">
        <v>276</v>
      </c>
      <c r="C259" s="40">
        <v>35721</v>
      </c>
      <c r="D259" s="23">
        <f t="shared" si="18"/>
        <v>0.00037961192059008747</v>
      </c>
      <c r="E259" s="6">
        <f t="shared" si="15"/>
        <v>734</v>
      </c>
      <c r="F259" s="32">
        <v>122</v>
      </c>
      <c r="H259" s="3">
        <f t="shared" si="16"/>
        <v>122</v>
      </c>
      <c r="I259" s="6">
        <f t="shared" si="19"/>
        <v>342</v>
      </c>
      <c r="J259" s="29">
        <f t="shared" si="17"/>
        <v>1076</v>
      </c>
    </row>
    <row r="260" spans="1:10" ht="11.25">
      <c r="A260" s="13" t="s">
        <v>617</v>
      </c>
      <c r="B260" s="1" t="s">
        <v>277</v>
      </c>
      <c r="C260" s="40">
        <v>52405</v>
      </c>
      <c r="D260" s="23">
        <f t="shared" si="18"/>
        <v>0.0005569150555282196</v>
      </c>
      <c r="E260" s="6">
        <f t="shared" si="15"/>
        <v>1077</v>
      </c>
      <c r="F260" s="32">
        <v>396</v>
      </c>
      <c r="G260" s="1">
        <v>184</v>
      </c>
      <c r="H260" s="3">
        <f t="shared" si="16"/>
        <v>580</v>
      </c>
      <c r="I260" s="6">
        <f t="shared" si="19"/>
        <v>1628</v>
      </c>
      <c r="J260" s="29">
        <f t="shared" si="17"/>
        <v>2705</v>
      </c>
    </row>
    <row r="261" spans="1:10" ht="11.25">
      <c r="A261" s="13" t="s">
        <v>618</v>
      </c>
      <c r="B261" s="1" t="s">
        <v>74</v>
      </c>
      <c r="C261" s="40">
        <v>528914</v>
      </c>
      <c r="D261" s="23">
        <f t="shared" si="18"/>
        <v>0.005620840944178089</v>
      </c>
      <c r="E261" s="6">
        <f t="shared" si="15"/>
        <v>10872</v>
      </c>
      <c r="F261" s="32">
        <v>3714</v>
      </c>
      <c r="G261" s="1">
        <v>343</v>
      </c>
      <c r="H261" s="3">
        <f t="shared" si="16"/>
        <v>4057</v>
      </c>
      <c r="I261" s="6">
        <f t="shared" si="19"/>
        <v>11388</v>
      </c>
      <c r="J261" s="29">
        <f t="shared" si="17"/>
        <v>22260</v>
      </c>
    </row>
    <row r="262" spans="1:10" ht="11.25">
      <c r="A262" s="13" t="s">
        <v>619</v>
      </c>
      <c r="B262" s="1" t="s">
        <v>103</v>
      </c>
      <c r="C262" s="40">
        <v>372694</v>
      </c>
      <c r="D262" s="23">
        <f t="shared" si="18"/>
        <v>0.003960669777789033</v>
      </c>
      <c r="E262" s="6">
        <f t="shared" si="15"/>
        <v>7661</v>
      </c>
      <c r="F262" s="32">
        <v>4137</v>
      </c>
      <c r="H262" s="3">
        <f t="shared" si="16"/>
        <v>4137</v>
      </c>
      <c r="I262" s="6">
        <f t="shared" si="19"/>
        <v>11613</v>
      </c>
      <c r="J262" s="29">
        <f t="shared" si="17"/>
        <v>19274</v>
      </c>
    </row>
    <row r="263" spans="1:10" ht="11.25">
      <c r="A263" s="13" t="s">
        <v>620</v>
      </c>
      <c r="B263" s="1" t="s">
        <v>75</v>
      </c>
      <c r="C263" s="40">
        <v>190073</v>
      </c>
      <c r="D263" s="23">
        <f t="shared" si="18"/>
        <v>0.0020199315971646844</v>
      </c>
      <c r="E263" s="6">
        <f t="shared" si="15"/>
        <v>3907</v>
      </c>
      <c r="F263" s="32">
        <v>491</v>
      </c>
      <c r="H263" s="3">
        <f t="shared" si="16"/>
        <v>491</v>
      </c>
      <c r="I263" s="6">
        <f t="shared" si="19"/>
        <v>1378</v>
      </c>
      <c r="J263" s="29">
        <f t="shared" si="17"/>
        <v>5285</v>
      </c>
    </row>
    <row r="264" spans="1:10" ht="11.25">
      <c r="A264" s="13" t="s">
        <v>621</v>
      </c>
      <c r="B264" s="1" t="s">
        <v>279</v>
      </c>
      <c r="C264" s="40">
        <v>233457</v>
      </c>
      <c r="D264" s="23">
        <f t="shared" si="18"/>
        <v>0.002480979259964728</v>
      </c>
      <c r="E264" s="6">
        <f t="shared" si="15"/>
        <v>4799</v>
      </c>
      <c r="F264" s="32">
        <v>2888</v>
      </c>
      <c r="H264" s="3">
        <f t="shared" si="16"/>
        <v>2888</v>
      </c>
      <c r="I264" s="6">
        <f t="shared" si="19"/>
        <v>8107</v>
      </c>
      <c r="J264" s="29">
        <f t="shared" si="17"/>
        <v>12906</v>
      </c>
    </row>
    <row r="265" spans="1:10" ht="11.25">
      <c r="A265" s="13" t="s">
        <v>622</v>
      </c>
      <c r="B265" s="1" t="s">
        <v>280</v>
      </c>
      <c r="C265" s="40">
        <v>149242</v>
      </c>
      <c r="D265" s="23">
        <f t="shared" si="18"/>
        <v>0.0015860150122534596</v>
      </c>
      <c r="E265" s="6">
        <f t="shared" si="15"/>
        <v>3068</v>
      </c>
      <c r="F265" s="32">
        <v>577</v>
      </c>
      <c r="H265" s="3">
        <f t="shared" si="16"/>
        <v>577</v>
      </c>
      <c r="I265" s="6">
        <f t="shared" si="19"/>
        <v>1620</v>
      </c>
      <c r="J265" s="29">
        <f t="shared" si="17"/>
        <v>4688</v>
      </c>
    </row>
    <row r="266" spans="1:10" ht="11.25">
      <c r="A266" s="13" t="s">
        <v>623</v>
      </c>
      <c r="B266" s="1" t="s">
        <v>281</v>
      </c>
      <c r="C266" s="40">
        <v>153506</v>
      </c>
      <c r="D266" s="23">
        <f t="shared" si="18"/>
        <v>0.0016313291196243657</v>
      </c>
      <c r="E266" s="6">
        <f t="shared" si="15"/>
        <v>3155</v>
      </c>
      <c r="F266" s="32">
        <v>740</v>
      </c>
      <c r="H266" s="3">
        <f t="shared" si="16"/>
        <v>740</v>
      </c>
      <c r="I266" s="6">
        <f t="shared" si="19"/>
        <v>2077</v>
      </c>
      <c r="J266" s="29">
        <f t="shared" si="17"/>
        <v>5232</v>
      </c>
    </row>
    <row r="267" spans="1:10" ht="11.25">
      <c r="A267" s="13" t="s">
        <v>624</v>
      </c>
      <c r="B267" s="1" t="s">
        <v>113</v>
      </c>
      <c r="C267" s="40">
        <v>529248</v>
      </c>
      <c r="D267" s="23">
        <f t="shared" si="18"/>
        <v>0.005624390407560332</v>
      </c>
      <c r="E267" s="6">
        <f aca="true" t="shared" si="20" ref="E267:E320">ROUND(D267*1934291,0)</f>
        <v>10879</v>
      </c>
      <c r="F267" s="32">
        <v>1513</v>
      </c>
      <c r="H267" s="3">
        <f aca="true" t="shared" si="21" ref="H267:H320">SUM(F267+G267)</f>
        <v>1513</v>
      </c>
      <c r="I267" s="6">
        <f t="shared" si="19"/>
        <v>4247</v>
      </c>
      <c r="J267" s="29">
        <f aca="true" t="shared" si="22" ref="J267:J320">(E267+I267)</f>
        <v>15126</v>
      </c>
    </row>
    <row r="268" spans="1:10" ht="11.25">
      <c r="A268" s="13" t="s">
        <v>625</v>
      </c>
      <c r="B268" s="1" t="s">
        <v>282</v>
      </c>
      <c r="C268" s="40">
        <v>526302</v>
      </c>
      <c r="D268" s="23">
        <f aca="true" t="shared" si="23" ref="D268:D320">+C268/94098731</f>
        <v>0.005593082865272646</v>
      </c>
      <c r="E268" s="6">
        <f t="shared" si="20"/>
        <v>10819</v>
      </c>
      <c r="F268" s="32">
        <v>2380</v>
      </c>
      <c r="G268" s="1">
        <v>234</v>
      </c>
      <c r="H268" s="3">
        <f t="shared" si="21"/>
        <v>2614</v>
      </c>
      <c r="I268" s="6">
        <f aca="true" t="shared" si="24" ref="I268:I320">ROUND(H268*2.8069952,0)</f>
        <v>7337</v>
      </c>
      <c r="J268" s="29">
        <f t="shared" si="22"/>
        <v>18156</v>
      </c>
    </row>
    <row r="269" spans="1:10" ht="11.25">
      <c r="A269" s="13" t="s">
        <v>626</v>
      </c>
      <c r="B269" s="1" t="s">
        <v>284</v>
      </c>
      <c r="C269" s="40">
        <v>82364</v>
      </c>
      <c r="D269" s="23">
        <f t="shared" si="23"/>
        <v>0.0008752934192066841</v>
      </c>
      <c r="E269" s="6">
        <f t="shared" si="20"/>
        <v>1693</v>
      </c>
      <c r="F269" s="32">
        <v>483</v>
      </c>
      <c r="H269" s="3">
        <f t="shared" si="21"/>
        <v>483</v>
      </c>
      <c r="I269" s="6">
        <f t="shared" si="24"/>
        <v>1356</v>
      </c>
      <c r="J269" s="29">
        <f t="shared" si="22"/>
        <v>3049</v>
      </c>
    </row>
    <row r="270" spans="1:10" ht="11.25">
      <c r="A270" s="13" t="s">
        <v>627</v>
      </c>
      <c r="B270" s="1" t="s">
        <v>283</v>
      </c>
      <c r="C270" s="40">
        <v>138070</v>
      </c>
      <c r="D270" s="23">
        <f t="shared" si="23"/>
        <v>0.001467288650258206</v>
      </c>
      <c r="E270" s="6">
        <f t="shared" si="20"/>
        <v>2838</v>
      </c>
      <c r="F270" s="32">
        <v>1363</v>
      </c>
      <c r="H270" s="3">
        <f t="shared" si="21"/>
        <v>1363</v>
      </c>
      <c r="I270" s="6">
        <f t="shared" si="24"/>
        <v>3826</v>
      </c>
      <c r="J270" s="29">
        <f t="shared" si="22"/>
        <v>6664</v>
      </c>
    </row>
    <row r="271" spans="1:10" ht="11.25">
      <c r="A271" s="13" t="s">
        <v>628</v>
      </c>
      <c r="B271" s="1" t="s">
        <v>285</v>
      </c>
      <c r="C271" s="40">
        <v>88145</v>
      </c>
      <c r="D271" s="23">
        <f t="shared" si="23"/>
        <v>0.0009367288916999316</v>
      </c>
      <c r="E271" s="6">
        <f t="shared" si="20"/>
        <v>1812</v>
      </c>
      <c r="F271" s="32">
        <v>278</v>
      </c>
      <c r="H271" s="3">
        <f t="shared" si="21"/>
        <v>278</v>
      </c>
      <c r="I271" s="6">
        <f t="shared" si="24"/>
        <v>780</v>
      </c>
      <c r="J271" s="29">
        <f t="shared" si="22"/>
        <v>2592</v>
      </c>
    </row>
    <row r="272" spans="1:10" ht="11.25">
      <c r="A272" s="13" t="s">
        <v>629</v>
      </c>
      <c r="B272" s="1" t="s">
        <v>286</v>
      </c>
      <c r="C272" s="40">
        <v>59439</v>
      </c>
      <c r="D272" s="23">
        <f t="shared" si="23"/>
        <v>0.0006316663292728145</v>
      </c>
      <c r="E272" s="6">
        <f t="shared" si="20"/>
        <v>1222</v>
      </c>
      <c r="F272" s="32">
        <v>494</v>
      </c>
      <c r="H272" s="3">
        <f t="shared" si="21"/>
        <v>494</v>
      </c>
      <c r="I272" s="6">
        <f t="shared" si="24"/>
        <v>1387</v>
      </c>
      <c r="J272" s="29">
        <f t="shared" si="22"/>
        <v>2609</v>
      </c>
    </row>
    <row r="273" spans="1:10" ht="11.25">
      <c r="A273" s="13" t="s">
        <v>630</v>
      </c>
      <c r="B273" s="1" t="s">
        <v>287</v>
      </c>
      <c r="C273" s="40">
        <v>1122982</v>
      </c>
      <c r="D273" s="23">
        <f t="shared" si="23"/>
        <v>0.011934082299154491</v>
      </c>
      <c r="E273" s="6">
        <f t="shared" si="20"/>
        <v>23084</v>
      </c>
      <c r="F273" s="32">
        <v>11924</v>
      </c>
      <c r="G273" s="1">
        <v>30</v>
      </c>
      <c r="H273" s="3">
        <f t="shared" si="21"/>
        <v>11954</v>
      </c>
      <c r="I273" s="6">
        <f t="shared" si="24"/>
        <v>33555</v>
      </c>
      <c r="J273" s="29">
        <f t="shared" si="22"/>
        <v>56639</v>
      </c>
    </row>
    <row r="274" spans="1:10" ht="11.25">
      <c r="A274" s="13" t="s">
        <v>631</v>
      </c>
      <c r="B274" s="1" t="s">
        <v>76</v>
      </c>
      <c r="C274" s="40">
        <v>53898</v>
      </c>
      <c r="D274" s="23">
        <f t="shared" si="23"/>
        <v>0.0005727813693895617</v>
      </c>
      <c r="E274" s="6">
        <f t="shared" si="20"/>
        <v>1108</v>
      </c>
      <c r="F274" s="32">
        <v>233</v>
      </c>
      <c r="H274" s="3">
        <f t="shared" si="21"/>
        <v>233</v>
      </c>
      <c r="I274" s="6">
        <f t="shared" si="24"/>
        <v>654</v>
      </c>
      <c r="J274" s="29">
        <f t="shared" si="22"/>
        <v>1762</v>
      </c>
    </row>
    <row r="275" spans="1:10" ht="11.25">
      <c r="A275" s="13" t="s">
        <v>632</v>
      </c>
      <c r="B275" s="1" t="s">
        <v>288</v>
      </c>
      <c r="C275" s="40">
        <v>114185</v>
      </c>
      <c r="D275" s="23">
        <f t="shared" si="23"/>
        <v>0.0012134595098843575</v>
      </c>
      <c r="E275" s="6">
        <f t="shared" si="20"/>
        <v>2347</v>
      </c>
      <c r="F275" s="32">
        <v>354</v>
      </c>
      <c r="H275" s="3">
        <f t="shared" si="21"/>
        <v>354</v>
      </c>
      <c r="I275" s="6">
        <f t="shared" si="24"/>
        <v>994</v>
      </c>
      <c r="J275" s="29">
        <f t="shared" si="22"/>
        <v>3341</v>
      </c>
    </row>
    <row r="276" spans="1:10" ht="11.25">
      <c r="A276" s="13" t="s">
        <v>633</v>
      </c>
      <c r="B276" s="1" t="s">
        <v>289</v>
      </c>
      <c r="C276" s="40">
        <v>312302</v>
      </c>
      <c r="D276" s="23">
        <f t="shared" si="23"/>
        <v>0.0033188757880273645</v>
      </c>
      <c r="E276" s="6">
        <f t="shared" si="20"/>
        <v>6420</v>
      </c>
      <c r="F276" s="32">
        <v>633</v>
      </c>
      <c r="H276" s="3">
        <f t="shared" si="21"/>
        <v>633</v>
      </c>
      <c r="I276" s="6">
        <f t="shared" si="24"/>
        <v>1777</v>
      </c>
      <c r="J276" s="29">
        <f t="shared" si="22"/>
        <v>8197</v>
      </c>
    </row>
    <row r="277" spans="1:10" ht="11.25">
      <c r="A277" s="13" t="s">
        <v>634</v>
      </c>
      <c r="B277" s="1" t="s">
        <v>109</v>
      </c>
      <c r="C277" s="40">
        <v>315744</v>
      </c>
      <c r="D277" s="23">
        <f t="shared" si="23"/>
        <v>0.003355454389709039</v>
      </c>
      <c r="E277" s="6">
        <f t="shared" si="20"/>
        <v>6490</v>
      </c>
      <c r="F277" s="32">
        <v>1559</v>
      </c>
      <c r="H277" s="3">
        <f t="shared" si="21"/>
        <v>1559</v>
      </c>
      <c r="I277" s="6">
        <f t="shared" si="24"/>
        <v>4376</v>
      </c>
      <c r="J277" s="29">
        <f t="shared" si="22"/>
        <v>10866</v>
      </c>
    </row>
    <row r="278" spans="1:10" ht="11.25">
      <c r="A278" s="13" t="s">
        <v>635</v>
      </c>
      <c r="B278" s="1" t="s">
        <v>290</v>
      </c>
      <c r="C278" s="40">
        <v>156453</v>
      </c>
      <c r="D278" s="23">
        <f t="shared" si="23"/>
        <v>0.0016626472890479257</v>
      </c>
      <c r="E278" s="6">
        <f t="shared" si="20"/>
        <v>3216</v>
      </c>
      <c r="F278" s="32">
        <v>363</v>
      </c>
      <c r="H278" s="3">
        <f t="shared" si="21"/>
        <v>363</v>
      </c>
      <c r="I278" s="6">
        <f t="shared" si="24"/>
        <v>1019</v>
      </c>
      <c r="J278" s="29">
        <f t="shared" si="22"/>
        <v>4235</v>
      </c>
    </row>
    <row r="279" spans="1:10" ht="11.25">
      <c r="A279" s="13" t="s">
        <v>636</v>
      </c>
      <c r="B279" s="1" t="s">
        <v>297</v>
      </c>
      <c r="C279" s="40">
        <v>95689</v>
      </c>
      <c r="D279" s="23">
        <f t="shared" si="23"/>
        <v>0.0010169000047407653</v>
      </c>
      <c r="E279" s="6">
        <f t="shared" si="20"/>
        <v>1967</v>
      </c>
      <c r="F279" s="32">
        <v>296</v>
      </c>
      <c r="H279" s="3">
        <f t="shared" si="21"/>
        <v>296</v>
      </c>
      <c r="I279" s="6">
        <f t="shared" si="24"/>
        <v>831</v>
      </c>
      <c r="J279" s="29">
        <f t="shared" si="22"/>
        <v>2798</v>
      </c>
    </row>
    <row r="280" spans="1:10" ht="11.25">
      <c r="A280" s="13" t="s">
        <v>637</v>
      </c>
      <c r="B280" s="1" t="s">
        <v>77</v>
      </c>
      <c r="C280" s="40">
        <v>137778</v>
      </c>
      <c r="D280" s="23">
        <f t="shared" si="23"/>
        <v>0.0014641855265827123</v>
      </c>
      <c r="E280" s="6">
        <f t="shared" si="20"/>
        <v>2832</v>
      </c>
      <c r="F280" s="32">
        <v>505</v>
      </c>
      <c r="H280" s="3">
        <f t="shared" si="21"/>
        <v>505</v>
      </c>
      <c r="I280" s="6">
        <f t="shared" si="24"/>
        <v>1418</v>
      </c>
      <c r="J280" s="29">
        <f t="shared" si="22"/>
        <v>4250</v>
      </c>
    </row>
    <row r="281" spans="1:10" ht="11.25">
      <c r="A281" s="13" t="s">
        <v>638</v>
      </c>
      <c r="B281" s="1" t="s">
        <v>292</v>
      </c>
      <c r="C281" s="40">
        <v>480475</v>
      </c>
      <c r="D281" s="23">
        <f t="shared" si="23"/>
        <v>0.005106073109530032</v>
      </c>
      <c r="E281" s="6">
        <f t="shared" si="20"/>
        <v>9877</v>
      </c>
      <c r="F281" s="32">
        <v>1938</v>
      </c>
      <c r="G281" s="1">
        <v>188</v>
      </c>
      <c r="H281" s="3">
        <f t="shared" si="21"/>
        <v>2126</v>
      </c>
      <c r="I281" s="6">
        <f t="shared" si="24"/>
        <v>5968</v>
      </c>
      <c r="J281" s="29">
        <f t="shared" si="22"/>
        <v>15845</v>
      </c>
    </row>
    <row r="282" spans="1:10" ht="11.25">
      <c r="A282" s="13" t="s">
        <v>639</v>
      </c>
      <c r="B282" s="1" t="s">
        <v>293</v>
      </c>
      <c r="C282" s="40">
        <v>60691</v>
      </c>
      <c r="D282" s="23">
        <f t="shared" si="23"/>
        <v>0.0006449715033882869</v>
      </c>
      <c r="E282" s="6">
        <f t="shared" si="20"/>
        <v>1248</v>
      </c>
      <c r="F282" s="32">
        <v>367</v>
      </c>
      <c r="H282" s="3">
        <f t="shared" si="21"/>
        <v>367</v>
      </c>
      <c r="I282" s="6">
        <f t="shared" si="24"/>
        <v>1030</v>
      </c>
      <c r="J282" s="29">
        <f t="shared" si="22"/>
        <v>2278</v>
      </c>
    </row>
    <row r="283" spans="1:10" ht="11.25">
      <c r="A283" s="13" t="s">
        <v>640</v>
      </c>
      <c r="B283" s="1" t="s">
        <v>78</v>
      </c>
      <c r="C283" s="40">
        <v>76383</v>
      </c>
      <c r="D283" s="23">
        <f t="shared" si="23"/>
        <v>0.0008117325195384409</v>
      </c>
      <c r="E283" s="6">
        <f t="shared" si="20"/>
        <v>1570</v>
      </c>
      <c r="F283" s="32">
        <v>293</v>
      </c>
      <c r="H283" s="3">
        <f t="shared" si="21"/>
        <v>293</v>
      </c>
      <c r="I283" s="6">
        <f t="shared" si="24"/>
        <v>822</v>
      </c>
      <c r="J283" s="29">
        <f t="shared" si="22"/>
        <v>2392</v>
      </c>
    </row>
    <row r="284" spans="1:10" ht="11.25">
      <c r="A284" s="13" t="s">
        <v>641</v>
      </c>
      <c r="B284" s="1" t="s">
        <v>79</v>
      </c>
      <c r="C284" s="40">
        <v>133081</v>
      </c>
      <c r="D284" s="23">
        <f t="shared" si="23"/>
        <v>0.0014142698693779408</v>
      </c>
      <c r="E284" s="6">
        <f t="shared" si="20"/>
        <v>2736</v>
      </c>
      <c r="F284" s="32">
        <v>322</v>
      </c>
      <c r="H284" s="3">
        <f t="shared" si="21"/>
        <v>322</v>
      </c>
      <c r="I284" s="6">
        <f t="shared" si="24"/>
        <v>904</v>
      </c>
      <c r="J284" s="29">
        <f t="shared" si="22"/>
        <v>3640</v>
      </c>
    </row>
    <row r="285" spans="1:10" ht="11.25">
      <c r="A285" s="13" t="s">
        <v>642</v>
      </c>
      <c r="B285" s="1" t="s">
        <v>295</v>
      </c>
      <c r="C285" s="40">
        <v>1495693</v>
      </c>
      <c r="D285" s="23">
        <f t="shared" si="23"/>
        <v>0.0158949327382534</v>
      </c>
      <c r="E285" s="6">
        <f t="shared" si="20"/>
        <v>30745</v>
      </c>
      <c r="F285" s="32">
        <v>4635</v>
      </c>
      <c r="H285" s="3">
        <f t="shared" si="21"/>
        <v>4635</v>
      </c>
      <c r="I285" s="6">
        <f t="shared" si="24"/>
        <v>13010</v>
      </c>
      <c r="J285" s="29">
        <f t="shared" si="22"/>
        <v>43755</v>
      </c>
    </row>
    <row r="286" spans="1:10" ht="11.25">
      <c r="A286" s="13" t="s">
        <v>643</v>
      </c>
      <c r="B286" s="1" t="s">
        <v>114</v>
      </c>
      <c r="C286" s="40">
        <v>329378</v>
      </c>
      <c r="D286" s="23">
        <f t="shared" si="23"/>
        <v>0.003500344760228488</v>
      </c>
      <c r="E286" s="6">
        <f t="shared" si="20"/>
        <v>6771</v>
      </c>
      <c r="F286" s="32">
        <v>1684</v>
      </c>
      <c r="H286" s="3">
        <f t="shared" si="21"/>
        <v>1684</v>
      </c>
      <c r="I286" s="6">
        <f t="shared" si="24"/>
        <v>4727</v>
      </c>
      <c r="J286" s="29">
        <f t="shared" si="22"/>
        <v>11498</v>
      </c>
    </row>
    <row r="287" spans="1:10" ht="11.25">
      <c r="A287" s="13" t="s">
        <v>644</v>
      </c>
      <c r="B287" s="1" t="s">
        <v>80</v>
      </c>
      <c r="C287" s="40">
        <v>181782</v>
      </c>
      <c r="D287" s="23">
        <f t="shared" si="23"/>
        <v>0.0019318220136252421</v>
      </c>
      <c r="E287" s="6">
        <f t="shared" si="20"/>
        <v>3737</v>
      </c>
      <c r="F287" s="32">
        <v>404</v>
      </c>
      <c r="H287" s="3">
        <f t="shared" si="21"/>
        <v>404</v>
      </c>
      <c r="I287" s="6">
        <f t="shared" si="24"/>
        <v>1134</v>
      </c>
      <c r="J287" s="29">
        <f t="shared" si="22"/>
        <v>4871</v>
      </c>
    </row>
    <row r="288" spans="1:10" ht="11.25">
      <c r="A288" s="13" t="s">
        <v>645</v>
      </c>
      <c r="B288" s="1" t="s">
        <v>81</v>
      </c>
      <c r="C288" s="40">
        <v>19009</v>
      </c>
      <c r="D288" s="23">
        <f t="shared" si="23"/>
        <v>0.0002020112258474559</v>
      </c>
      <c r="E288" s="6">
        <f t="shared" si="20"/>
        <v>391</v>
      </c>
      <c r="F288" s="32">
        <v>106</v>
      </c>
      <c r="H288" s="3">
        <f t="shared" si="21"/>
        <v>106</v>
      </c>
      <c r="I288" s="6">
        <f t="shared" si="24"/>
        <v>298</v>
      </c>
      <c r="J288" s="29">
        <f t="shared" si="22"/>
        <v>689</v>
      </c>
    </row>
    <row r="289" spans="1:10" ht="11.25">
      <c r="A289" s="13" t="s">
        <v>646</v>
      </c>
      <c r="B289" s="1" t="s">
        <v>82</v>
      </c>
      <c r="C289" s="40">
        <v>46888</v>
      </c>
      <c r="D289" s="23">
        <f t="shared" si="23"/>
        <v>0.0004982851469059662</v>
      </c>
      <c r="E289" s="6">
        <f t="shared" si="20"/>
        <v>964</v>
      </c>
      <c r="F289" s="32">
        <v>325</v>
      </c>
      <c r="H289" s="3">
        <f t="shared" si="21"/>
        <v>325</v>
      </c>
      <c r="I289" s="6">
        <f t="shared" si="24"/>
        <v>912</v>
      </c>
      <c r="J289" s="29">
        <f t="shared" si="22"/>
        <v>1876</v>
      </c>
    </row>
    <row r="290" spans="1:10" ht="11.25">
      <c r="A290" s="13" t="s">
        <v>647</v>
      </c>
      <c r="B290" s="1" t="s">
        <v>298</v>
      </c>
      <c r="C290" s="40">
        <v>181688</v>
      </c>
      <c r="D290" s="23">
        <f t="shared" si="23"/>
        <v>0.0019308230628529942</v>
      </c>
      <c r="E290" s="6">
        <f t="shared" si="20"/>
        <v>3735</v>
      </c>
      <c r="F290" s="32">
        <v>897</v>
      </c>
      <c r="H290" s="3">
        <f t="shared" si="21"/>
        <v>897</v>
      </c>
      <c r="I290" s="6">
        <f t="shared" si="24"/>
        <v>2518</v>
      </c>
      <c r="J290" s="29">
        <f t="shared" si="22"/>
        <v>6253</v>
      </c>
    </row>
    <row r="291" spans="1:10" ht="11.25">
      <c r="A291" s="13" t="s">
        <v>648</v>
      </c>
      <c r="B291" s="1" t="s">
        <v>299</v>
      </c>
      <c r="C291" s="40">
        <v>76412</v>
      </c>
      <c r="D291" s="23">
        <f t="shared" si="23"/>
        <v>0.0008120407064788153</v>
      </c>
      <c r="E291" s="6">
        <f t="shared" si="20"/>
        <v>1571</v>
      </c>
      <c r="F291" s="32">
        <v>1362</v>
      </c>
      <c r="H291" s="3">
        <f t="shared" si="21"/>
        <v>1362</v>
      </c>
      <c r="I291" s="6">
        <f t="shared" si="24"/>
        <v>3823</v>
      </c>
      <c r="J291" s="29">
        <f t="shared" si="22"/>
        <v>5394</v>
      </c>
    </row>
    <row r="292" spans="1:10" ht="11.25">
      <c r="A292" s="13" t="s">
        <v>649</v>
      </c>
      <c r="B292" s="1" t="s">
        <v>300</v>
      </c>
      <c r="C292" s="40">
        <v>971541</v>
      </c>
      <c r="D292" s="23">
        <f t="shared" si="23"/>
        <v>0.010324698215111954</v>
      </c>
      <c r="E292" s="6">
        <f t="shared" si="20"/>
        <v>19971</v>
      </c>
      <c r="F292" s="32">
        <v>5441</v>
      </c>
      <c r="H292" s="3">
        <f t="shared" si="21"/>
        <v>5441</v>
      </c>
      <c r="I292" s="6">
        <f t="shared" si="24"/>
        <v>15273</v>
      </c>
      <c r="J292" s="29">
        <f t="shared" si="22"/>
        <v>35244</v>
      </c>
    </row>
    <row r="293" spans="1:10" ht="11.25">
      <c r="A293" s="13" t="s">
        <v>650</v>
      </c>
      <c r="B293" s="1" t="s">
        <v>301</v>
      </c>
      <c r="C293" s="40">
        <v>89221</v>
      </c>
      <c r="D293" s="23">
        <f t="shared" si="23"/>
        <v>0.0009481636899014079</v>
      </c>
      <c r="E293" s="6">
        <f t="shared" si="20"/>
        <v>1834</v>
      </c>
      <c r="F293" s="32">
        <v>389</v>
      </c>
      <c r="H293" s="3">
        <f t="shared" si="21"/>
        <v>389</v>
      </c>
      <c r="I293" s="6">
        <f t="shared" si="24"/>
        <v>1092</v>
      </c>
      <c r="J293" s="29">
        <f t="shared" si="22"/>
        <v>2926</v>
      </c>
    </row>
    <row r="294" spans="1:10" ht="11.25">
      <c r="A294" s="13" t="s">
        <v>651</v>
      </c>
      <c r="B294" s="1" t="s">
        <v>83</v>
      </c>
      <c r="C294" s="40">
        <v>141142</v>
      </c>
      <c r="D294" s="23">
        <f t="shared" si="23"/>
        <v>0.0014999352116661382</v>
      </c>
      <c r="E294" s="6">
        <f t="shared" si="20"/>
        <v>2901</v>
      </c>
      <c r="F294" s="32">
        <v>2560</v>
      </c>
      <c r="H294" s="3">
        <f t="shared" si="21"/>
        <v>2560</v>
      </c>
      <c r="I294" s="6">
        <f t="shared" si="24"/>
        <v>7186</v>
      </c>
      <c r="J294" s="29">
        <f t="shared" si="22"/>
        <v>10087</v>
      </c>
    </row>
    <row r="295" spans="1:10" ht="11.25">
      <c r="A295" s="13" t="s">
        <v>652</v>
      </c>
      <c r="B295" s="1" t="s">
        <v>84</v>
      </c>
      <c r="C295" s="40">
        <v>131036</v>
      </c>
      <c r="D295" s="23">
        <f t="shared" si="23"/>
        <v>0.001392537376513611</v>
      </c>
      <c r="E295" s="6">
        <f t="shared" si="20"/>
        <v>2694</v>
      </c>
      <c r="F295" s="32">
        <v>457</v>
      </c>
      <c r="H295" s="3">
        <f t="shared" si="21"/>
        <v>457</v>
      </c>
      <c r="I295" s="6">
        <f t="shared" si="24"/>
        <v>1283</v>
      </c>
      <c r="J295" s="29">
        <f t="shared" si="22"/>
        <v>3977</v>
      </c>
    </row>
    <row r="296" spans="1:10" ht="11.25">
      <c r="A296" s="13" t="s">
        <v>653</v>
      </c>
      <c r="B296" s="1" t="s">
        <v>85</v>
      </c>
      <c r="C296" s="40">
        <v>186579</v>
      </c>
      <c r="D296" s="23">
        <f t="shared" si="23"/>
        <v>0.0019828003844175116</v>
      </c>
      <c r="E296" s="6">
        <f t="shared" si="20"/>
        <v>3835</v>
      </c>
      <c r="F296" s="32">
        <v>412</v>
      </c>
      <c r="H296" s="3">
        <f t="shared" si="21"/>
        <v>412</v>
      </c>
      <c r="I296" s="6">
        <f t="shared" si="24"/>
        <v>1156</v>
      </c>
      <c r="J296" s="29">
        <f t="shared" si="22"/>
        <v>4991</v>
      </c>
    </row>
    <row r="297" spans="1:10" ht="11.25">
      <c r="A297" s="13" t="s">
        <v>654</v>
      </c>
      <c r="B297" s="1" t="s">
        <v>86</v>
      </c>
      <c r="C297" s="40">
        <v>432008</v>
      </c>
      <c r="D297" s="23">
        <f t="shared" si="23"/>
        <v>0.004591007715077476</v>
      </c>
      <c r="E297" s="6">
        <f t="shared" si="20"/>
        <v>8880</v>
      </c>
      <c r="F297" s="32">
        <v>1663</v>
      </c>
      <c r="H297" s="3">
        <f t="shared" si="21"/>
        <v>1663</v>
      </c>
      <c r="I297" s="6">
        <f t="shared" si="24"/>
        <v>4668</v>
      </c>
      <c r="J297" s="29">
        <f t="shared" si="22"/>
        <v>13548</v>
      </c>
    </row>
    <row r="298" spans="1:10" ht="11.25">
      <c r="A298" s="13" t="s">
        <v>655</v>
      </c>
      <c r="B298" s="1" t="s">
        <v>87</v>
      </c>
      <c r="C298" s="40">
        <v>92438</v>
      </c>
      <c r="D298" s="23">
        <f t="shared" si="23"/>
        <v>0.000982351186011212</v>
      </c>
      <c r="E298" s="6">
        <f t="shared" si="20"/>
        <v>1900</v>
      </c>
      <c r="F298" s="32">
        <v>218</v>
      </c>
      <c r="H298" s="3">
        <f t="shared" si="21"/>
        <v>218</v>
      </c>
      <c r="I298" s="6">
        <f t="shared" si="24"/>
        <v>612</v>
      </c>
      <c r="J298" s="29">
        <f t="shared" si="22"/>
        <v>2512</v>
      </c>
    </row>
    <row r="299" spans="1:10" ht="11.25">
      <c r="A299" s="13" t="s">
        <v>656</v>
      </c>
      <c r="B299" s="1" t="s">
        <v>302</v>
      </c>
      <c r="C299" s="40">
        <v>201730</v>
      </c>
      <c r="D299" s="23">
        <f t="shared" si="23"/>
        <v>0.0021438121200593025</v>
      </c>
      <c r="E299" s="6">
        <f t="shared" si="20"/>
        <v>4147</v>
      </c>
      <c r="F299" s="32">
        <v>774</v>
      </c>
      <c r="H299" s="3">
        <f t="shared" si="21"/>
        <v>774</v>
      </c>
      <c r="I299" s="6">
        <f t="shared" si="24"/>
        <v>2173</v>
      </c>
      <c r="J299" s="29">
        <f t="shared" si="22"/>
        <v>6320</v>
      </c>
    </row>
    <row r="300" spans="1:10" ht="11.25">
      <c r="A300" s="13" t="s">
        <v>657</v>
      </c>
      <c r="B300" s="1" t="s">
        <v>88</v>
      </c>
      <c r="C300" s="40">
        <v>331951</v>
      </c>
      <c r="D300" s="23">
        <f t="shared" si="23"/>
        <v>0.0035276883808348066</v>
      </c>
      <c r="E300" s="6">
        <f t="shared" si="20"/>
        <v>6824</v>
      </c>
      <c r="F300" s="32">
        <v>1594</v>
      </c>
      <c r="H300" s="3">
        <f t="shared" si="21"/>
        <v>1594</v>
      </c>
      <c r="I300" s="6">
        <f t="shared" si="24"/>
        <v>4474</v>
      </c>
      <c r="J300" s="29">
        <f t="shared" si="22"/>
        <v>11298</v>
      </c>
    </row>
    <row r="301" spans="1:10" ht="11.25">
      <c r="A301" s="13" t="s">
        <v>658</v>
      </c>
      <c r="B301" s="1" t="s">
        <v>303</v>
      </c>
      <c r="C301" s="40">
        <v>751478</v>
      </c>
      <c r="D301" s="23">
        <f t="shared" si="23"/>
        <v>0.007986058813056682</v>
      </c>
      <c r="E301" s="6">
        <f t="shared" si="20"/>
        <v>15447</v>
      </c>
      <c r="F301" s="32">
        <v>3262</v>
      </c>
      <c r="H301" s="3">
        <f t="shared" si="21"/>
        <v>3262</v>
      </c>
      <c r="I301" s="6">
        <f t="shared" si="24"/>
        <v>9156</v>
      </c>
      <c r="J301" s="29">
        <f t="shared" si="22"/>
        <v>24603</v>
      </c>
    </row>
    <row r="302" spans="1:10" ht="11.25">
      <c r="A302" s="13" t="s">
        <v>659</v>
      </c>
      <c r="B302" s="1" t="s">
        <v>89</v>
      </c>
      <c r="C302" s="40">
        <v>54373</v>
      </c>
      <c r="D302" s="23">
        <f t="shared" si="23"/>
        <v>0.0005778292589301762</v>
      </c>
      <c r="E302" s="6">
        <f t="shared" si="20"/>
        <v>1118</v>
      </c>
      <c r="F302" s="32">
        <v>382</v>
      </c>
      <c r="H302" s="3">
        <f t="shared" si="21"/>
        <v>382</v>
      </c>
      <c r="I302" s="6">
        <f t="shared" si="24"/>
        <v>1072</v>
      </c>
      <c r="J302" s="29">
        <f t="shared" si="22"/>
        <v>2190</v>
      </c>
    </row>
    <row r="303" spans="1:10" ht="11.25">
      <c r="A303" s="13" t="s">
        <v>660</v>
      </c>
      <c r="B303" s="1" t="s">
        <v>304</v>
      </c>
      <c r="C303" s="40">
        <v>143789</v>
      </c>
      <c r="D303" s="23">
        <f t="shared" si="23"/>
        <v>0.0015280652403272049</v>
      </c>
      <c r="E303" s="6">
        <f t="shared" si="20"/>
        <v>2956</v>
      </c>
      <c r="F303" s="32">
        <v>1096</v>
      </c>
      <c r="H303" s="3">
        <f t="shared" si="21"/>
        <v>1096</v>
      </c>
      <c r="I303" s="6">
        <f t="shared" si="24"/>
        <v>3076</v>
      </c>
      <c r="J303" s="29">
        <f t="shared" si="22"/>
        <v>6032</v>
      </c>
    </row>
    <row r="304" spans="1:10" ht="11.25">
      <c r="A304" s="13" t="s">
        <v>661</v>
      </c>
      <c r="B304" s="1" t="s">
        <v>212</v>
      </c>
      <c r="C304" s="40">
        <v>1780291</v>
      </c>
      <c r="D304" s="23">
        <f t="shared" si="23"/>
        <v>0.018919394354000373</v>
      </c>
      <c r="E304" s="6">
        <f t="shared" si="20"/>
        <v>36596</v>
      </c>
      <c r="F304" s="32">
        <v>6100</v>
      </c>
      <c r="G304" s="1">
        <v>106</v>
      </c>
      <c r="H304" s="3">
        <f t="shared" si="21"/>
        <v>6206</v>
      </c>
      <c r="I304" s="6">
        <f t="shared" si="24"/>
        <v>17420</v>
      </c>
      <c r="J304" s="29">
        <f t="shared" si="22"/>
        <v>54016</v>
      </c>
    </row>
    <row r="305" spans="1:10" ht="11.25">
      <c r="A305" s="13" t="s">
        <v>662</v>
      </c>
      <c r="B305" s="1" t="s">
        <v>306</v>
      </c>
      <c r="C305" s="40">
        <v>84044</v>
      </c>
      <c r="D305" s="23">
        <f t="shared" si="23"/>
        <v>0.0008931470074766471</v>
      </c>
      <c r="E305" s="6">
        <f t="shared" si="20"/>
        <v>1728</v>
      </c>
      <c r="F305" s="32">
        <v>538</v>
      </c>
      <c r="H305" s="3">
        <f t="shared" si="21"/>
        <v>538</v>
      </c>
      <c r="I305" s="6">
        <f t="shared" si="24"/>
        <v>1510</v>
      </c>
      <c r="J305" s="29">
        <f t="shared" si="22"/>
        <v>3238</v>
      </c>
    </row>
    <row r="306" spans="1:10" ht="11.25">
      <c r="A306" s="13" t="s">
        <v>663</v>
      </c>
      <c r="B306" s="1" t="s">
        <v>307</v>
      </c>
      <c r="C306" s="40">
        <v>74831</v>
      </c>
      <c r="D306" s="23">
        <f t="shared" si="23"/>
        <v>0.0007952392046604752</v>
      </c>
      <c r="E306" s="6">
        <f t="shared" si="20"/>
        <v>1538</v>
      </c>
      <c r="F306" s="32">
        <v>256</v>
      </c>
      <c r="H306" s="3">
        <f t="shared" si="21"/>
        <v>256</v>
      </c>
      <c r="I306" s="6">
        <f t="shared" si="24"/>
        <v>719</v>
      </c>
      <c r="J306" s="29">
        <f t="shared" si="22"/>
        <v>2257</v>
      </c>
    </row>
    <row r="307" spans="1:10" ht="11.25">
      <c r="A307" s="13" t="s">
        <v>664</v>
      </c>
      <c r="B307" s="1" t="s">
        <v>110</v>
      </c>
      <c r="C307" s="40">
        <v>69197</v>
      </c>
      <c r="D307" s="23">
        <f t="shared" si="23"/>
        <v>0.0007353659211408493</v>
      </c>
      <c r="E307" s="6">
        <f t="shared" si="20"/>
        <v>1422</v>
      </c>
      <c r="F307" s="32">
        <v>450</v>
      </c>
      <c r="H307" s="3">
        <f t="shared" si="21"/>
        <v>450</v>
      </c>
      <c r="I307" s="6">
        <f t="shared" si="24"/>
        <v>1263</v>
      </c>
      <c r="J307" s="29">
        <f t="shared" si="22"/>
        <v>2685</v>
      </c>
    </row>
    <row r="308" spans="1:10" ht="11.25">
      <c r="A308" s="13" t="s">
        <v>665</v>
      </c>
      <c r="B308" s="1" t="s">
        <v>305</v>
      </c>
      <c r="C308" s="40">
        <v>171491</v>
      </c>
      <c r="D308" s="23">
        <f t="shared" si="23"/>
        <v>0.0018224581583358441</v>
      </c>
      <c r="E308" s="6">
        <f t="shared" si="20"/>
        <v>3525</v>
      </c>
      <c r="F308" s="32">
        <v>1630</v>
      </c>
      <c r="H308" s="3">
        <f t="shared" si="21"/>
        <v>1630</v>
      </c>
      <c r="I308" s="6">
        <f t="shared" si="24"/>
        <v>4575</v>
      </c>
      <c r="J308" s="29">
        <f t="shared" si="22"/>
        <v>8100</v>
      </c>
    </row>
    <row r="309" spans="1:10" ht="11.25">
      <c r="A309" s="13" t="s">
        <v>666</v>
      </c>
      <c r="B309" s="1" t="s">
        <v>145</v>
      </c>
      <c r="C309" s="40">
        <v>243334</v>
      </c>
      <c r="D309" s="23">
        <f t="shared" si="23"/>
        <v>0.0025859434810018853</v>
      </c>
      <c r="E309" s="6">
        <f t="shared" si="20"/>
        <v>5002</v>
      </c>
      <c r="F309" s="32">
        <v>641</v>
      </c>
      <c r="H309" s="3">
        <f t="shared" si="21"/>
        <v>641</v>
      </c>
      <c r="I309" s="6">
        <f t="shared" si="24"/>
        <v>1799</v>
      </c>
      <c r="J309" s="29">
        <f t="shared" si="22"/>
        <v>6801</v>
      </c>
    </row>
    <row r="310" spans="1:10" ht="11.25">
      <c r="A310" s="13" t="s">
        <v>667</v>
      </c>
      <c r="B310" s="1" t="s">
        <v>149</v>
      </c>
      <c r="C310" s="40">
        <v>88836</v>
      </c>
      <c r="D310" s="23">
        <f t="shared" si="23"/>
        <v>0.0009440722425895415</v>
      </c>
      <c r="E310" s="6">
        <f t="shared" si="20"/>
        <v>1826</v>
      </c>
      <c r="F310" s="32">
        <v>657</v>
      </c>
      <c r="H310" s="3">
        <f t="shared" si="21"/>
        <v>657</v>
      </c>
      <c r="I310" s="6">
        <f t="shared" si="24"/>
        <v>1844</v>
      </c>
      <c r="J310" s="29">
        <f t="shared" si="22"/>
        <v>3670</v>
      </c>
    </row>
    <row r="311" spans="1:10" ht="11.25">
      <c r="A311" s="13" t="s">
        <v>668</v>
      </c>
      <c r="B311" s="1" t="s">
        <v>308</v>
      </c>
      <c r="C311" s="40">
        <v>297359</v>
      </c>
      <c r="D311" s="23">
        <f t="shared" si="23"/>
        <v>0.003160074496647569</v>
      </c>
      <c r="E311" s="6">
        <f t="shared" si="20"/>
        <v>6113</v>
      </c>
      <c r="F311" s="32">
        <v>2999</v>
      </c>
      <c r="H311" s="3">
        <f t="shared" si="21"/>
        <v>2999</v>
      </c>
      <c r="I311" s="6">
        <f t="shared" si="24"/>
        <v>8418</v>
      </c>
      <c r="J311" s="29">
        <f t="shared" si="22"/>
        <v>14531</v>
      </c>
    </row>
    <row r="312" spans="1:10" ht="11.25">
      <c r="A312" s="13" t="s">
        <v>669</v>
      </c>
      <c r="B312" s="1" t="s">
        <v>90</v>
      </c>
      <c r="C312" s="40">
        <v>127276</v>
      </c>
      <c r="D312" s="23">
        <f t="shared" si="23"/>
        <v>0.001352579345623694</v>
      </c>
      <c r="E312" s="6">
        <f t="shared" si="20"/>
        <v>2616</v>
      </c>
      <c r="F312" s="32">
        <v>544</v>
      </c>
      <c r="H312" s="3">
        <f t="shared" si="21"/>
        <v>544</v>
      </c>
      <c r="I312" s="6">
        <f t="shared" si="24"/>
        <v>1527</v>
      </c>
      <c r="J312" s="29">
        <f t="shared" si="22"/>
        <v>4143</v>
      </c>
    </row>
    <row r="313" spans="1:10" ht="11.25">
      <c r="A313" s="13" t="s">
        <v>670</v>
      </c>
      <c r="B313" s="1" t="s">
        <v>201</v>
      </c>
      <c r="C313" s="40">
        <v>65780</v>
      </c>
      <c r="D313" s="23">
        <f t="shared" si="23"/>
        <v>0.0006990529978560498</v>
      </c>
      <c r="E313" s="6">
        <f t="shared" si="20"/>
        <v>1352</v>
      </c>
      <c r="F313" s="32">
        <v>181</v>
      </c>
      <c r="H313" s="3">
        <f t="shared" si="21"/>
        <v>181</v>
      </c>
      <c r="I313" s="6">
        <f t="shared" si="24"/>
        <v>508</v>
      </c>
      <c r="J313" s="29">
        <f t="shared" si="22"/>
        <v>1860</v>
      </c>
    </row>
    <row r="314" spans="1:10" ht="11.25">
      <c r="A314" s="13" t="s">
        <v>671</v>
      </c>
      <c r="B314" s="1" t="s">
        <v>309</v>
      </c>
      <c r="C314" s="40">
        <v>130435</v>
      </c>
      <c r="D314" s="23">
        <f t="shared" si="23"/>
        <v>0.0013861504678527492</v>
      </c>
      <c r="E314" s="6">
        <f t="shared" si="20"/>
        <v>2681</v>
      </c>
      <c r="F314" s="32">
        <v>235</v>
      </c>
      <c r="H314" s="3">
        <f t="shared" si="21"/>
        <v>235</v>
      </c>
      <c r="I314" s="6">
        <f t="shared" si="24"/>
        <v>660</v>
      </c>
      <c r="J314" s="29">
        <f t="shared" si="22"/>
        <v>3341</v>
      </c>
    </row>
    <row r="315" spans="1:10" ht="11.25">
      <c r="A315" s="13" t="s">
        <v>672</v>
      </c>
      <c r="B315" s="1" t="s">
        <v>91</v>
      </c>
      <c r="C315" s="40">
        <v>76509</v>
      </c>
      <c r="D315" s="23">
        <f t="shared" si="23"/>
        <v>0.0008130715386586881</v>
      </c>
      <c r="E315" s="6">
        <f t="shared" si="20"/>
        <v>1573</v>
      </c>
      <c r="F315" s="32">
        <v>284</v>
      </c>
      <c r="H315" s="3">
        <f t="shared" si="21"/>
        <v>284</v>
      </c>
      <c r="I315" s="6">
        <f t="shared" si="24"/>
        <v>797</v>
      </c>
      <c r="J315" s="29">
        <f t="shared" si="22"/>
        <v>2370</v>
      </c>
    </row>
    <row r="316" spans="1:10" ht="11.25">
      <c r="A316" s="13" t="s">
        <v>673</v>
      </c>
      <c r="B316" s="1" t="s">
        <v>278</v>
      </c>
      <c r="C316" s="40">
        <v>84765</v>
      </c>
      <c r="D316" s="23">
        <f t="shared" si="23"/>
        <v>0.0009008091724425062</v>
      </c>
      <c r="E316" s="6">
        <f t="shared" si="20"/>
        <v>1742</v>
      </c>
      <c r="F316" s="32">
        <v>60</v>
      </c>
      <c r="H316" s="3">
        <f t="shared" si="21"/>
        <v>60</v>
      </c>
      <c r="I316" s="6">
        <f t="shared" si="24"/>
        <v>168</v>
      </c>
      <c r="J316" s="29">
        <f t="shared" si="22"/>
        <v>1910</v>
      </c>
    </row>
    <row r="317" spans="1:10" ht="11.25">
      <c r="A317" s="13" t="s">
        <v>674</v>
      </c>
      <c r="B317" s="1" t="s">
        <v>310</v>
      </c>
      <c r="C317" s="40">
        <v>66042</v>
      </c>
      <c r="D317" s="23">
        <f t="shared" si="23"/>
        <v>0.0007018373074552939</v>
      </c>
      <c r="E317" s="6">
        <f t="shared" si="20"/>
        <v>1358</v>
      </c>
      <c r="F317" s="32">
        <v>502</v>
      </c>
      <c r="H317" s="3">
        <f t="shared" si="21"/>
        <v>502</v>
      </c>
      <c r="I317" s="6">
        <f t="shared" si="24"/>
        <v>1409</v>
      </c>
      <c r="J317" s="29">
        <f t="shared" si="22"/>
        <v>2767</v>
      </c>
    </row>
    <row r="318" spans="1:10" ht="11.25">
      <c r="A318" s="13" t="s">
        <v>675</v>
      </c>
      <c r="B318" s="1" t="s">
        <v>311</v>
      </c>
      <c r="C318" s="40">
        <v>27362</v>
      </c>
      <c r="D318" s="23">
        <f t="shared" si="23"/>
        <v>0.00029077969181114674</v>
      </c>
      <c r="E318" s="6">
        <f t="shared" si="20"/>
        <v>562</v>
      </c>
      <c r="F318" s="32">
        <v>563</v>
      </c>
      <c r="H318" s="3">
        <f t="shared" si="21"/>
        <v>563</v>
      </c>
      <c r="I318" s="6">
        <f t="shared" si="24"/>
        <v>1580</v>
      </c>
      <c r="J318" s="29">
        <f t="shared" si="22"/>
        <v>2142</v>
      </c>
    </row>
    <row r="319" spans="1:10" ht="11.25">
      <c r="A319" s="13" t="s">
        <v>676</v>
      </c>
      <c r="B319" s="1" t="s">
        <v>312</v>
      </c>
      <c r="C319" s="40">
        <v>572815</v>
      </c>
      <c r="D319" s="23">
        <f t="shared" si="23"/>
        <v>0.006087382836225496</v>
      </c>
      <c r="E319" s="6">
        <f t="shared" si="20"/>
        <v>11775</v>
      </c>
      <c r="F319" s="32">
        <v>2864</v>
      </c>
      <c r="H319" s="3">
        <f t="shared" si="21"/>
        <v>2864</v>
      </c>
      <c r="I319" s="6">
        <f t="shared" si="24"/>
        <v>8039</v>
      </c>
      <c r="J319" s="29">
        <f t="shared" si="22"/>
        <v>19814</v>
      </c>
    </row>
    <row r="320" spans="1:10" ht="11.25">
      <c r="A320" s="13" t="s">
        <v>677</v>
      </c>
      <c r="B320" s="1" t="s">
        <v>313</v>
      </c>
      <c r="C320" s="40">
        <v>250948</v>
      </c>
      <c r="D320" s="23">
        <f t="shared" si="23"/>
        <v>0.0026668584935539675</v>
      </c>
      <c r="E320" s="6">
        <f t="shared" si="20"/>
        <v>5158</v>
      </c>
      <c r="F320" s="32">
        <v>1080</v>
      </c>
      <c r="H320" s="3">
        <f t="shared" si="21"/>
        <v>1080</v>
      </c>
      <c r="I320" s="6">
        <f t="shared" si="24"/>
        <v>3032</v>
      </c>
      <c r="J320" s="29">
        <f t="shared" si="22"/>
        <v>8190</v>
      </c>
    </row>
    <row r="321" spans="1:10" ht="11.25">
      <c r="A321" s="13"/>
      <c r="C321" s="24">
        <f>SUM(C11:C320)</f>
        <v>94098731</v>
      </c>
      <c r="E321" s="6">
        <f>SUM(E11:E320)</f>
        <v>1934285</v>
      </c>
      <c r="F321" s="32"/>
      <c r="H321" s="3">
        <f>SUM(H11:H320)</f>
        <v>459398</v>
      </c>
      <c r="I321" s="6">
        <f>SUM(I11:I320)</f>
        <v>1289530</v>
      </c>
      <c r="J321" s="29">
        <f>SUM(J11:J320)</f>
        <v>3223815</v>
      </c>
    </row>
  </sheetData>
  <mergeCells count="2">
    <mergeCell ref="B1:C1"/>
    <mergeCell ref="B2:C2"/>
  </mergeCells>
  <printOptions gridLines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A2" sqref="A2:E2"/>
    </sheetView>
  </sheetViews>
  <sheetFormatPr defaultColWidth="9.33203125" defaultRowHeight="11.25"/>
  <cols>
    <col min="2" max="2" width="10.66015625" style="0" customWidth="1"/>
    <col min="3" max="3" width="27.16015625" style="0" customWidth="1"/>
    <col min="4" max="4" width="10.83203125" style="0" customWidth="1"/>
    <col min="6" max="6" width="15.5" style="0" customWidth="1"/>
  </cols>
  <sheetData>
    <row r="1" spans="1:6" ht="11.25">
      <c r="A1" s="85" t="s">
        <v>331</v>
      </c>
      <c r="B1" s="85"/>
      <c r="C1" s="85"/>
      <c r="D1" s="85"/>
      <c r="E1" s="85"/>
      <c r="F1" s="1"/>
    </row>
    <row r="2" spans="1:6" ht="11.25">
      <c r="A2" s="85" t="s">
        <v>1479</v>
      </c>
      <c r="B2" s="85"/>
      <c r="C2" s="85"/>
      <c r="D2" s="85"/>
      <c r="E2" s="85"/>
      <c r="F2" s="1"/>
    </row>
    <row r="3" spans="1:6" ht="11.25">
      <c r="A3" s="1"/>
      <c r="B3" s="1"/>
      <c r="C3" s="1"/>
      <c r="D3" s="1"/>
      <c r="E3" s="1"/>
      <c r="F3" s="1"/>
    </row>
    <row r="4" spans="1:6" ht="11.25">
      <c r="A4" s="82" t="s">
        <v>1313</v>
      </c>
      <c r="B4" s="2" t="s">
        <v>357</v>
      </c>
      <c r="C4" s="2" t="s">
        <v>1314</v>
      </c>
      <c r="D4" s="2" t="s">
        <v>1315</v>
      </c>
      <c r="E4" s="82" t="s">
        <v>1316</v>
      </c>
      <c r="F4" s="2" t="s">
        <v>1478</v>
      </c>
    </row>
    <row r="5" spans="1:6" ht="11.25">
      <c r="A5" s="42">
        <v>502430</v>
      </c>
      <c r="B5" s="43">
        <v>1002000</v>
      </c>
      <c r="C5" s="43" t="s">
        <v>1331</v>
      </c>
      <c r="D5" s="44">
        <v>2195.88</v>
      </c>
      <c r="E5" s="45">
        <v>22.844444444444445</v>
      </c>
      <c r="F5" s="6">
        <f>ROUND(D5*22.13203363,0)</f>
        <v>48599</v>
      </c>
    </row>
    <row r="6" spans="1:6" ht="11.25">
      <c r="A6" s="42">
        <v>502580</v>
      </c>
      <c r="B6" s="43">
        <v>4101000</v>
      </c>
      <c r="C6" s="43" t="s">
        <v>1366</v>
      </c>
      <c r="D6" s="46">
        <v>1618.04</v>
      </c>
      <c r="E6" s="45">
        <v>20.1</v>
      </c>
      <c r="F6" s="6">
        <f aca="true" t="shared" si="0" ref="F6:F69">ROUND(D6*22.13203363,0)</f>
        <v>35811</v>
      </c>
    </row>
    <row r="7" spans="1:6" ht="11.25">
      <c r="A7" s="42">
        <v>502610</v>
      </c>
      <c r="B7" s="43">
        <v>5801000</v>
      </c>
      <c r="C7" s="43" t="s">
        <v>1388</v>
      </c>
      <c r="D7" s="47">
        <v>1092.4</v>
      </c>
      <c r="E7" s="45">
        <v>25.13877874702617</v>
      </c>
      <c r="F7" s="6">
        <f t="shared" si="0"/>
        <v>24177</v>
      </c>
    </row>
    <row r="8" spans="1:6" ht="11.25">
      <c r="A8" s="42">
        <v>502700</v>
      </c>
      <c r="B8" s="43">
        <v>7301000</v>
      </c>
      <c r="C8" s="43" t="s">
        <v>1409</v>
      </c>
      <c r="D8" s="47">
        <v>1234.16</v>
      </c>
      <c r="E8" s="45">
        <v>30.147965474722564</v>
      </c>
      <c r="F8" s="6">
        <f t="shared" si="0"/>
        <v>27314</v>
      </c>
    </row>
    <row r="9" spans="1:6" ht="11.25">
      <c r="A9" s="42">
        <v>502730</v>
      </c>
      <c r="B9" s="43">
        <v>5401000</v>
      </c>
      <c r="C9" s="43" t="s">
        <v>1379</v>
      </c>
      <c r="D9" s="47">
        <v>697.87</v>
      </c>
      <c r="E9" s="45">
        <v>24.65753424657534</v>
      </c>
      <c r="F9" s="6">
        <f t="shared" si="0"/>
        <v>15445</v>
      </c>
    </row>
    <row r="10" spans="1:6" ht="11.25">
      <c r="A10" s="42">
        <v>502820</v>
      </c>
      <c r="B10" s="43">
        <v>1601000</v>
      </c>
      <c r="C10" s="43" t="s">
        <v>1340</v>
      </c>
      <c r="D10" s="47">
        <v>604.84</v>
      </c>
      <c r="E10" s="45">
        <v>23.657474600870827</v>
      </c>
      <c r="F10" s="6">
        <f t="shared" si="0"/>
        <v>13386</v>
      </c>
    </row>
    <row r="11" spans="1:6" ht="11.25">
      <c r="A11" s="42">
        <v>500032</v>
      </c>
      <c r="B11" s="43">
        <v>5201000</v>
      </c>
      <c r="C11" s="43" t="s">
        <v>1376</v>
      </c>
      <c r="D11" s="47">
        <v>699.52</v>
      </c>
      <c r="E11" s="45">
        <v>22.566995768688294</v>
      </c>
      <c r="F11" s="6">
        <f t="shared" si="0"/>
        <v>15482</v>
      </c>
    </row>
    <row r="12" spans="1:6" ht="11.25">
      <c r="A12" s="42">
        <v>503150</v>
      </c>
      <c r="B12" s="43">
        <v>801000</v>
      </c>
      <c r="C12" s="43" t="s">
        <v>1325</v>
      </c>
      <c r="D12" s="47">
        <v>1573.3</v>
      </c>
      <c r="E12" s="45">
        <v>22.174709835064142</v>
      </c>
      <c r="F12" s="6">
        <f t="shared" si="0"/>
        <v>34820</v>
      </c>
    </row>
    <row r="13" spans="1:6" ht="11.25">
      <c r="A13" s="42">
        <v>503320</v>
      </c>
      <c r="B13" s="43">
        <v>4702000</v>
      </c>
      <c r="C13" s="43" t="s">
        <v>1370</v>
      </c>
      <c r="D13" s="47">
        <v>3369.69</v>
      </c>
      <c r="E13" s="45">
        <v>30.738476011288807</v>
      </c>
      <c r="F13" s="6">
        <f t="shared" si="0"/>
        <v>74578</v>
      </c>
    </row>
    <row r="14" spans="1:6" ht="11.25">
      <c r="A14" s="42">
        <v>503450</v>
      </c>
      <c r="B14" s="43">
        <v>4201000</v>
      </c>
      <c r="C14" s="43" t="s">
        <v>1367</v>
      </c>
      <c r="D14" s="47">
        <v>1388.1</v>
      </c>
      <c r="E14" s="45">
        <v>28.278388278388277</v>
      </c>
      <c r="F14" s="6">
        <f t="shared" si="0"/>
        <v>30721</v>
      </c>
    </row>
    <row r="15" spans="1:6" ht="11.25">
      <c r="A15" s="42">
        <v>503630</v>
      </c>
      <c r="B15" s="43">
        <v>4801000</v>
      </c>
      <c r="C15" s="43" t="s">
        <v>1374</v>
      </c>
      <c r="D15" s="47">
        <v>979.79</v>
      </c>
      <c r="E15" s="45">
        <v>44.28223844282238</v>
      </c>
      <c r="F15" s="6">
        <f t="shared" si="0"/>
        <v>21685</v>
      </c>
    </row>
    <row r="16" spans="1:6" ht="11.25">
      <c r="A16" s="42">
        <v>506060</v>
      </c>
      <c r="B16" s="43">
        <v>5204000</v>
      </c>
      <c r="C16" s="43" t="s">
        <v>1377</v>
      </c>
      <c r="D16" s="47">
        <v>3030.26</v>
      </c>
      <c r="E16" s="45">
        <v>29.236704326260675</v>
      </c>
      <c r="F16" s="6">
        <f t="shared" si="0"/>
        <v>67066</v>
      </c>
    </row>
    <row r="17" spans="1:6" ht="11.25">
      <c r="A17" s="42">
        <v>504050</v>
      </c>
      <c r="B17" s="43">
        <v>6802000</v>
      </c>
      <c r="C17" s="43" t="s">
        <v>1401</v>
      </c>
      <c r="D17" s="47">
        <v>962.03</v>
      </c>
      <c r="E17" s="45">
        <v>26.96443341604632</v>
      </c>
      <c r="F17" s="6">
        <f t="shared" si="0"/>
        <v>21292</v>
      </c>
    </row>
    <row r="18" spans="1:6" ht="11.25">
      <c r="A18" s="42">
        <v>506690</v>
      </c>
      <c r="B18" s="43">
        <v>5502000</v>
      </c>
      <c r="C18" s="43" t="s">
        <v>1382</v>
      </c>
      <c r="D18" s="47">
        <v>917</v>
      </c>
      <c r="E18" s="45">
        <v>27.486910994764397</v>
      </c>
      <c r="F18" s="6">
        <f t="shared" si="0"/>
        <v>20295</v>
      </c>
    </row>
    <row r="19" spans="1:6" ht="11.25">
      <c r="A19" s="42">
        <v>504380</v>
      </c>
      <c r="B19" s="43">
        <v>3601000</v>
      </c>
      <c r="C19" s="43" t="s">
        <v>1359</v>
      </c>
      <c r="D19" s="47">
        <v>2022.94</v>
      </c>
      <c r="E19" s="45">
        <v>27.88717402873869</v>
      </c>
      <c r="F19" s="6">
        <f t="shared" si="0"/>
        <v>44772</v>
      </c>
    </row>
    <row r="20" spans="1:6" ht="11.25">
      <c r="A20" s="42">
        <v>504370</v>
      </c>
      <c r="B20" s="43">
        <v>1106000</v>
      </c>
      <c r="C20" s="43" t="s">
        <v>1335</v>
      </c>
      <c r="D20" s="47">
        <v>665.47</v>
      </c>
      <c r="E20" s="45">
        <v>26.149802890932982</v>
      </c>
      <c r="F20" s="6">
        <f t="shared" si="0"/>
        <v>14728</v>
      </c>
    </row>
    <row r="21" spans="1:6" ht="11.25">
      <c r="A21" s="42">
        <v>504410</v>
      </c>
      <c r="B21" s="43">
        <v>7102000</v>
      </c>
      <c r="C21" s="43" t="s">
        <v>1407</v>
      </c>
      <c r="D21" s="47">
        <v>1155.16</v>
      </c>
      <c r="E21" s="45">
        <v>27.423167848699766</v>
      </c>
      <c r="F21" s="6">
        <f t="shared" si="0"/>
        <v>25566</v>
      </c>
    </row>
    <row r="22" spans="1:6" ht="11.25">
      <c r="A22" s="42">
        <v>500009</v>
      </c>
      <c r="B22" s="43">
        <v>1101000</v>
      </c>
      <c r="C22" s="43" t="s">
        <v>1333</v>
      </c>
      <c r="D22" s="47">
        <v>1051.17</v>
      </c>
      <c r="E22" s="45">
        <v>22.93504410585405</v>
      </c>
      <c r="F22" s="6">
        <f t="shared" si="0"/>
        <v>23265</v>
      </c>
    </row>
    <row r="23" spans="1:6" ht="11.25">
      <c r="A23" s="42">
        <v>507740</v>
      </c>
      <c r="B23" s="43">
        <v>1901000</v>
      </c>
      <c r="C23" s="43" t="s">
        <v>1343</v>
      </c>
      <c r="D23" s="47">
        <v>742.21</v>
      </c>
      <c r="E23" s="45">
        <v>20.042872454448016</v>
      </c>
      <c r="F23" s="6">
        <f t="shared" si="0"/>
        <v>16427</v>
      </c>
    </row>
    <row r="24" spans="1:6" ht="11.25">
      <c r="A24" s="42">
        <v>504800</v>
      </c>
      <c r="B24" s="43">
        <v>201000</v>
      </c>
      <c r="C24" s="43" t="s">
        <v>1319</v>
      </c>
      <c r="D24" s="47">
        <v>2367.24</v>
      </c>
      <c r="E24" s="45">
        <v>20.122832369942195</v>
      </c>
      <c r="F24" s="6">
        <f t="shared" si="0"/>
        <v>52392</v>
      </c>
    </row>
    <row r="25" spans="1:6" ht="11.25">
      <c r="A25" s="42">
        <v>504890</v>
      </c>
      <c r="B25" s="43">
        <v>7503000</v>
      </c>
      <c r="C25" s="43" t="s">
        <v>1414</v>
      </c>
      <c r="D25" s="47">
        <v>756.05</v>
      </c>
      <c r="E25" s="45">
        <v>20.28985507246377</v>
      </c>
      <c r="F25" s="6">
        <f t="shared" si="0"/>
        <v>16733</v>
      </c>
    </row>
    <row r="26" spans="1:6" ht="11.25">
      <c r="A26" s="42">
        <v>504930</v>
      </c>
      <c r="B26" s="43">
        <v>7504000</v>
      </c>
      <c r="C26" s="43" t="s">
        <v>1415</v>
      </c>
      <c r="D26" s="47">
        <v>1641.3</v>
      </c>
      <c r="E26" s="45">
        <v>22.750316856780735</v>
      </c>
      <c r="F26" s="6">
        <f t="shared" si="0"/>
        <v>36325</v>
      </c>
    </row>
    <row r="27" spans="1:6" ht="11.25">
      <c r="A27" s="42">
        <v>500049</v>
      </c>
      <c r="B27" s="43">
        <v>6701000</v>
      </c>
      <c r="C27" s="43" t="s">
        <v>1399</v>
      </c>
      <c r="D27" s="47">
        <v>1800.63</v>
      </c>
      <c r="E27" s="45">
        <v>24.40717177559283</v>
      </c>
      <c r="F27" s="6">
        <f t="shared" si="0"/>
        <v>39852</v>
      </c>
    </row>
    <row r="28" spans="1:6" ht="11.25">
      <c r="A28" s="42">
        <v>505170</v>
      </c>
      <c r="B28" s="43">
        <v>901000</v>
      </c>
      <c r="C28" s="43" t="s">
        <v>1328</v>
      </c>
      <c r="D28" s="47">
        <v>710.1</v>
      </c>
      <c r="E28" s="45">
        <v>46.01837672281776</v>
      </c>
      <c r="F28" s="6">
        <f t="shared" si="0"/>
        <v>15716</v>
      </c>
    </row>
    <row r="29" spans="1:6" ht="11.25">
      <c r="A29" s="42">
        <v>505190</v>
      </c>
      <c r="B29" s="43">
        <v>5901000</v>
      </c>
      <c r="C29" s="43" t="s">
        <v>1391</v>
      </c>
      <c r="D29" s="47">
        <v>680.79</v>
      </c>
      <c r="E29" s="45">
        <v>30.76923076923077</v>
      </c>
      <c r="F29" s="6">
        <f t="shared" si="0"/>
        <v>15067</v>
      </c>
    </row>
    <row r="30" spans="1:6" ht="11.25">
      <c r="A30" s="42">
        <v>500001</v>
      </c>
      <c r="B30" s="43">
        <v>101000</v>
      </c>
      <c r="C30" s="43" t="s">
        <v>1317</v>
      </c>
      <c r="D30" s="47">
        <v>1125.07</v>
      </c>
      <c r="E30" s="45">
        <v>27.05530642750374</v>
      </c>
      <c r="F30" s="6">
        <f t="shared" si="0"/>
        <v>24900</v>
      </c>
    </row>
    <row r="31" spans="1:6" ht="11.25">
      <c r="A31" s="42">
        <v>505430</v>
      </c>
      <c r="B31" s="43">
        <v>5802000</v>
      </c>
      <c r="C31" s="43" t="s">
        <v>1389</v>
      </c>
      <c r="D31" s="47">
        <v>1272.9</v>
      </c>
      <c r="E31" s="45">
        <v>24.130273871206516</v>
      </c>
      <c r="F31" s="6">
        <f t="shared" si="0"/>
        <v>28172</v>
      </c>
    </row>
    <row r="32" spans="1:6" ht="11.25">
      <c r="A32" s="42">
        <v>505500</v>
      </c>
      <c r="B32" s="43">
        <v>2104000</v>
      </c>
      <c r="C32" s="43" t="s">
        <v>1346</v>
      </c>
      <c r="D32" s="47">
        <v>1635.76</v>
      </c>
      <c r="E32" s="45">
        <v>31.19358074222668</v>
      </c>
      <c r="F32" s="6">
        <f t="shared" si="0"/>
        <v>36203</v>
      </c>
    </row>
    <row r="33" spans="1:6" ht="11.25">
      <c r="A33" s="42">
        <v>50558</v>
      </c>
      <c r="B33" s="43">
        <v>5301000</v>
      </c>
      <c r="C33" s="43" t="s">
        <v>1477</v>
      </c>
      <c r="D33" s="47">
        <v>708</v>
      </c>
      <c r="E33" s="45">
        <v>21</v>
      </c>
      <c r="F33" s="6">
        <f t="shared" si="0"/>
        <v>15669</v>
      </c>
    </row>
    <row r="34" spans="1:6" ht="11.25">
      <c r="A34" s="42">
        <v>500048</v>
      </c>
      <c r="B34" s="43">
        <v>5608000</v>
      </c>
      <c r="C34" s="43" t="s">
        <v>1386</v>
      </c>
      <c r="D34" s="47">
        <v>792.72</v>
      </c>
      <c r="E34" s="45">
        <v>35.507246376811594</v>
      </c>
      <c r="F34" s="6">
        <f t="shared" si="0"/>
        <v>17545</v>
      </c>
    </row>
    <row r="35" spans="1:6" ht="11.25">
      <c r="A35" s="42">
        <v>505680</v>
      </c>
      <c r="B35" s="43">
        <v>7001000</v>
      </c>
      <c r="C35" s="43" t="s">
        <v>1404</v>
      </c>
      <c r="D35" s="47">
        <v>4160.72</v>
      </c>
      <c r="E35" s="45">
        <v>25.788880540946657</v>
      </c>
      <c r="F35" s="6">
        <f t="shared" si="0"/>
        <v>92085</v>
      </c>
    </row>
    <row r="36" spans="1:6" ht="11.25">
      <c r="A36" s="42">
        <v>500007</v>
      </c>
      <c r="B36" s="43">
        <v>902000</v>
      </c>
      <c r="C36" s="43" t="s">
        <v>1329</v>
      </c>
      <c r="D36" s="47">
        <v>717.07</v>
      </c>
      <c r="E36" s="45">
        <v>36.78571428571429</v>
      </c>
      <c r="F36" s="6">
        <f t="shared" si="0"/>
        <v>15870</v>
      </c>
    </row>
    <row r="37" spans="1:6" ht="11.25">
      <c r="A37" s="42">
        <v>505970</v>
      </c>
      <c r="B37" s="43">
        <v>802000</v>
      </c>
      <c r="C37" s="43" t="s">
        <v>1326</v>
      </c>
      <c r="D37" s="47">
        <v>683.79</v>
      </c>
      <c r="E37" s="45">
        <v>29.776674937965257</v>
      </c>
      <c r="F37" s="6">
        <f t="shared" si="0"/>
        <v>15134</v>
      </c>
    </row>
    <row r="38" spans="1:6" ht="11.25">
      <c r="A38" s="42">
        <v>506210</v>
      </c>
      <c r="B38" s="43">
        <v>2002000</v>
      </c>
      <c r="C38" s="43" t="s">
        <v>1345</v>
      </c>
      <c r="D38" s="47">
        <v>1175.94</v>
      </c>
      <c r="E38" s="45">
        <v>26.505016722408026</v>
      </c>
      <c r="F38" s="6">
        <f t="shared" si="0"/>
        <v>26026</v>
      </c>
    </row>
    <row r="39" spans="1:6" ht="11.25">
      <c r="A39" s="42">
        <v>506270</v>
      </c>
      <c r="B39" s="43">
        <v>6201000</v>
      </c>
      <c r="C39" s="43" t="s">
        <v>1393</v>
      </c>
      <c r="D39" s="47">
        <v>3787.78</v>
      </c>
      <c r="E39" s="45">
        <v>36.79280629449232</v>
      </c>
      <c r="F39" s="6">
        <f t="shared" si="0"/>
        <v>83831</v>
      </c>
    </row>
    <row r="40" spans="1:6" ht="11.25">
      <c r="A40" s="42">
        <v>506630</v>
      </c>
      <c r="B40" s="43">
        <v>3002000</v>
      </c>
      <c r="C40" s="43" t="s">
        <v>1355</v>
      </c>
      <c r="D40" s="47">
        <v>995.54</v>
      </c>
      <c r="E40" s="45">
        <v>20.588235294117645</v>
      </c>
      <c r="F40" s="6">
        <f t="shared" si="0"/>
        <v>22033</v>
      </c>
    </row>
    <row r="41" spans="1:6" ht="11.25">
      <c r="A41" s="42">
        <v>506870</v>
      </c>
      <c r="B41" s="43">
        <v>803000</v>
      </c>
      <c r="C41" s="43" t="s">
        <v>1327</v>
      </c>
      <c r="D41" s="47">
        <v>1169.16</v>
      </c>
      <c r="E41" s="45">
        <v>24.074074074074073</v>
      </c>
      <c r="F41" s="6">
        <f t="shared" si="0"/>
        <v>25876</v>
      </c>
    </row>
    <row r="42" spans="1:6" ht="11.25">
      <c r="A42" s="42">
        <v>513080</v>
      </c>
      <c r="B42" s="43">
        <v>2807000</v>
      </c>
      <c r="C42" s="43" t="s">
        <v>1353</v>
      </c>
      <c r="D42" s="47">
        <v>2643.4</v>
      </c>
      <c r="E42" s="45">
        <v>21.550387596899228</v>
      </c>
      <c r="F42" s="6">
        <f t="shared" si="0"/>
        <v>58504</v>
      </c>
    </row>
    <row r="43" spans="1:6" ht="11.25">
      <c r="A43" s="42">
        <v>507110</v>
      </c>
      <c r="B43" s="43">
        <v>1003000</v>
      </c>
      <c r="C43" s="43" t="s">
        <v>1332</v>
      </c>
      <c r="D43" s="47">
        <v>851.22</v>
      </c>
      <c r="E43" s="45">
        <v>23.125</v>
      </c>
      <c r="F43" s="6">
        <f t="shared" si="0"/>
        <v>18839</v>
      </c>
    </row>
    <row r="44" spans="1:6" ht="11.25">
      <c r="A44" s="42">
        <v>500042</v>
      </c>
      <c r="B44" s="43">
        <v>203000</v>
      </c>
      <c r="C44" s="43" t="s">
        <v>1320</v>
      </c>
      <c r="D44" s="47">
        <v>1575.54</v>
      </c>
      <c r="E44" s="45">
        <v>34.32995194874533</v>
      </c>
      <c r="F44" s="6">
        <f t="shared" si="0"/>
        <v>34870</v>
      </c>
    </row>
    <row r="45" spans="1:6" ht="11.25">
      <c r="A45" s="42">
        <v>507350</v>
      </c>
      <c r="B45" s="43">
        <v>5602000</v>
      </c>
      <c r="C45" s="43" t="s">
        <v>1383</v>
      </c>
      <c r="D45" s="47">
        <v>1002.26</v>
      </c>
      <c r="E45" s="45">
        <v>25.267665952890795</v>
      </c>
      <c r="F45" s="6">
        <f t="shared" si="0"/>
        <v>22182</v>
      </c>
    </row>
    <row r="46" spans="1:6" ht="11.25">
      <c r="A46" s="42">
        <v>507380</v>
      </c>
      <c r="B46" s="43">
        <v>503000</v>
      </c>
      <c r="C46" s="43" t="s">
        <v>1322</v>
      </c>
      <c r="D46" s="47">
        <v>2677.46</v>
      </c>
      <c r="E46" s="45">
        <v>20.850015398829687</v>
      </c>
      <c r="F46" s="6">
        <f t="shared" si="0"/>
        <v>59258</v>
      </c>
    </row>
    <row r="47" spans="1:6" ht="11.25">
      <c r="A47" s="42">
        <v>507560</v>
      </c>
      <c r="B47" s="43">
        <v>1202000</v>
      </c>
      <c r="C47" s="43" t="s">
        <v>1336</v>
      </c>
      <c r="D47" s="47">
        <v>1609.18</v>
      </c>
      <c r="E47" s="45">
        <v>23.80050505050505</v>
      </c>
      <c r="F47" s="6">
        <f t="shared" si="0"/>
        <v>35614</v>
      </c>
    </row>
    <row r="48" spans="1:6" ht="11.25">
      <c r="A48" s="42">
        <v>507620</v>
      </c>
      <c r="B48" s="43">
        <v>5803000</v>
      </c>
      <c r="C48" s="43" t="s">
        <v>1390</v>
      </c>
      <c r="D48" s="47">
        <v>715.13</v>
      </c>
      <c r="E48" s="45">
        <v>26.10294117647059</v>
      </c>
      <c r="F48" s="6">
        <f t="shared" si="0"/>
        <v>15827</v>
      </c>
    </row>
    <row r="49" spans="1:6" ht="11.25">
      <c r="A49" s="42">
        <v>507680</v>
      </c>
      <c r="B49" s="43">
        <v>5403000</v>
      </c>
      <c r="C49" s="43" t="s">
        <v>1380</v>
      </c>
      <c r="D49" s="47">
        <v>3337.38</v>
      </c>
      <c r="E49" s="45">
        <v>44.326710816777044</v>
      </c>
      <c r="F49" s="6">
        <f t="shared" si="0"/>
        <v>73863</v>
      </c>
    </row>
    <row r="50" spans="1:6" ht="11.25">
      <c r="A50" s="42">
        <v>507770</v>
      </c>
      <c r="B50" s="43">
        <v>6804000</v>
      </c>
      <c r="C50" s="43" t="s">
        <v>1402</v>
      </c>
      <c r="D50" s="47">
        <v>1408.38</v>
      </c>
      <c r="E50" s="45">
        <v>35.65387117761874</v>
      </c>
      <c r="F50" s="6">
        <f t="shared" si="0"/>
        <v>31170</v>
      </c>
    </row>
    <row r="51" spans="1:6" ht="11.25">
      <c r="A51" s="42">
        <v>507840</v>
      </c>
      <c r="B51" s="43">
        <v>2903000</v>
      </c>
      <c r="C51" s="43" t="s">
        <v>1354</v>
      </c>
      <c r="D51" s="47">
        <v>2656.81</v>
      </c>
      <c r="E51" s="45">
        <v>28.535273647579878</v>
      </c>
      <c r="F51" s="6">
        <f t="shared" si="0"/>
        <v>58801</v>
      </c>
    </row>
    <row r="52" spans="1:6" ht="11.25">
      <c r="A52" s="42">
        <v>507860</v>
      </c>
      <c r="B52" s="43">
        <v>6703000</v>
      </c>
      <c r="C52" s="43" t="s">
        <v>1400</v>
      </c>
      <c r="D52" s="47">
        <v>765.87</v>
      </c>
      <c r="E52" s="45">
        <v>27.510917030567683</v>
      </c>
      <c r="F52" s="6">
        <f t="shared" si="0"/>
        <v>16950</v>
      </c>
    </row>
    <row r="53" spans="1:6" ht="11.25">
      <c r="A53" s="42">
        <v>507990</v>
      </c>
      <c r="B53" s="43">
        <v>3804000</v>
      </c>
      <c r="C53" s="43" t="s">
        <v>1362</v>
      </c>
      <c r="D53" s="47">
        <v>880.43</v>
      </c>
      <c r="E53" s="45">
        <v>31.823599523241953</v>
      </c>
      <c r="F53" s="6">
        <f t="shared" si="0"/>
        <v>19486</v>
      </c>
    </row>
    <row r="54" spans="1:6" ht="11.25">
      <c r="A54" s="42">
        <v>508010</v>
      </c>
      <c r="B54" s="43">
        <v>6202000</v>
      </c>
      <c r="C54" s="43" t="s">
        <v>1394</v>
      </c>
      <c r="D54" s="47">
        <v>745.43</v>
      </c>
      <c r="E54" s="45">
        <v>44.12955465587044</v>
      </c>
      <c r="F54" s="6">
        <f t="shared" si="0"/>
        <v>16498</v>
      </c>
    </row>
    <row r="55" spans="1:6" ht="11.25">
      <c r="A55" s="42">
        <v>508130</v>
      </c>
      <c r="B55" s="43">
        <v>4401000</v>
      </c>
      <c r="C55" s="43" t="s">
        <v>1368</v>
      </c>
      <c r="D55" s="47">
        <v>1930.73</v>
      </c>
      <c r="E55" s="45">
        <v>21.327757449032934</v>
      </c>
      <c r="F55" s="6">
        <f t="shared" si="0"/>
        <v>42731</v>
      </c>
    </row>
    <row r="56" spans="1:6" ht="11.25">
      <c r="A56" s="42">
        <v>508340</v>
      </c>
      <c r="B56" s="43">
        <v>7003000</v>
      </c>
      <c r="C56" s="43" t="s">
        <v>1405</v>
      </c>
      <c r="D56" s="47">
        <v>600.44</v>
      </c>
      <c r="E56" s="45">
        <v>28.482972136222912</v>
      </c>
      <c r="F56" s="6">
        <f t="shared" si="0"/>
        <v>13289</v>
      </c>
    </row>
    <row r="57" spans="1:6" ht="11.25">
      <c r="A57" s="42">
        <v>508640</v>
      </c>
      <c r="B57" s="43">
        <v>903000</v>
      </c>
      <c r="C57" s="43" t="s">
        <v>1330</v>
      </c>
      <c r="D57" s="47">
        <v>1006.07</v>
      </c>
      <c r="E57" s="45">
        <v>36.951316839585</v>
      </c>
      <c r="F57" s="6">
        <f t="shared" si="0"/>
        <v>22266</v>
      </c>
    </row>
    <row r="58" spans="1:6" ht="11.25">
      <c r="A58" s="42">
        <v>508730</v>
      </c>
      <c r="B58" s="43">
        <v>6605000</v>
      </c>
      <c r="C58" s="43" t="s">
        <v>1397</v>
      </c>
      <c r="D58" s="47">
        <v>824.01</v>
      </c>
      <c r="E58" s="45">
        <v>22.823218997361476</v>
      </c>
      <c r="F58" s="6">
        <f t="shared" si="0"/>
        <v>18237</v>
      </c>
    </row>
    <row r="59" spans="1:6" ht="11.25">
      <c r="A59" s="42">
        <v>509360</v>
      </c>
      <c r="B59" s="43">
        <v>3904000</v>
      </c>
      <c r="C59" s="43" t="s">
        <v>1364</v>
      </c>
      <c r="D59" s="47">
        <v>1638.12</v>
      </c>
      <c r="E59" s="45">
        <v>41.543231140199794</v>
      </c>
      <c r="F59" s="6">
        <f t="shared" si="0"/>
        <v>36255</v>
      </c>
    </row>
    <row r="60" spans="1:6" ht="11.25">
      <c r="A60" s="42">
        <v>508940</v>
      </c>
      <c r="B60" s="43">
        <v>7205000</v>
      </c>
      <c r="C60" s="43" t="s">
        <v>1408</v>
      </c>
      <c r="D60" s="47">
        <v>967.43</v>
      </c>
      <c r="E60" s="45">
        <v>27.700220426157234</v>
      </c>
      <c r="F60" s="6">
        <f t="shared" si="0"/>
        <v>21411</v>
      </c>
    </row>
    <row r="61" spans="1:6" ht="11.25">
      <c r="A61" s="42">
        <v>500044</v>
      </c>
      <c r="B61" s="43">
        <v>1402000</v>
      </c>
      <c r="C61" s="43" t="s">
        <v>1338</v>
      </c>
      <c r="D61" s="47">
        <v>2687.81</v>
      </c>
      <c r="E61" s="45">
        <v>23.63327674023769</v>
      </c>
      <c r="F61" s="6">
        <f t="shared" si="0"/>
        <v>59487</v>
      </c>
    </row>
    <row r="62" spans="1:6" ht="11.25">
      <c r="A62" s="42">
        <v>509240</v>
      </c>
      <c r="B62" s="43">
        <v>3004000</v>
      </c>
      <c r="C62" s="43" t="s">
        <v>1356</v>
      </c>
      <c r="D62" s="47">
        <v>2123.04</v>
      </c>
      <c r="E62" s="45">
        <v>23.081861958266455</v>
      </c>
      <c r="F62" s="6">
        <f t="shared" si="0"/>
        <v>46987</v>
      </c>
    </row>
    <row r="63" spans="1:6" ht="11.25">
      <c r="A63" s="42">
        <v>500046</v>
      </c>
      <c r="B63" s="43">
        <v>4712000</v>
      </c>
      <c r="C63" s="43" t="s">
        <v>1372</v>
      </c>
      <c r="D63" s="47">
        <v>976.08</v>
      </c>
      <c r="E63" s="45">
        <v>26.054590570719604</v>
      </c>
      <c r="F63" s="6">
        <f t="shared" si="0"/>
        <v>21603</v>
      </c>
    </row>
    <row r="64" spans="1:6" ht="11.25">
      <c r="A64" s="42">
        <v>509330</v>
      </c>
      <c r="B64" s="43">
        <v>6606000</v>
      </c>
      <c r="C64" s="43" t="s">
        <v>1398</v>
      </c>
      <c r="D64" s="47">
        <v>974.58</v>
      </c>
      <c r="E64" s="45">
        <v>24.160346695557962</v>
      </c>
      <c r="F64" s="6">
        <f t="shared" si="0"/>
        <v>21569</v>
      </c>
    </row>
    <row r="65" spans="1:6" ht="11.25">
      <c r="A65" s="42">
        <v>509420</v>
      </c>
      <c r="B65" s="43">
        <v>5604000</v>
      </c>
      <c r="C65" s="43" t="s">
        <v>1384</v>
      </c>
      <c r="D65" s="47">
        <v>710</v>
      </c>
      <c r="E65" s="45">
        <v>42.35423542354235</v>
      </c>
      <c r="F65" s="6">
        <f t="shared" si="0"/>
        <v>15714</v>
      </c>
    </row>
    <row r="66" spans="1:6" ht="11.25">
      <c r="A66" s="42">
        <v>509480</v>
      </c>
      <c r="B66" s="43">
        <v>6502000</v>
      </c>
      <c r="C66" s="43" t="s">
        <v>1396</v>
      </c>
      <c r="D66" s="47">
        <v>683.17</v>
      </c>
      <c r="E66" s="45">
        <v>32.421340629274965</v>
      </c>
      <c r="F66" s="6">
        <f t="shared" si="0"/>
        <v>15120</v>
      </c>
    </row>
    <row r="67" spans="1:6" ht="11.25">
      <c r="A67" s="42">
        <v>509510</v>
      </c>
      <c r="B67" s="43">
        <v>5404000</v>
      </c>
      <c r="C67" s="43" t="s">
        <v>1381</v>
      </c>
      <c r="D67" s="47">
        <v>639.27</v>
      </c>
      <c r="E67" s="45">
        <v>46.651785714285715</v>
      </c>
      <c r="F67" s="6">
        <f t="shared" si="0"/>
        <v>14148</v>
      </c>
    </row>
    <row r="68" spans="1:6" ht="11.25">
      <c r="A68" s="42">
        <v>509540</v>
      </c>
      <c r="B68" s="43">
        <v>2305000</v>
      </c>
      <c r="C68" s="43" t="s">
        <v>1349</v>
      </c>
      <c r="D68" s="47">
        <v>876.52</v>
      </c>
      <c r="E68" s="45">
        <v>22.92358803986711</v>
      </c>
      <c r="F68" s="6">
        <f t="shared" si="0"/>
        <v>19399</v>
      </c>
    </row>
    <row r="69" spans="1:6" ht="11.25">
      <c r="A69" s="42">
        <v>509600</v>
      </c>
      <c r="B69" s="43">
        <v>7403000</v>
      </c>
      <c r="C69" s="43" t="s">
        <v>1413</v>
      </c>
      <c r="D69" s="47">
        <v>649.14</v>
      </c>
      <c r="E69" s="45">
        <v>26.988265971316817</v>
      </c>
      <c r="F69" s="6">
        <f t="shared" si="0"/>
        <v>14367</v>
      </c>
    </row>
    <row r="70" spans="1:6" ht="11.25">
      <c r="A70" s="42">
        <v>509630</v>
      </c>
      <c r="B70" s="43">
        <v>2105000</v>
      </c>
      <c r="C70" s="43" t="s">
        <v>1347</v>
      </c>
      <c r="D70" s="47">
        <v>1155.16</v>
      </c>
      <c r="E70" s="45">
        <v>34.06766325727774</v>
      </c>
      <c r="F70" s="6">
        <f aca="true" t="shared" si="1" ref="F70:F104">ROUND(D70*22.13203363,0)</f>
        <v>25566</v>
      </c>
    </row>
    <row r="71" spans="1:6" ht="11.25">
      <c r="A71" s="42">
        <v>509750</v>
      </c>
      <c r="B71" s="43">
        <v>5703000</v>
      </c>
      <c r="C71" s="43" t="s">
        <v>1387</v>
      </c>
      <c r="D71" s="47">
        <v>1761.93</v>
      </c>
      <c r="E71" s="45">
        <v>29.382219989954795</v>
      </c>
      <c r="F71" s="6">
        <f t="shared" si="1"/>
        <v>38995</v>
      </c>
    </row>
    <row r="72" spans="1:6" ht="11.25">
      <c r="A72" s="42">
        <v>509840</v>
      </c>
      <c r="B72" s="43">
        <v>2203000</v>
      </c>
      <c r="C72" s="43" t="s">
        <v>1348</v>
      </c>
      <c r="D72" s="47">
        <v>2070.42</v>
      </c>
      <c r="E72" s="45">
        <v>27.77264325323475</v>
      </c>
      <c r="F72" s="6">
        <f t="shared" si="1"/>
        <v>45823</v>
      </c>
    </row>
    <row r="73" spans="1:6" ht="11.25">
      <c r="A73" s="42">
        <v>500043</v>
      </c>
      <c r="B73" s="43">
        <v>303000</v>
      </c>
      <c r="C73" s="43" t="s">
        <v>1321</v>
      </c>
      <c r="D73" s="47">
        <v>3655.51</v>
      </c>
      <c r="E73" s="45">
        <v>21.456692913385826</v>
      </c>
      <c r="F73" s="6">
        <f t="shared" si="1"/>
        <v>80904</v>
      </c>
    </row>
    <row r="74" spans="1:6" ht="11.25">
      <c r="A74" s="42">
        <v>510170</v>
      </c>
      <c r="B74" s="43">
        <v>2607000</v>
      </c>
      <c r="C74" s="43" t="s">
        <v>1352</v>
      </c>
      <c r="D74" s="47">
        <v>655.1</v>
      </c>
      <c r="E74" s="45">
        <v>24.005681818181817</v>
      </c>
      <c r="F74" s="6">
        <f t="shared" si="1"/>
        <v>14499</v>
      </c>
    </row>
    <row r="75" spans="1:6" ht="11.25">
      <c r="A75" s="42">
        <v>510200</v>
      </c>
      <c r="B75" s="43">
        <v>6901000</v>
      </c>
      <c r="C75" s="43" t="s">
        <v>1403</v>
      </c>
      <c r="D75" s="47">
        <v>1165.15</v>
      </c>
      <c r="E75" s="45">
        <v>34.69539375928677</v>
      </c>
      <c r="F75" s="6">
        <f t="shared" si="1"/>
        <v>25787</v>
      </c>
    </row>
    <row r="76" spans="1:6" ht="11.25">
      <c r="A76" s="42">
        <v>510260</v>
      </c>
      <c r="B76" s="43">
        <v>1703000</v>
      </c>
      <c r="C76" s="43" t="s">
        <v>1342</v>
      </c>
      <c r="D76" s="47">
        <v>763.9</v>
      </c>
      <c r="E76" s="45">
        <v>25.33482142857143</v>
      </c>
      <c r="F76" s="6">
        <f t="shared" si="1"/>
        <v>16907</v>
      </c>
    </row>
    <row r="77" spans="1:6" ht="11.25">
      <c r="A77" s="42">
        <v>510380</v>
      </c>
      <c r="B77" s="43">
        <v>3105000</v>
      </c>
      <c r="C77" s="43" t="s">
        <v>1357</v>
      </c>
      <c r="D77" s="47">
        <v>1748.64</v>
      </c>
      <c r="E77" s="45">
        <v>28.840820854132005</v>
      </c>
      <c r="F77" s="6">
        <f t="shared" si="1"/>
        <v>38701</v>
      </c>
    </row>
    <row r="78" spans="1:6" ht="11.25">
      <c r="A78" s="42">
        <v>500023</v>
      </c>
      <c r="B78" s="43">
        <v>3403000</v>
      </c>
      <c r="C78" s="43" t="s">
        <v>1358</v>
      </c>
      <c r="D78" s="47">
        <v>1607.23</v>
      </c>
      <c r="E78" s="45">
        <v>37.4230222643297</v>
      </c>
      <c r="F78" s="6">
        <f t="shared" si="1"/>
        <v>35571</v>
      </c>
    </row>
    <row r="79" spans="1:6" ht="11.25">
      <c r="A79" s="42">
        <v>510950</v>
      </c>
      <c r="B79" s="43">
        <v>4713000</v>
      </c>
      <c r="C79" s="43" t="s">
        <v>1373</v>
      </c>
      <c r="D79" s="47">
        <v>1674.04</v>
      </c>
      <c r="E79" s="45">
        <v>44.20152091254753</v>
      </c>
      <c r="F79" s="6">
        <f t="shared" si="1"/>
        <v>37050</v>
      </c>
    </row>
    <row r="80" spans="1:6" ht="11.25">
      <c r="A80" s="42">
        <v>511010</v>
      </c>
      <c r="B80" s="43">
        <v>2404000</v>
      </c>
      <c r="C80" s="43" t="s">
        <v>1350</v>
      </c>
      <c r="D80" s="47">
        <v>1582.79</v>
      </c>
      <c r="E80" s="45">
        <v>26.462072958888243</v>
      </c>
      <c r="F80" s="6">
        <f t="shared" si="1"/>
        <v>35030</v>
      </c>
    </row>
    <row r="81" spans="1:6" ht="11.25">
      <c r="A81" s="42">
        <v>511070</v>
      </c>
      <c r="B81" s="43">
        <v>7309000</v>
      </c>
      <c r="C81" s="43" t="s">
        <v>1411</v>
      </c>
      <c r="D81" s="47">
        <v>699.88</v>
      </c>
      <c r="E81" s="45">
        <v>25.91240875912409</v>
      </c>
      <c r="F81" s="6">
        <f t="shared" si="1"/>
        <v>15490</v>
      </c>
    </row>
    <row r="82" spans="1:6" ht="11.25">
      <c r="A82" s="42">
        <v>511340</v>
      </c>
      <c r="B82" s="43">
        <v>5303000</v>
      </c>
      <c r="C82" s="43" t="s">
        <v>1378</v>
      </c>
      <c r="D82" s="47">
        <v>902.39</v>
      </c>
      <c r="E82" s="45">
        <v>20.5761316872428</v>
      </c>
      <c r="F82" s="6">
        <f t="shared" si="1"/>
        <v>19972</v>
      </c>
    </row>
    <row r="83" spans="1:6" ht="11.25">
      <c r="A83" s="42">
        <v>511370</v>
      </c>
      <c r="B83" s="43">
        <v>1104000</v>
      </c>
      <c r="C83" s="43" t="s">
        <v>1334</v>
      </c>
      <c r="D83" s="47">
        <v>961.78</v>
      </c>
      <c r="E83" s="45">
        <v>22.732491389207805</v>
      </c>
      <c r="F83" s="6">
        <f t="shared" si="1"/>
        <v>21286</v>
      </c>
    </row>
    <row r="84" spans="1:6" ht="11.25">
      <c r="A84" s="42">
        <v>511610</v>
      </c>
      <c r="B84" s="43">
        <v>6103000</v>
      </c>
      <c r="C84" s="43" t="s">
        <v>1392</v>
      </c>
      <c r="D84" s="47">
        <v>1739.21</v>
      </c>
      <c r="E84" s="45">
        <v>26.57908034360788</v>
      </c>
      <c r="F84" s="6">
        <f t="shared" si="1"/>
        <v>38492</v>
      </c>
    </row>
    <row r="85" spans="1:6" ht="11.25">
      <c r="A85" s="42">
        <v>511820</v>
      </c>
      <c r="B85" s="43">
        <v>5006000</v>
      </c>
      <c r="C85" s="43" t="s">
        <v>1375</v>
      </c>
      <c r="D85" s="47">
        <v>1043.38</v>
      </c>
      <c r="E85" s="45">
        <v>26.744186046511626</v>
      </c>
      <c r="F85" s="6">
        <f t="shared" si="1"/>
        <v>23092</v>
      </c>
    </row>
    <row r="86" spans="1:6" ht="11.25">
      <c r="A86" s="42">
        <v>511940</v>
      </c>
      <c r="B86" s="43">
        <v>1303000</v>
      </c>
      <c r="C86" s="43" t="s">
        <v>1337</v>
      </c>
      <c r="D86" s="47">
        <v>617.71</v>
      </c>
      <c r="E86" s="45">
        <v>29.247910863509752</v>
      </c>
      <c r="F86" s="6">
        <f t="shared" si="1"/>
        <v>13671</v>
      </c>
    </row>
    <row r="87" spans="1:6" ht="11.25">
      <c r="A87" s="42">
        <v>500012</v>
      </c>
      <c r="B87" s="43">
        <v>1613000</v>
      </c>
      <c r="C87" s="43" t="s">
        <v>1341</v>
      </c>
      <c r="D87" s="47">
        <v>783.24</v>
      </c>
      <c r="E87" s="45">
        <v>30.27426160337553</v>
      </c>
      <c r="F87" s="6">
        <f t="shared" si="1"/>
        <v>17335</v>
      </c>
    </row>
    <row r="88" spans="1:6" ht="11.25">
      <c r="A88" s="42">
        <v>508400</v>
      </c>
      <c r="B88" s="43">
        <v>7307000</v>
      </c>
      <c r="C88" s="43" t="s">
        <v>1410</v>
      </c>
      <c r="D88" s="47">
        <v>1198.64</v>
      </c>
      <c r="E88" s="45">
        <v>24.837758112094395</v>
      </c>
      <c r="F88" s="6">
        <f t="shared" si="1"/>
        <v>26528</v>
      </c>
    </row>
    <row r="89" spans="1:6" ht="11.25">
      <c r="A89" s="42">
        <v>512000</v>
      </c>
      <c r="B89" s="43">
        <v>7310000</v>
      </c>
      <c r="C89" s="43" t="s">
        <v>1412</v>
      </c>
      <c r="D89" s="47">
        <v>764.5</v>
      </c>
      <c r="E89" s="45">
        <v>26.036484245439468</v>
      </c>
      <c r="F89" s="6">
        <f t="shared" si="1"/>
        <v>16920</v>
      </c>
    </row>
    <row r="90" spans="1:6" ht="11.25">
      <c r="A90" s="42">
        <v>512090</v>
      </c>
      <c r="B90" s="43">
        <v>2502000</v>
      </c>
      <c r="C90" s="43" t="s">
        <v>1351</v>
      </c>
      <c r="D90" s="47">
        <v>712.26</v>
      </c>
      <c r="E90" s="45">
        <v>35.26170798898072</v>
      </c>
      <c r="F90" s="6">
        <f t="shared" si="1"/>
        <v>15764</v>
      </c>
    </row>
    <row r="91" spans="1:6" ht="11.25">
      <c r="A91" s="42">
        <v>512510</v>
      </c>
      <c r="B91" s="43">
        <v>7008000</v>
      </c>
      <c r="C91" s="43" t="s">
        <v>1406</v>
      </c>
      <c r="D91" s="47">
        <v>706.92</v>
      </c>
      <c r="E91" s="45">
        <v>22.883597883597883</v>
      </c>
      <c r="F91" s="6">
        <f t="shared" si="1"/>
        <v>15646</v>
      </c>
    </row>
    <row r="92" spans="1:6" ht="11.25">
      <c r="A92" s="42">
        <v>500045</v>
      </c>
      <c r="B92" s="43">
        <v>4706000</v>
      </c>
      <c r="C92" s="43" t="s">
        <v>1371</v>
      </c>
      <c r="D92" s="47">
        <v>1443.22</v>
      </c>
      <c r="E92" s="45">
        <v>32.21476510067114</v>
      </c>
      <c r="F92" s="6">
        <f t="shared" si="1"/>
        <v>31941</v>
      </c>
    </row>
    <row r="93" spans="1:6" ht="11.25">
      <c r="A93" s="42">
        <v>512520</v>
      </c>
      <c r="B93" s="43">
        <v>1507000</v>
      </c>
      <c r="C93" s="43" t="s">
        <v>1339</v>
      </c>
      <c r="D93" s="47">
        <v>2258.8</v>
      </c>
      <c r="E93" s="45">
        <v>22.145328719723185</v>
      </c>
      <c r="F93" s="6">
        <f t="shared" si="1"/>
        <v>49992</v>
      </c>
    </row>
    <row r="94" spans="1:6" ht="11.25">
      <c r="A94" s="42">
        <v>512780</v>
      </c>
      <c r="B94" s="43">
        <v>3703000</v>
      </c>
      <c r="C94" s="43" t="s">
        <v>1361</v>
      </c>
      <c r="D94" s="47">
        <v>619.22</v>
      </c>
      <c r="E94" s="45">
        <v>34.91686460807601</v>
      </c>
      <c r="F94" s="6">
        <f t="shared" si="1"/>
        <v>13705</v>
      </c>
    </row>
    <row r="95" spans="1:6" ht="11.25">
      <c r="A95" s="42">
        <v>500028</v>
      </c>
      <c r="B95" s="43">
        <v>4003000</v>
      </c>
      <c r="C95" s="43" t="s">
        <v>1365</v>
      </c>
      <c r="D95" s="47">
        <v>1480.4</v>
      </c>
      <c r="E95" s="45">
        <v>26.598639455782312</v>
      </c>
      <c r="F95" s="6">
        <f t="shared" si="1"/>
        <v>32764</v>
      </c>
    </row>
    <row r="96" spans="1:6" ht="11.25">
      <c r="A96" s="42">
        <v>512960</v>
      </c>
      <c r="B96" s="43">
        <v>104000</v>
      </c>
      <c r="C96" s="43" t="s">
        <v>1318</v>
      </c>
      <c r="D96" s="47">
        <v>1846.96</v>
      </c>
      <c r="E96" s="45">
        <v>23.118058412176058</v>
      </c>
      <c r="F96" s="6">
        <f t="shared" si="1"/>
        <v>40877</v>
      </c>
    </row>
    <row r="97" spans="1:6" ht="11.25">
      <c r="A97" s="42">
        <v>500047</v>
      </c>
      <c r="B97" s="43">
        <v>5605000</v>
      </c>
      <c r="C97" s="43" t="s">
        <v>1385</v>
      </c>
      <c r="D97" s="47">
        <v>1579.16</v>
      </c>
      <c r="E97" s="45">
        <v>23.076923076923077</v>
      </c>
      <c r="F97" s="6">
        <f t="shared" si="1"/>
        <v>34950</v>
      </c>
    </row>
    <row r="98" spans="1:6" ht="11.25">
      <c r="A98" s="42">
        <v>513350</v>
      </c>
      <c r="B98" s="43">
        <v>505000</v>
      </c>
      <c r="C98" s="43" t="s">
        <v>1323</v>
      </c>
      <c r="D98" s="47">
        <v>874.39</v>
      </c>
      <c r="E98" s="45">
        <v>26.823529411764707</v>
      </c>
      <c r="F98" s="6">
        <f t="shared" si="1"/>
        <v>19352</v>
      </c>
    </row>
    <row r="99" spans="1:6" ht="11.25">
      <c r="A99" s="42">
        <v>513680</v>
      </c>
      <c r="B99" s="43">
        <v>6401000</v>
      </c>
      <c r="C99" s="43" t="s">
        <v>1395</v>
      </c>
      <c r="D99" s="47">
        <v>1588.13</v>
      </c>
      <c r="E99" s="45">
        <v>31.6781898177247</v>
      </c>
      <c r="F99" s="6">
        <f t="shared" si="1"/>
        <v>35149</v>
      </c>
    </row>
    <row r="100" spans="1:6" ht="11.25">
      <c r="A100" s="42">
        <v>513740</v>
      </c>
      <c r="B100" s="43">
        <v>3808000</v>
      </c>
      <c r="C100" s="43" t="s">
        <v>1363</v>
      </c>
      <c r="D100" s="47">
        <v>730.6</v>
      </c>
      <c r="E100" s="45">
        <v>26.837060702875398</v>
      </c>
      <c r="F100" s="6">
        <f t="shared" si="1"/>
        <v>16170</v>
      </c>
    </row>
    <row r="101" spans="1:6" ht="11.25">
      <c r="A101" s="42">
        <v>500006</v>
      </c>
      <c r="B101" s="43">
        <v>602000</v>
      </c>
      <c r="C101" s="43" t="s">
        <v>1324</v>
      </c>
      <c r="D101" s="47">
        <v>1540.29</v>
      </c>
      <c r="E101" s="45">
        <v>24.0625</v>
      </c>
      <c r="F101" s="6">
        <f t="shared" si="1"/>
        <v>34090</v>
      </c>
    </row>
    <row r="102" spans="1:6" ht="11.25">
      <c r="A102" s="42">
        <v>514020</v>
      </c>
      <c r="B102" s="43">
        <v>3606000</v>
      </c>
      <c r="C102" s="43" t="s">
        <v>1360</v>
      </c>
      <c r="D102" s="47">
        <v>615.17</v>
      </c>
      <c r="E102" s="45">
        <v>30.05698005698006</v>
      </c>
      <c r="F102" s="6">
        <f t="shared" si="1"/>
        <v>13615</v>
      </c>
    </row>
    <row r="103" spans="1:6" ht="11.25">
      <c r="A103" s="42">
        <v>514430</v>
      </c>
      <c r="B103" s="43">
        <v>1905000</v>
      </c>
      <c r="C103" s="43" t="s">
        <v>1344</v>
      </c>
      <c r="D103" s="47">
        <v>2739.51</v>
      </c>
      <c r="E103" s="45">
        <v>25.479063165365506</v>
      </c>
      <c r="F103" s="6">
        <f t="shared" si="1"/>
        <v>60631</v>
      </c>
    </row>
    <row r="104" spans="1:6" ht="11.25">
      <c r="A104" s="42">
        <v>514490</v>
      </c>
      <c r="B104" s="43">
        <v>4502000</v>
      </c>
      <c r="C104" s="43" t="s">
        <v>1369</v>
      </c>
      <c r="D104" s="47">
        <v>1026.52</v>
      </c>
      <c r="E104" s="45">
        <v>27.911275415896487</v>
      </c>
      <c r="F104" s="6">
        <f t="shared" si="1"/>
        <v>22719</v>
      </c>
    </row>
    <row r="105" spans="1:6" ht="11.25">
      <c r="A105" s="42"/>
      <c r="B105" s="43"/>
      <c r="C105" s="43"/>
      <c r="D105" s="48">
        <f>SUM(D5:D104)</f>
        <v>136647.44</v>
      </c>
      <c r="E105" s="45"/>
      <c r="F105" s="6">
        <f>SUM(F5:F104)</f>
        <v>3024287</v>
      </c>
    </row>
  </sheetData>
  <mergeCells count="2">
    <mergeCell ref="A1:E1"/>
    <mergeCell ref="A2:E2"/>
  </mergeCells>
  <printOptions gridLines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8"/>
  <sheetViews>
    <sheetView workbookViewId="0" topLeftCell="A1">
      <selection activeCell="E27" sqref="E27"/>
    </sheetView>
  </sheetViews>
  <sheetFormatPr defaultColWidth="9.33203125" defaultRowHeight="11.25"/>
  <cols>
    <col min="1" max="1" width="9.33203125" style="1" customWidth="1"/>
    <col min="2" max="2" width="34.16015625" style="1" customWidth="1"/>
    <col min="3" max="9" width="13.5" style="1" customWidth="1"/>
    <col min="10" max="16384" width="9.33203125" style="1" customWidth="1"/>
  </cols>
  <sheetData>
    <row r="1" spans="1:3" ht="11.25">
      <c r="A1" s="87" t="s">
        <v>680</v>
      </c>
      <c r="B1" s="87"/>
      <c r="C1" s="87"/>
    </row>
    <row r="2" spans="1:3" ht="11.25">
      <c r="A2" s="87" t="s">
        <v>681</v>
      </c>
      <c r="B2" s="87"/>
      <c r="C2" s="87"/>
    </row>
    <row r="3" spans="1:3" ht="11.25">
      <c r="A3" s="87" t="s">
        <v>682</v>
      </c>
      <c r="B3" s="87"/>
      <c r="C3" s="87"/>
    </row>
    <row r="4" spans="1:3" ht="11.25">
      <c r="A4" s="1" t="s">
        <v>683</v>
      </c>
      <c r="C4" s="26"/>
    </row>
    <row r="5" spans="1:3" ht="11.25">
      <c r="A5" s="15" t="s">
        <v>683</v>
      </c>
      <c r="B5" s="15"/>
      <c r="C5" s="27"/>
    </row>
    <row r="6" spans="1:3" ht="11.25">
      <c r="A6" s="12" t="s">
        <v>357</v>
      </c>
      <c r="B6" s="15"/>
      <c r="C6" s="28" t="s">
        <v>364</v>
      </c>
    </row>
    <row r="7" spans="1:3" ht="12" thickBot="1">
      <c r="A7" s="30" t="s">
        <v>685</v>
      </c>
      <c r="B7" s="30" t="s">
        <v>686</v>
      </c>
      <c r="C7" s="31" t="s">
        <v>687</v>
      </c>
    </row>
    <row r="8" spans="1:3" ht="11.25">
      <c r="A8" s="1" t="s">
        <v>688</v>
      </c>
      <c r="B8" s="1" t="s">
        <v>689</v>
      </c>
      <c r="C8" s="29">
        <v>6893</v>
      </c>
    </row>
    <row r="9" spans="1:3" ht="11.25">
      <c r="A9" s="1" t="s">
        <v>690</v>
      </c>
      <c r="B9" s="1" t="s">
        <v>691</v>
      </c>
      <c r="C9" s="29">
        <v>1351.665081</v>
      </c>
    </row>
    <row r="10" spans="1:3" ht="11.25">
      <c r="A10" s="1" t="s">
        <v>692</v>
      </c>
      <c r="B10" s="1" t="s">
        <v>693</v>
      </c>
      <c r="C10" s="29">
        <v>15783.0867922</v>
      </c>
    </row>
    <row r="11" spans="1:3" ht="11.25">
      <c r="A11" s="1" t="s">
        <v>694</v>
      </c>
      <c r="B11" s="1" t="s">
        <v>695</v>
      </c>
      <c r="C11" s="29">
        <v>2108.0125348</v>
      </c>
    </row>
    <row r="12" spans="1:3" ht="11.25">
      <c r="A12" s="1" t="s">
        <v>696</v>
      </c>
      <c r="B12" s="1" t="s">
        <v>697</v>
      </c>
      <c r="C12" s="29">
        <v>14468.6931714</v>
      </c>
    </row>
    <row r="13" spans="1:3" ht="11.25">
      <c r="A13" s="1" t="s">
        <v>698</v>
      </c>
      <c r="B13" s="1" t="s">
        <v>699</v>
      </c>
      <c r="C13" s="29">
        <v>1598.4908784</v>
      </c>
    </row>
    <row r="14" spans="1:3" ht="11.25">
      <c r="A14" s="1" t="s">
        <v>700</v>
      </c>
      <c r="B14" s="1" t="s">
        <v>701</v>
      </c>
      <c r="C14" s="29">
        <v>12204.4669268</v>
      </c>
    </row>
    <row r="15" spans="1:3" ht="11.25">
      <c r="A15" s="1" t="s">
        <v>702</v>
      </c>
      <c r="B15" s="1" t="s">
        <v>703</v>
      </c>
      <c r="C15" s="29">
        <v>4610.4957187</v>
      </c>
    </row>
    <row r="16" spans="1:3" ht="11.25">
      <c r="A16" s="1" t="s">
        <v>704</v>
      </c>
      <c r="B16" s="1" t="s">
        <v>705</v>
      </c>
      <c r="C16" s="29">
        <v>22355.3650788</v>
      </c>
    </row>
    <row r="17" spans="1:3" ht="11.25">
      <c r="A17" s="1" t="s">
        <v>706</v>
      </c>
      <c r="B17" s="1" t="s">
        <v>707</v>
      </c>
      <c r="C17" s="29">
        <v>3600.2502795</v>
      </c>
    </row>
    <row r="18" spans="1:3" ht="11.25">
      <c r="A18" s="1" t="s">
        <v>708</v>
      </c>
      <c r="B18" s="1" t="s">
        <v>709</v>
      </c>
      <c r="C18" s="29">
        <v>42218.9649648</v>
      </c>
    </row>
    <row r="19" spans="1:3" ht="11.25">
      <c r="A19" s="1" t="s">
        <v>710</v>
      </c>
      <c r="B19" s="1" t="s">
        <v>711</v>
      </c>
      <c r="C19" s="29">
        <v>3208.7353662</v>
      </c>
    </row>
    <row r="20" spans="1:3" ht="11.25">
      <c r="A20" s="1" t="s">
        <v>712</v>
      </c>
      <c r="B20" s="1" t="s">
        <v>713</v>
      </c>
      <c r="C20" s="29">
        <v>7869.0414933</v>
      </c>
    </row>
    <row r="21" spans="1:3" ht="11.25">
      <c r="A21" s="1" t="s">
        <v>714</v>
      </c>
      <c r="B21" s="1" t="s">
        <v>715</v>
      </c>
      <c r="C21" s="29">
        <v>8462.598768</v>
      </c>
    </row>
    <row r="22" spans="1:3" ht="11.25">
      <c r="A22" s="1" t="s">
        <v>716</v>
      </c>
      <c r="B22" s="1" t="s">
        <v>717</v>
      </c>
      <c r="C22" s="29">
        <v>68182.6881294</v>
      </c>
    </row>
    <row r="23" spans="1:3" ht="11.25">
      <c r="A23" s="1" t="s">
        <v>718</v>
      </c>
      <c r="B23" s="1" t="s">
        <v>719</v>
      </c>
      <c r="C23" s="29">
        <v>16972.2119736</v>
      </c>
    </row>
    <row r="24" spans="1:3" ht="11.25">
      <c r="A24" s="1" t="s">
        <v>720</v>
      </c>
      <c r="B24" s="1" t="s">
        <v>721</v>
      </c>
      <c r="C24" s="29">
        <v>6570.2676546</v>
      </c>
    </row>
    <row r="25" spans="1:3" ht="11.25">
      <c r="A25" s="1" t="s">
        <v>722</v>
      </c>
      <c r="B25" s="1" t="s">
        <v>723</v>
      </c>
      <c r="C25" s="29">
        <v>3132.3369051</v>
      </c>
    </row>
    <row r="26" spans="1:3" ht="11.25">
      <c r="A26" s="1" t="s">
        <v>724</v>
      </c>
      <c r="B26" s="1" t="s">
        <v>725</v>
      </c>
      <c r="C26" s="29">
        <v>5212.7257689</v>
      </c>
    </row>
    <row r="27" spans="1:3" ht="11.25">
      <c r="A27" s="1" t="s">
        <v>726</v>
      </c>
      <c r="B27" s="1" t="s">
        <v>727</v>
      </c>
      <c r="C27" s="29">
        <v>16455.05316</v>
      </c>
    </row>
    <row r="28" spans="1:3" ht="11.25">
      <c r="A28" s="1" t="s">
        <v>728</v>
      </c>
      <c r="B28" s="1" t="s">
        <v>729</v>
      </c>
      <c r="C28" s="29">
        <v>2991.3522941</v>
      </c>
    </row>
    <row r="29" spans="1:3" ht="11.25">
      <c r="A29" s="1" t="s">
        <v>730</v>
      </c>
      <c r="B29" s="1" t="s">
        <v>731</v>
      </c>
      <c r="C29" s="29">
        <v>5271.4938159</v>
      </c>
    </row>
    <row r="30" spans="1:3" ht="11.25">
      <c r="A30" s="1" t="s">
        <v>732</v>
      </c>
      <c r="B30" s="1" t="s">
        <v>733</v>
      </c>
      <c r="C30" s="29">
        <v>2761.1713484</v>
      </c>
    </row>
    <row r="31" spans="1:3" ht="11.25">
      <c r="A31" s="1" t="s">
        <v>734</v>
      </c>
      <c r="B31" s="1" t="s">
        <v>735</v>
      </c>
      <c r="C31" s="29">
        <v>4217.0250696</v>
      </c>
    </row>
    <row r="32" spans="1:3" ht="11.25">
      <c r="A32" s="1" t="s">
        <v>736</v>
      </c>
      <c r="B32" s="1" t="s">
        <v>737</v>
      </c>
      <c r="C32" s="29">
        <v>11833.6266918</v>
      </c>
    </row>
    <row r="33" spans="1:3" ht="11.25">
      <c r="A33" s="1" t="s">
        <v>738</v>
      </c>
      <c r="B33" s="1" t="s">
        <v>739</v>
      </c>
      <c r="C33" s="29">
        <v>4607.4148848</v>
      </c>
    </row>
    <row r="34" spans="1:3" ht="11.25">
      <c r="A34" s="1" t="s">
        <v>740</v>
      </c>
      <c r="B34" s="1" t="s">
        <v>741</v>
      </c>
      <c r="C34" s="29">
        <v>9649.713317400001</v>
      </c>
    </row>
    <row r="35" spans="1:3" ht="11.25">
      <c r="A35" s="1" t="s">
        <v>742</v>
      </c>
      <c r="B35" s="1" t="s">
        <v>743</v>
      </c>
      <c r="C35" s="29">
        <v>4196.0385558</v>
      </c>
    </row>
    <row r="36" spans="1:3" ht="11.25">
      <c r="A36" s="1" t="s">
        <v>744</v>
      </c>
      <c r="B36" s="1" t="s">
        <v>745</v>
      </c>
      <c r="C36" s="29">
        <v>9027.1945152</v>
      </c>
    </row>
    <row r="37" spans="1:3" ht="11.25">
      <c r="A37" s="1" t="s">
        <v>746</v>
      </c>
      <c r="B37" s="1" t="s">
        <v>747</v>
      </c>
      <c r="C37" s="29">
        <v>5315.7921652</v>
      </c>
    </row>
    <row r="38" spans="1:3" ht="11.25">
      <c r="A38" s="1" t="s">
        <v>748</v>
      </c>
      <c r="B38" s="1" t="s">
        <v>749</v>
      </c>
      <c r="C38" s="29">
        <v>5426.9442357</v>
      </c>
    </row>
    <row r="39" spans="1:3" ht="11.25">
      <c r="A39" s="1" t="s">
        <v>750</v>
      </c>
      <c r="B39" s="1" t="s">
        <v>751</v>
      </c>
      <c r="C39" s="29">
        <v>8121.2243418</v>
      </c>
    </row>
    <row r="40" spans="1:3" ht="11.25">
      <c r="A40" s="1" t="s">
        <v>752</v>
      </c>
      <c r="B40" s="1" t="s">
        <v>753</v>
      </c>
      <c r="C40" s="29">
        <v>13399.114716</v>
      </c>
    </row>
    <row r="41" spans="1:3" ht="11.25">
      <c r="A41" s="1" t="s">
        <v>754</v>
      </c>
      <c r="B41" s="1" t="s">
        <v>755</v>
      </c>
      <c r="C41" s="29">
        <v>6636.8634018</v>
      </c>
    </row>
    <row r="42" spans="1:3" ht="11.25">
      <c r="A42" s="1" t="s">
        <v>756</v>
      </c>
      <c r="B42" s="1" t="s">
        <v>757</v>
      </c>
      <c r="C42" s="29">
        <v>8255.0068264</v>
      </c>
    </row>
    <row r="43" spans="1:3" ht="11.25">
      <c r="A43" s="1" t="s">
        <v>758</v>
      </c>
      <c r="B43" s="1" t="s">
        <v>759</v>
      </c>
      <c r="C43" s="29">
        <v>5841.5438718000005</v>
      </c>
    </row>
    <row r="44" spans="1:3" ht="11.25">
      <c r="A44" s="1" t="s">
        <v>760</v>
      </c>
      <c r="B44" s="1" t="s">
        <v>761</v>
      </c>
      <c r="C44" s="29">
        <v>4066.7488524</v>
      </c>
    </row>
    <row r="45" spans="1:3" ht="11.25">
      <c r="A45" s="1" t="s">
        <v>762</v>
      </c>
      <c r="B45" s="1" t="s">
        <v>763</v>
      </c>
      <c r="C45" s="29">
        <v>3444.8373808</v>
      </c>
    </row>
    <row r="46" spans="1:3" ht="11.25">
      <c r="A46" s="1" t="s">
        <v>764</v>
      </c>
      <c r="B46" s="1" t="s">
        <v>765</v>
      </c>
      <c r="C46" s="29">
        <v>9826.0174584</v>
      </c>
    </row>
    <row r="47" spans="1:3" ht="11.25">
      <c r="A47" s="1" t="s">
        <v>766</v>
      </c>
      <c r="B47" s="1" t="s">
        <v>767</v>
      </c>
      <c r="C47" s="29">
        <v>3502.5756012</v>
      </c>
    </row>
    <row r="48" spans="1:3" ht="11.25">
      <c r="A48" s="1" t="s">
        <v>768</v>
      </c>
      <c r="B48" s="1" t="s">
        <v>769</v>
      </c>
      <c r="C48" s="29">
        <v>3161.7209286</v>
      </c>
    </row>
    <row r="49" spans="1:3" ht="11.25">
      <c r="A49" s="1" t="s">
        <v>770</v>
      </c>
      <c r="B49" s="1" t="s">
        <v>771</v>
      </c>
      <c r="C49" s="29">
        <v>1343.7016507</v>
      </c>
    </row>
    <row r="50" spans="1:3" ht="11.25">
      <c r="A50" s="1" t="s">
        <v>772</v>
      </c>
      <c r="B50" s="1" t="s">
        <v>773</v>
      </c>
      <c r="C50" s="29">
        <v>2175</v>
      </c>
    </row>
    <row r="51" spans="1:3" ht="11.25">
      <c r="A51" s="1" t="s">
        <v>774</v>
      </c>
      <c r="B51" s="1" t="s">
        <v>775</v>
      </c>
      <c r="C51" s="29">
        <v>3737.6477892000003</v>
      </c>
    </row>
    <row r="52" spans="1:3" ht="11.25">
      <c r="A52" s="1" t="s">
        <v>776</v>
      </c>
      <c r="B52" s="1" t="s">
        <v>777</v>
      </c>
      <c r="C52" s="29">
        <v>3308.6410461</v>
      </c>
    </row>
    <row r="53" spans="1:3" ht="11.25">
      <c r="A53" s="1" t="s">
        <v>778</v>
      </c>
      <c r="B53" s="1" t="s">
        <v>779</v>
      </c>
      <c r="C53" s="29">
        <v>2221.4321766</v>
      </c>
    </row>
    <row r="54" spans="1:3" ht="11.25">
      <c r="A54" s="1" t="s">
        <v>780</v>
      </c>
      <c r="B54" s="1" t="s">
        <v>781</v>
      </c>
      <c r="C54" s="29">
        <v>16507.9444023</v>
      </c>
    </row>
    <row r="55" spans="1:3" ht="11.25">
      <c r="A55" s="1" t="s">
        <v>782</v>
      </c>
      <c r="B55" s="1" t="s">
        <v>783</v>
      </c>
      <c r="C55" s="29">
        <v>2055.8749018999997</v>
      </c>
    </row>
    <row r="56" spans="1:3" ht="11.25">
      <c r="A56" s="1" t="s">
        <v>784</v>
      </c>
      <c r="B56" s="1" t="s">
        <v>785</v>
      </c>
      <c r="C56" s="29">
        <v>1892.3311134</v>
      </c>
    </row>
    <row r="57" spans="1:3" ht="11.25">
      <c r="A57" s="1" t="s">
        <v>786</v>
      </c>
      <c r="B57" s="1" t="s">
        <v>787</v>
      </c>
      <c r="C57" s="29">
        <v>3058.2435364000003</v>
      </c>
    </row>
    <row r="58" spans="1:3" ht="11.25">
      <c r="A58" s="1" t="s">
        <v>788</v>
      </c>
      <c r="B58" s="1" t="s">
        <v>789</v>
      </c>
      <c r="C58" s="29">
        <v>1618.1434246000001</v>
      </c>
    </row>
    <row r="59" spans="1:3" ht="11.25">
      <c r="A59" s="1" t="s">
        <v>790</v>
      </c>
      <c r="B59" s="1" t="s">
        <v>791</v>
      </c>
      <c r="C59" s="29">
        <v>3221.5332398</v>
      </c>
    </row>
    <row r="60" spans="1:3" ht="11.25">
      <c r="A60" s="1" t="s">
        <v>792</v>
      </c>
      <c r="B60" s="1" t="s">
        <v>793</v>
      </c>
      <c r="C60" s="29">
        <v>2950.1559594</v>
      </c>
    </row>
    <row r="61" spans="1:3" ht="11.25">
      <c r="A61" s="1" t="s">
        <v>794</v>
      </c>
      <c r="B61" s="1" t="s">
        <v>795</v>
      </c>
      <c r="C61" s="29">
        <v>19405.9674858</v>
      </c>
    </row>
    <row r="62" spans="1:3" ht="11.25">
      <c r="A62" s="1" t="s">
        <v>796</v>
      </c>
      <c r="B62" s="1" t="s">
        <v>797</v>
      </c>
      <c r="C62" s="29">
        <v>3778.7854221000002</v>
      </c>
    </row>
    <row r="63" spans="1:3" ht="11.25">
      <c r="A63" s="1" t="s">
        <v>798</v>
      </c>
      <c r="B63" s="1" t="s">
        <v>799</v>
      </c>
      <c r="C63" s="29">
        <v>9579.191661</v>
      </c>
    </row>
    <row r="64" spans="1:3" ht="11.25">
      <c r="A64" s="1" t="s">
        <v>800</v>
      </c>
      <c r="B64" s="1" t="s">
        <v>801</v>
      </c>
      <c r="C64" s="29">
        <v>6623.1588969</v>
      </c>
    </row>
    <row r="65" spans="1:3" ht="11.25">
      <c r="A65" s="1" t="s">
        <v>802</v>
      </c>
      <c r="B65" s="1" t="s">
        <v>803</v>
      </c>
      <c r="C65" s="29">
        <v>6243.3927527000005</v>
      </c>
    </row>
    <row r="66" spans="1:3" ht="11.25">
      <c r="A66" s="1" t="s">
        <v>804</v>
      </c>
      <c r="B66" s="1" t="s">
        <v>805</v>
      </c>
      <c r="C66" s="29">
        <v>28749.3285924</v>
      </c>
    </row>
    <row r="67" spans="1:3" ht="11.25">
      <c r="A67" s="1" t="s">
        <v>806</v>
      </c>
      <c r="B67" s="1" t="s">
        <v>807</v>
      </c>
      <c r="C67" s="29">
        <v>14621.4900936</v>
      </c>
    </row>
    <row r="68" spans="1:3" ht="11.25">
      <c r="A68" s="1" t="s">
        <v>808</v>
      </c>
      <c r="B68" s="1" t="s">
        <v>809</v>
      </c>
      <c r="C68" s="29">
        <v>8004.2080014</v>
      </c>
    </row>
    <row r="69" spans="1:3" ht="11.25">
      <c r="A69" s="1" t="s">
        <v>810</v>
      </c>
      <c r="B69" s="1" t="s">
        <v>811</v>
      </c>
      <c r="C69" s="29">
        <v>4854.2406822</v>
      </c>
    </row>
    <row r="70" spans="1:3" ht="11.25">
      <c r="A70" s="1" t="s">
        <v>812</v>
      </c>
      <c r="B70" s="1" t="s">
        <v>813</v>
      </c>
      <c r="C70" s="29">
        <v>16807.661442</v>
      </c>
    </row>
    <row r="71" spans="1:3" ht="11.25">
      <c r="A71" s="1" t="s">
        <v>814</v>
      </c>
      <c r="B71" s="1" t="s">
        <v>815</v>
      </c>
      <c r="C71" s="29">
        <v>5218.6025736</v>
      </c>
    </row>
    <row r="72" spans="1:3" ht="11.25">
      <c r="A72" s="1" t="s">
        <v>816</v>
      </c>
      <c r="B72" s="1" t="s">
        <v>817</v>
      </c>
      <c r="C72" s="29">
        <v>5902.0597365</v>
      </c>
    </row>
    <row r="73" spans="1:3" ht="11.25">
      <c r="A73" s="1" t="s">
        <v>818</v>
      </c>
      <c r="B73" s="1" t="s">
        <v>819</v>
      </c>
      <c r="C73" s="29">
        <v>2827.0625907</v>
      </c>
    </row>
    <row r="74" spans="1:3" ht="11.25">
      <c r="A74" s="1" t="s">
        <v>820</v>
      </c>
      <c r="B74" s="1" t="s">
        <v>821</v>
      </c>
      <c r="C74" s="29">
        <v>31975.6943727</v>
      </c>
    </row>
    <row r="75" spans="1:3" ht="11.25">
      <c r="A75" s="1" t="s">
        <v>822</v>
      </c>
      <c r="B75" s="1" t="s">
        <v>823</v>
      </c>
      <c r="C75" s="29">
        <v>1967.3532455</v>
      </c>
    </row>
    <row r="76" spans="1:3" ht="11.25">
      <c r="A76" s="1" t="s">
        <v>824</v>
      </c>
      <c r="B76" s="1" t="s">
        <v>825</v>
      </c>
      <c r="C76" s="29">
        <v>6362.4216279</v>
      </c>
    </row>
    <row r="77" spans="1:3" ht="11.25">
      <c r="A77" s="1" t="s">
        <v>826</v>
      </c>
      <c r="B77" s="1" t="s">
        <v>827</v>
      </c>
      <c r="C77" s="29">
        <v>46071.4499682</v>
      </c>
    </row>
    <row r="78" spans="1:3" ht="11.25">
      <c r="A78" s="1" t="s">
        <v>828</v>
      </c>
      <c r="B78" s="1" t="s">
        <v>829</v>
      </c>
      <c r="C78" s="29">
        <v>21256.4025999</v>
      </c>
    </row>
    <row r="79" spans="1:3" ht="11.25">
      <c r="A79" s="1" t="s">
        <v>830</v>
      </c>
      <c r="B79" s="1" t="s">
        <v>831</v>
      </c>
      <c r="C79" s="29">
        <v>2999.2290988</v>
      </c>
    </row>
    <row r="80" spans="1:3" ht="11.25">
      <c r="A80" s="1" t="s">
        <v>832</v>
      </c>
      <c r="B80" s="1" t="s">
        <v>833</v>
      </c>
      <c r="C80" s="29">
        <v>5849.9221036</v>
      </c>
    </row>
    <row r="81" spans="1:3" ht="11.25">
      <c r="A81" s="1" t="s">
        <v>834</v>
      </c>
      <c r="B81" s="1" t="s">
        <v>835</v>
      </c>
      <c r="C81" s="29">
        <v>3021.8595129</v>
      </c>
    </row>
    <row r="82" spans="1:3" ht="11.25">
      <c r="A82" s="1" t="s">
        <v>836</v>
      </c>
      <c r="B82" s="1" t="s">
        <v>837</v>
      </c>
      <c r="C82" s="29">
        <v>16831.1686608</v>
      </c>
    </row>
    <row r="83" spans="1:3" ht="11.25">
      <c r="A83" s="1" t="s">
        <v>838</v>
      </c>
      <c r="B83" s="1" t="s">
        <v>839</v>
      </c>
      <c r="C83" s="29">
        <v>958.1078063</v>
      </c>
    </row>
    <row r="84" spans="1:3" ht="11.25">
      <c r="A84" s="1" t="s">
        <v>840</v>
      </c>
      <c r="B84" s="1" t="s">
        <v>841</v>
      </c>
      <c r="C84" s="29">
        <v>8988.8104917</v>
      </c>
    </row>
    <row r="85" spans="1:3" ht="11.25">
      <c r="A85" s="1" t="s">
        <v>842</v>
      </c>
      <c r="B85" s="1" t="s">
        <v>843</v>
      </c>
      <c r="C85" s="29">
        <v>2063.7517066</v>
      </c>
    </row>
    <row r="86" spans="1:3" ht="11.25">
      <c r="A86" s="1" t="s">
        <v>844</v>
      </c>
      <c r="B86" s="1" t="s">
        <v>845</v>
      </c>
      <c r="C86" s="29">
        <v>853.8325405</v>
      </c>
    </row>
    <row r="87" spans="1:3" ht="11.25">
      <c r="A87" s="1" t="s">
        <v>846</v>
      </c>
      <c r="B87" s="1" t="s">
        <v>847</v>
      </c>
      <c r="C87" s="29">
        <v>1781.4331280000001</v>
      </c>
    </row>
    <row r="88" spans="1:3" ht="11.25">
      <c r="A88" s="1" t="s">
        <v>848</v>
      </c>
      <c r="B88" s="1" t="s">
        <v>849</v>
      </c>
      <c r="C88" s="29">
        <v>12509.4159195</v>
      </c>
    </row>
    <row r="89" spans="1:3" ht="11.25">
      <c r="A89" s="1" t="s">
        <v>850</v>
      </c>
      <c r="B89" s="1" t="s">
        <v>851</v>
      </c>
      <c r="C89" s="29">
        <v>8878.6584212</v>
      </c>
    </row>
    <row r="90" spans="1:3" ht="11.25">
      <c r="A90" s="1" t="s">
        <v>852</v>
      </c>
      <c r="B90" s="1" t="s">
        <v>853</v>
      </c>
      <c r="C90" s="29">
        <v>7980.5650525</v>
      </c>
    </row>
    <row r="91" spans="1:3" ht="11.25">
      <c r="A91" s="1" t="s">
        <v>854</v>
      </c>
      <c r="B91" s="1" t="s">
        <v>855</v>
      </c>
      <c r="C91" s="29">
        <v>12552.8548392</v>
      </c>
    </row>
    <row r="92" spans="1:3" ht="11.25">
      <c r="A92" s="1" t="s">
        <v>856</v>
      </c>
      <c r="B92" s="1" t="s">
        <v>857</v>
      </c>
      <c r="C92" s="29">
        <v>50287.8178179</v>
      </c>
    </row>
    <row r="93" spans="1:3" ht="11.25">
      <c r="A93" s="1" t="s">
        <v>858</v>
      </c>
      <c r="B93" s="1" t="s">
        <v>859</v>
      </c>
      <c r="C93" s="29">
        <v>13863.3822873</v>
      </c>
    </row>
    <row r="94" spans="1:3" ht="11.25">
      <c r="A94" s="1" t="s">
        <v>860</v>
      </c>
      <c r="B94" s="1" t="s">
        <v>861</v>
      </c>
      <c r="C94" s="29">
        <v>2203.8017625</v>
      </c>
    </row>
    <row r="95" spans="1:3" ht="11.25">
      <c r="A95" s="1" t="s">
        <v>862</v>
      </c>
      <c r="B95" s="1" t="s">
        <v>863</v>
      </c>
      <c r="C95" s="29">
        <v>5400.7835193</v>
      </c>
    </row>
    <row r="96" spans="1:3" ht="11.25">
      <c r="A96" s="1" t="s">
        <v>864</v>
      </c>
      <c r="B96" s="1" t="s">
        <v>865</v>
      </c>
      <c r="C96" s="29">
        <v>3570.7430607</v>
      </c>
    </row>
    <row r="97" spans="1:3" ht="11.25">
      <c r="A97" s="1" t="s">
        <v>866</v>
      </c>
      <c r="B97" s="1" t="s">
        <v>867</v>
      </c>
      <c r="C97" s="29">
        <v>15044.620032</v>
      </c>
    </row>
    <row r="98" spans="1:3" ht="11.25">
      <c r="A98" s="1" t="s">
        <v>868</v>
      </c>
      <c r="B98" s="1" t="s">
        <v>869</v>
      </c>
      <c r="C98" s="29">
        <v>1774.5563233</v>
      </c>
    </row>
    <row r="99" spans="1:3" ht="11.25">
      <c r="A99" s="1" t="s">
        <v>870</v>
      </c>
      <c r="B99" s="1" t="s">
        <v>871</v>
      </c>
      <c r="C99" s="29">
        <v>5089.3128702</v>
      </c>
    </row>
    <row r="100" spans="1:3" ht="11.25">
      <c r="A100" s="1" t="s">
        <v>872</v>
      </c>
      <c r="B100" s="1" t="s">
        <v>873</v>
      </c>
      <c r="C100" s="29">
        <v>3291.010632</v>
      </c>
    </row>
    <row r="101" spans="1:3" ht="11.25">
      <c r="A101" s="1" t="s">
        <v>874</v>
      </c>
      <c r="B101" s="1" t="s">
        <v>875</v>
      </c>
      <c r="C101" s="29">
        <v>9731.9885832</v>
      </c>
    </row>
    <row r="102" spans="1:3" ht="11.25">
      <c r="A102" s="1" t="s">
        <v>876</v>
      </c>
      <c r="B102" s="1" t="s">
        <v>877</v>
      </c>
      <c r="C102" s="29">
        <v>1334.0346669</v>
      </c>
    </row>
    <row r="103" spans="1:3" ht="11.25">
      <c r="A103" s="1" t="s">
        <v>878</v>
      </c>
      <c r="B103" s="1" t="s">
        <v>879</v>
      </c>
      <c r="C103" s="29">
        <v>3236.2868492000002</v>
      </c>
    </row>
    <row r="104" spans="1:3" ht="11.25">
      <c r="A104" s="1" t="s">
        <v>880</v>
      </c>
      <c r="B104" s="1" t="s">
        <v>881</v>
      </c>
      <c r="C104" s="29">
        <v>5485.9586733</v>
      </c>
    </row>
    <row r="105" spans="1:3" ht="11.25">
      <c r="A105" s="1" t="s">
        <v>882</v>
      </c>
      <c r="B105" s="1" t="s">
        <v>883</v>
      </c>
      <c r="C105" s="29">
        <v>2685.6997479</v>
      </c>
    </row>
    <row r="106" spans="1:3" ht="11.25">
      <c r="A106" s="1" t="s">
        <v>884</v>
      </c>
      <c r="B106" s="1" t="s">
        <v>885</v>
      </c>
      <c r="C106" s="29">
        <v>3890.4447114</v>
      </c>
    </row>
    <row r="107" spans="1:3" ht="11.25">
      <c r="A107" s="1" t="s">
        <v>886</v>
      </c>
      <c r="B107" s="1" t="s">
        <v>887</v>
      </c>
      <c r="C107" s="29">
        <v>6793.5862332</v>
      </c>
    </row>
    <row r="108" spans="1:3" ht="11.25">
      <c r="A108" s="1" t="s">
        <v>888</v>
      </c>
      <c r="B108" s="1" t="s">
        <v>889</v>
      </c>
      <c r="C108" s="29">
        <v>27081.5835456</v>
      </c>
    </row>
    <row r="109" spans="1:3" ht="11.25">
      <c r="A109" s="1" t="s">
        <v>890</v>
      </c>
      <c r="B109" s="1" t="s">
        <v>891</v>
      </c>
      <c r="C109" s="29">
        <v>4219.5457746</v>
      </c>
    </row>
    <row r="110" spans="1:3" ht="11.25">
      <c r="A110" s="1" t="s">
        <v>892</v>
      </c>
      <c r="B110" s="1" t="s">
        <v>893</v>
      </c>
      <c r="C110" s="29">
        <v>21603.1340772</v>
      </c>
    </row>
    <row r="111" spans="1:3" ht="11.25">
      <c r="A111" s="1" t="s">
        <v>894</v>
      </c>
      <c r="B111" s="1" t="s">
        <v>751</v>
      </c>
      <c r="C111" s="29">
        <v>15009.3592038</v>
      </c>
    </row>
    <row r="112" spans="1:3" ht="11.25">
      <c r="A112" s="1" t="s">
        <v>895</v>
      </c>
      <c r="B112" s="1" t="s">
        <v>896</v>
      </c>
      <c r="C112" s="29">
        <v>5055.1040007</v>
      </c>
    </row>
    <row r="113" spans="1:3" ht="11.25">
      <c r="A113" s="1" t="s">
        <v>897</v>
      </c>
      <c r="B113" s="1" t="s">
        <v>898</v>
      </c>
      <c r="C113" s="29">
        <v>2932.5255453</v>
      </c>
    </row>
    <row r="114" spans="1:3" ht="11.25">
      <c r="A114" s="1" t="s">
        <v>899</v>
      </c>
      <c r="B114" s="1" t="s">
        <v>900</v>
      </c>
      <c r="C114" s="29">
        <v>24312.3410439</v>
      </c>
    </row>
    <row r="115" spans="1:3" ht="11.25">
      <c r="A115" s="1" t="s">
        <v>901</v>
      </c>
      <c r="B115" s="1" t="s">
        <v>902</v>
      </c>
      <c r="C115" s="29">
        <v>2398.2079181</v>
      </c>
    </row>
    <row r="116" spans="1:3" ht="11.25">
      <c r="A116" s="1" t="s">
        <v>903</v>
      </c>
      <c r="B116" s="1" t="s">
        <v>904</v>
      </c>
      <c r="C116" s="29">
        <v>4601.5380801</v>
      </c>
    </row>
    <row r="117" spans="1:3" ht="11.25">
      <c r="A117" s="1" t="s">
        <v>905</v>
      </c>
      <c r="B117" s="1" t="s">
        <v>906</v>
      </c>
      <c r="C117" s="29">
        <v>18024.1600149</v>
      </c>
    </row>
    <row r="118" spans="1:3" ht="11.25">
      <c r="A118" s="1" t="s">
        <v>907</v>
      </c>
      <c r="B118" s="1" t="s">
        <v>908</v>
      </c>
      <c r="C118" s="29">
        <v>16261.1186049</v>
      </c>
    </row>
    <row r="119" spans="1:3" ht="11.25">
      <c r="A119" s="1" t="s">
        <v>909</v>
      </c>
      <c r="B119" s="1" t="s">
        <v>910</v>
      </c>
      <c r="C119" s="29">
        <v>3585.4966701</v>
      </c>
    </row>
    <row r="120" spans="1:3" ht="11.25">
      <c r="A120" s="1" t="s">
        <v>911</v>
      </c>
      <c r="B120" s="1" t="s">
        <v>912</v>
      </c>
      <c r="C120" s="29">
        <v>20630.640261300003</v>
      </c>
    </row>
    <row r="121" spans="1:3" ht="11.25">
      <c r="A121" s="1" t="s">
        <v>913</v>
      </c>
      <c r="B121" s="1" t="s">
        <v>914</v>
      </c>
      <c r="C121" s="29">
        <v>1402.7160883</v>
      </c>
    </row>
    <row r="122" spans="1:3" ht="11.25">
      <c r="A122" s="1" t="s">
        <v>915</v>
      </c>
      <c r="B122" s="1" t="s">
        <v>916</v>
      </c>
      <c r="C122" s="29">
        <v>2903.1415218</v>
      </c>
    </row>
    <row r="123" spans="1:3" ht="11.25">
      <c r="A123" s="1" t="s">
        <v>917</v>
      </c>
      <c r="B123" s="1" t="s">
        <v>918</v>
      </c>
      <c r="C123" s="29">
        <v>6153.0145209</v>
      </c>
    </row>
    <row r="124" spans="1:3" ht="11.25">
      <c r="A124" s="1" t="s">
        <v>919</v>
      </c>
      <c r="B124" s="1" t="s">
        <v>920</v>
      </c>
      <c r="C124" s="29">
        <v>6176.5217397</v>
      </c>
    </row>
    <row r="125" spans="1:3" ht="11.25">
      <c r="A125" s="1" t="s">
        <v>921</v>
      </c>
      <c r="B125" s="1" t="s">
        <v>922</v>
      </c>
      <c r="C125" s="29">
        <v>4871.8710963</v>
      </c>
    </row>
    <row r="126" spans="1:3" ht="11.25">
      <c r="A126" s="1" t="s">
        <v>923</v>
      </c>
      <c r="B126" s="1" t="s">
        <v>924</v>
      </c>
      <c r="C126" s="29">
        <v>16391.984777600002</v>
      </c>
    </row>
    <row r="127" spans="1:3" ht="11.25">
      <c r="A127" s="1" t="s">
        <v>925</v>
      </c>
      <c r="B127" s="1" t="s">
        <v>926</v>
      </c>
      <c r="C127" s="29">
        <v>2303.7074424</v>
      </c>
    </row>
    <row r="128" spans="1:3" ht="11.25">
      <c r="A128" s="1" t="s">
        <v>927</v>
      </c>
      <c r="B128" s="1" t="s">
        <v>928</v>
      </c>
      <c r="C128" s="29">
        <v>3432.0539448</v>
      </c>
    </row>
    <row r="129" spans="1:3" ht="11.25">
      <c r="A129" s="1" t="s">
        <v>929</v>
      </c>
      <c r="B129" s="1" t="s">
        <v>930</v>
      </c>
      <c r="C129" s="29">
        <v>3845.1848346</v>
      </c>
    </row>
    <row r="130" spans="1:3" ht="11.25">
      <c r="A130" s="1" t="s">
        <v>931</v>
      </c>
      <c r="B130" s="1" t="s">
        <v>932</v>
      </c>
      <c r="C130" s="29">
        <v>13570.7989916</v>
      </c>
    </row>
    <row r="131" spans="1:3" ht="11.25">
      <c r="A131" s="1" t="s">
        <v>933</v>
      </c>
      <c r="B131" s="1" t="s">
        <v>934</v>
      </c>
      <c r="C131" s="29">
        <v>786.9412982</v>
      </c>
    </row>
    <row r="132" spans="1:3" ht="11.25">
      <c r="A132" s="1" t="s">
        <v>935</v>
      </c>
      <c r="B132" s="1" t="s">
        <v>936</v>
      </c>
      <c r="C132" s="29">
        <v>12223.753776</v>
      </c>
    </row>
    <row r="133" spans="1:3" ht="11.25">
      <c r="A133" s="1" t="s">
        <v>937</v>
      </c>
      <c r="B133" s="1" t="s">
        <v>938</v>
      </c>
      <c r="C133" s="29">
        <v>2182.7805817999997</v>
      </c>
    </row>
    <row r="134" spans="1:3" ht="11.25">
      <c r="A134" s="1" t="s">
        <v>939</v>
      </c>
      <c r="B134" s="1" t="s">
        <v>940</v>
      </c>
      <c r="C134" s="29">
        <v>3021.8595129</v>
      </c>
    </row>
    <row r="135" spans="1:3" ht="11.25">
      <c r="A135" s="1" t="s">
        <v>941</v>
      </c>
      <c r="B135" s="1" t="s">
        <v>942</v>
      </c>
      <c r="C135" s="29">
        <v>4045.8585615</v>
      </c>
    </row>
    <row r="136" spans="1:3" ht="11.25">
      <c r="A136" s="1" t="s">
        <v>943</v>
      </c>
      <c r="B136" s="1" t="s">
        <v>944</v>
      </c>
      <c r="C136" s="29">
        <v>8010.0848061</v>
      </c>
    </row>
    <row r="137" spans="1:3" ht="11.25">
      <c r="A137" s="1" t="s">
        <v>945</v>
      </c>
      <c r="B137" s="1" t="s">
        <v>946</v>
      </c>
      <c r="C137" s="29">
        <v>2724.7873249</v>
      </c>
    </row>
    <row r="138" spans="1:3" ht="11.25">
      <c r="A138" s="1" t="s">
        <v>947</v>
      </c>
      <c r="B138" s="1" t="s">
        <v>948</v>
      </c>
      <c r="C138" s="29">
        <v>4320.3003354</v>
      </c>
    </row>
    <row r="139" spans="1:3" ht="11.25">
      <c r="A139" s="1" t="s">
        <v>949</v>
      </c>
      <c r="B139" s="1" t="s">
        <v>950</v>
      </c>
      <c r="C139" s="29">
        <v>4313.4235307</v>
      </c>
    </row>
    <row r="140" spans="1:3" ht="11.25">
      <c r="A140" s="1" t="s">
        <v>951</v>
      </c>
      <c r="B140" s="1" t="s">
        <v>952</v>
      </c>
      <c r="C140" s="29">
        <v>3073.5688581</v>
      </c>
    </row>
    <row r="141" spans="1:3" ht="11.25">
      <c r="A141" s="1" t="s">
        <v>953</v>
      </c>
      <c r="B141" s="1" t="s">
        <v>954</v>
      </c>
      <c r="C141" s="29">
        <v>2301.8094570000003</v>
      </c>
    </row>
    <row r="142" spans="1:3" ht="11.25">
      <c r="A142" s="1" t="s">
        <v>955</v>
      </c>
      <c r="B142" s="1" t="s">
        <v>956</v>
      </c>
      <c r="C142" s="29">
        <v>3645.5111077</v>
      </c>
    </row>
    <row r="143" spans="1:3" ht="11.25">
      <c r="A143" s="1" t="s">
        <v>957</v>
      </c>
      <c r="B143" s="1" t="s">
        <v>958</v>
      </c>
      <c r="C143" s="29">
        <v>12464.155091300001</v>
      </c>
    </row>
    <row r="144" spans="1:3" ht="11.25">
      <c r="A144" s="1" t="s">
        <v>959</v>
      </c>
      <c r="B144" s="1" t="s">
        <v>960</v>
      </c>
      <c r="C144" s="29">
        <v>2174.9037771000003</v>
      </c>
    </row>
    <row r="145" spans="1:3" ht="11.25">
      <c r="A145" s="1" t="s">
        <v>961</v>
      </c>
      <c r="B145" s="1" t="s">
        <v>962</v>
      </c>
      <c r="C145" s="29">
        <v>4759.0318127</v>
      </c>
    </row>
    <row r="146" spans="1:3" ht="11.25">
      <c r="A146" s="1" t="s">
        <v>963</v>
      </c>
      <c r="B146" s="1" t="s">
        <v>964</v>
      </c>
      <c r="C146" s="29">
        <v>3964.2137098</v>
      </c>
    </row>
    <row r="147" spans="1:3" ht="11.25">
      <c r="A147" s="1" t="s">
        <v>965</v>
      </c>
      <c r="B147" s="1" t="s">
        <v>966</v>
      </c>
      <c r="C147" s="29">
        <v>11425.4024333</v>
      </c>
    </row>
    <row r="148" spans="1:3" ht="11.25">
      <c r="A148" s="1" t="s">
        <v>967</v>
      </c>
      <c r="B148" s="1" t="s">
        <v>968</v>
      </c>
      <c r="C148" s="29">
        <v>50644.5616634</v>
      </c>
    </row>
    <row r="149" spans="1:3" ht="11.25">
      <c r="A149" s="1" t="s">
        <v>969</v>
      </c>
      <c r="B149" s="1" t="s">
        <v>970</v>
      </c>
      <c r="C149" s="29">
        <v>24216.1369314</v>
      </c>
    </row>
    <row r="150" spans="1:3" ht="11.25">
      <c r="A150" s="1" t="s">
        <v>971</v>
      </c>
      <c r="B150" s="1" t="s">
        <v>972</v>
      </c>
      <c r="C150" s="29">
        <v>17624.5372953</v>
      </c>
    </row>
    <row r="151" spans="1:3" ht="11.25">
      <c r="A151" s="1" t="s">
        <v>973</v>
      </c>
      <c r="B151" s="1" t="s">
        <v>974</v>
      </c>
      <c r="C151" s="29">
        <v>15567.6594559</v>
      </c>
    </row>
    <row r="152" spans="1:3" ht="11.25">
      <c r="A152" s="1" t="s">
        <v>975</v>
      </c>
      <c r="B152" s="1" t="s">
        <v>976</v>
      </c>
      <c r="C152" s="29">
        <v>8335.6516781</v>
      </c>
    </row>
    <row r="153" spans="1:3" ht="11.25">
      <c r="A153" s="1" t="s">
        <v>977</v>
      </c>
      <c r="B153" s="1" t="s">
        <v>978</v>
      </c>
      <c r="C153" s="29">
        <v>1084.0134862</v>
      </c>
    </row>
    <row r="154" spans="1:3" ht="11.25">
      <c r="A154" s="1" t="s">
        <v>979</v>
      </c>
      <c r="B154" s="1" t="s">
        <v>980</v>
      </c>
      <c r="C154" s="29">
        <v>4759.0318127</v>
      </c>
    </row>
    <row r="155" spans="1:3" ht="11.25">
      <c r="A155" s="1" t="s">
        <v>981</v>
      </c>
      <c r="B155" s="1" t="s">
        <v>982</v>
      </c>
      <c r="C155" s="29">
        <v>2850.6930048</v>
      </c>
    </row>
    <row r="156" spans="1:3" ht="11.25">
      <c r="A156" s="1" t="s">
        <v>983</v>
      </c>
      <c r="B156" s="1" t="s">
        <v>984</v>
      </c>
      <c r="C156" s="29">
        <v>3771.4167876</v>
      </c>
    </row>
    <row r="157" spans="1:3" ht="11.25">
      <c r="A157" s="1" t="s">
        <v>985</v>
      </c>
      <c r="B157" s="1" t="s">
        <v>986</v>
      </c>
      <c r="C157" s="29">
        <v>4699.0173751</v>
      </c>
    </row>
    <row r="158" spans="1:3" ht="11.25">
      <c r="A158" s="1" t="s">
        <v>987</v>
      </c>
      <c r="B158" s="1" t="s">
        <v>988</v>
      </c>
      <c r="C158" s="29">
        <v>2828.0625907</v>
      </c>
    </row>
    <row r="159" spans="1:3" ht="11.25">
      <c r="A159" s="1" t="s">
        <v>989</v>
      </c>
      <c r="B159" s="1" t="s">
        <v>990</v>
      </c>
      <c r="C159" s="29">
        <v>6859.1675428</v>
      </c>
    </row>
    <row r="160" spans="1:3" ht="11.25">
      <c r="A160" s="1" t="s">
        <v>991</v>
      </c>
      <c r="B160" s="1" t="s">
        <v>992</v>
      </c>
      <c r="C160" s="29">
        <v>1699.7882763</v>
      </c>
    </row>
    <row r="161" spans="1:3" ht="11.25">
      <c r="A161" s="1" t="s">
        <v>993</v>
      </c>
      <c r="B161" s="1" t="s">
        <v>994</v>
      </c>
      <c r="C161" s="29">
        <v>4283.9163119</v>
      </c>
    </row>
    <row r="162" spans="1:3" ht="11.25">
      <c r="A162" s="1" t="s">
        <v>995</v>
      </c>
      <c r="B162" s="1" t="s">
        <v>996</v>
      </c>
      <c r="C162" s="29">
        <v>2457.2223556999998</v>
      </c>
    </row>
    <row r="163" spans="1:3" ht="11.25">
      <c r="A163" s="1" t="s">
        <v>997</v>
      </c>
      <c r="B163" s="1" t="s">
        <v>998</v>
      </c>
      <c r="C163" s="29">
        <v>4548.6468378</v>
      </c>
    </row>
    <row r="164" spans="1:3" ht="11.25">
      <c r="A164" s="1" t="s">
        <v>999</v>
      </c>
      <c r="B164" s="1" t="s">
        <v>1000</v>
      </c>
      <c r="C164" s="29">
        <v>12968.777810900001</v>
      </c>
    </row>
    <row r="165" spans="1:3" ht="11.25">
      <c r="A165" s="1" t="s">
        <v>1001</v>
      </c>
      <c r="B165" s="1" t="s">
        <v>1002</v>
      </c>
      <c r="C165" s="29">
        <v>1655.5274481000001</v>
      </c>
    </row>
    <row r="166" spans="1:3" ht="11.25">
      <c r="A166" s="1" t="s">
        <v>1003</v>
      </c>
      <c r="B166" s="1" t="s">
        <v>1004</v>
      </c>
      <c r="C166" s="29">
        <v>1974.2300502</v>
      </c>
    </row>
    <row r="167" spans="1:3" ht="11.25">
      <c r="A167" s="1" t="s">
        <v>1005</v>
      </c>
      <c r="B167" s="1" t="s">
        <v>1006</v>
      </c>
      <c r="C167" s="29">
        <v>9161.9385273</v>
      </c>
    </row>
    <row r="168" spans="1:3" ht="11.25">
      <c r="A168" s="1" t="s">
        <v>1007</v>
      </c>
      <c r="B168" s="1" t="s">
        <v>1008</v>
      </c>
      <c r="C168" s="29">
        <v>9861.2782866</v>
      </c>
    </row>
    <row r="169" spans="1:3" ht="11.25">
      <c r="A169" s="1" t="s">
        <v>1009</v>
      </c>
      <c r="B169" s="1" t="s">
        <v>1010</v>
      </c>
      <c r="C169" s="29">
        <v>3681.8951312</v>
      </c>
    </row>
    <row r="170" spans="1:3" ht="11.25">
      <c r="A170" s="1" t="s">
        <v>1011</v>
      </c>
      <c r="B170" s="1" t="s">
        <v>1012</v>
      </c>
      <c r="C170" s="29">
        <v>8544.8740338</v>
      </c>
    </row>
    <row r="171" spans="1:3" ht="11.25">
      <c r="A171" s="1" t="s">
        <v>1013</v>
      </c>
      <c r="B171" s="1" t="s">
        <v>1014</v>
      </c>
      <c r="C171" s="29">
        <v>3934.706491</v>
      </c>
    </row>
    <row r="172" spans="1:3" ht="11.25">
      <c r="A172" s="1" t="s">
        <v>1015</v>
      </c>
      <c r="B172" s="1" t="s">
        <v>1016</v>
      </c>
      <c r="C172" s="29">
        <v>7222.5929763</v>
      </c>
    </row>
    <row r="173" spans="1:3" ht="11.25">
      <c r="A173" s="1" t="s">
        <v>1017</v>
      </c>
      <c r="B173" s="1" t="s">
        <v>1018</v>
      </c>
      <c r="C173" s="29">
        <v>3408.546726</v>
      </c>
    </row>
    <row r="174" spans="1:3" ht="11.25">
      <c r="A174" s="1" t="s">
        <v>1019</v>
      </c>
      <c r="B174" s="1" t="s">
        <v>1020</v>
      </c>
      <c r="C174" s="29">
        <v>10354.9298814</v>
      </c>
    </row>
    <row r="175" spans="1:3" ht="11.25">
      <c r="A175" s="1" t="s">
        <v>1021</v>
      </c>
      <c r="B175" s="1" t="s">
        <v>1022</v>
      </c>
      <c r="C175" s="29">
        <v>6881.7979569</v>
      </c>
    </row>
    <row r="176" spans="1:3" ht="11.25">
      <c r="A176" s="1" t="s">
        <v>1023</v>
      </c>
      <c r="B176" s="1" t="s">
        <v>1024</v>
      </c>
      <c r="C176" s="29">
        <v>4096.1328759</v>
      </c>
    </row>
    <row r="177" spans="1:3" ht="11.25">
      <c r="A177" s="1" t="s">
        <v>1025</v>
      </c>
      <c r="B177" s="1" t="s">
        <v>1026</v>
      </c>
      <c r="C177" s="29">
        <v>42924.1815288</v>
      </c>
    </row>
    <row r="178" spans="1:3" ht="11.25">
      <c r="A178" s="1" t="s">
        <v>1027</v>
      </c>
      <c r="B178" s="1" t="s">
        <v>1028</v>
      </c>
      <c r="C178" s="29">
        <v>11812.377447</v>
      </c>
    </row>
    <row r="179" spans="1:3" ht="11.25">
      <c r="A179" s="1" t="s">
        <v>1029</v>
      </c>
      <c r="B179" s="1" t="s">
        <v>1030</v>
      </c>
      <c r="C179" s="29">
        <v>1670.2810575</v>
      </c>
    </row>
    <row r="180" spans="1:3" ht="11.25">
      <c r="A180" s="1" t="s">
        <v>1031</v>
      </c>
      <c r="B180" s="1" t="s">
        <v>1032</v>
      </c>
      <c r="C180" s="29">
        <v>2628.3888638</v>
      </c>
    </row>
    <row r="181" spans="1:3" ht="11.25">
      <c r="A181" s="1" t="s">
        <v>1033</v>
      </c>
      <c r="B181" s="1" t="s">
        <v>1034</v>
      </c>
      <c r="C181" s="29">
        <v>6933.9355898</v>
      </c>
    </row>
    <row r="182" spans="1:3" ht="11.25">
      <c r="A182" s="1" t="s">
        <v>1035</v>
      </c>
      <c r="B182" s="1" t="s">
        <v>1036</v>
      </c>
      <c r="C182" s="29">
        <v>8017.949076</v>
      </c>
    </row>
    <row r="183" spans="1:3" ht="11.25">
      <c r="A183" s="1" t="s">
        <v>1037</v>
      </c>
      <c r="B183" s="1" t="s">
        <v>1038</v>
      </c>
      <c r="C183" s="29">
        <v>1863.0779797</v>
      </c>
    </row>
    <row r="184" spans="1:3" ht="11.25">
      <c r="A184" s="1" t="s">
        <v>1039</v>
      </c>
      <c r="B184" s="1" t="s">
        <v>1040</v>
      </c>
      <c r="C184" s="29">
        <v>1181.2377447000001</v>
      </c>
    </row>
    <row r="185" spans="1:3" ht="11.25">
      <c r="A185" s="1" t="s">
        <v>1041</v>
      </c>
      <c r="B185" s="1" t="s">
        <v>1042</v>
      </c>
      <c r="C185" s="29">
        <v>5776.8990201</v>
      </c>
    </row>
    <row r="186" spans="1:3" ht="11.25">
      <c r="A186" s="1" t="s">
        <v>1043</v>
      </c>
      <c r="B186" s="1" t="s">
        <v>1044</v>
      </c>
      <c r="C186" s="29">
        <v>4971.7767762</v>
      </c>
    </row>
    <row r="187" spans="1:3" ht="11.25">
      <c r="A187" s="1" t="s">
        <v>1045</v>
      </c>
      <c r="B187" s="1" t="s">
        <v>1046</v>
      </c>
      <c r="C187" s="29">
        <v>34408.9897845</v>
      </c>
    </row>
    <row r="188" spans="1:3" ht="11.25">
      <c r="A188" s="1" t="s">
        <v>1047</v>
      </c>
      <c r="B188" s="1" t="s">
        <v>1048</v>
      </c>
      <c r="C188" s="29">
        <v>2697.4533573</v>
      </c>
    </row>
    <row r="189" spans="1:3" ht="11.25">
      <c r="A189" s="1" t="s">
        <v>1049</v>
      </c>
      <c r="B189" s="1" t="s">
        <v>1050</v>
      </c>
      <c r="C189" s="29">
        <v>27378.6557336</v>
      </c>
    </row>
    <row r="190" spans="1:3" ht="11.25">
      <c r="A190" s="1" t="s">
        <v>1051</v>
      </c>
      <c r="B190" s="1" t="s">
        <v>1052</v>
      </c>
      <c r="C190" s="29">
        <v>11231.6055111</v>
      </c>
    </row>
    <row r="191" spans="1:3" ht="11.25">
      <c r="A191" s="1" t="s">
        <v>1053</v>
      </c>
      <c r="B191" s="1" t="s">
        <v>1054</v>
      </c>
      <c r="C191" s="29">
        <v>10823.3812526</v>
      </c>
    </row>
    <row r="192" spans="1:3" ht="11.25">
      <c r="A192" s="1" t="s">
        <v>1055</v>
      </c>
      <c r="B192" s="1" t="s">
        <v>1056</v>
      </c>
      <c r="C192" s="29">
        <v>7564.4639893</v>
      </c>
    </row>
    <row r="193" spans="1:3" ht="11.25">
      <c r="A193" s="1" t="s">
        <v>1057</v>
      </c>
      <c r="B193" s="1" t="s">
        <v>1058</v>
      </c>
      <c r="C193" s="29">
        <v>13014.0386391</v>
      </c>
    </row>
    <row r="194" spans="1:3" ht="11.25">
      <c r="A194" s="1" t="s">
        <v>1059</v>
      </c>
      <c r="B194" s="1" t="s">
        <v>1060</v>
      </c>
      <c r="C194" s="29">
        <v>7720.876888</v>
      </c>
    </row>
    <row r="195" spans="1:3" ht="11.25">
      <c r="A195" s="1" t="s">
        <v>1061</v>
      </c>
      <c r="B195" s="1" t="s">
        <v>1062</v>
      </c>
      <c r="C195" s="29">
        <v>4053.7353662</v>
      </c>
    </row>
    <row r="196" spans="1:3" ht="11.25">
      <c r="A196" s="1" t="s">
        <v>1063</v>
      </c>
      <c r="B196" s="1" t="s">
        <v>1064</v>
      </c>
      <c r="C196" s="29">
        <v>2034.2444878000001</v>
      </c>
    </row>
    <row r="197" spans="1:3" ht="11.25">
      <c r="A197" s="1" t="s">
        <v>1065</v>
      </c>
      <c r="B197" s="1" t="s">
        <v>1066</v>
      </c>
      <c r="C197" s="29">
        <v>4587.8653046</v>
      </c>
    </row>
    <row r="198" spans="1:3" ht="11.25">
      <c r="A198" s="1" t="s">
        <v>1067</v>
      </c>
      <c r="B198" s="1" t="s">
        <v>1068</v>
      </c>
      <c r="C198" s="29">
        <v>4150.1338273</v>
      </c>
    </row>
    <row r="199" spans="1:3" ht="11.25">
      <c r="A199" s="1" t="s">
        <v>1069</v>
      </c>
      <c r="B199" s="1" t="s">
        <v>1070</v>
      </c>
      <c r="C199" s="29">
        <v>1714.5418857</v>
      </c>
    </row>
    <row r="200" spans="1:3" ht="11.25">
      <c r="A200" s="1" t="s">
        <v>1071</v>
      </c>
      <c r="B200" s="1" t="s">
        <v>1072</v>
      </c>
      <c r="C200" s="29">
        <v>1763.04141</v>
      </c>
    </row>
    <row r="201" spans="1:3" ht="11.25">
      <c r="A201" s="1" t="s">
        <v>1073</v>
      </c>
      <c r="B201" s="1" t="s">
        <v>1074</v>
      </c>
      <c r="C201" s="29">
        <v>8166.48517</v>
      </c>
    </row>
    <row r="202" spans="1:3" ht="11.25">
      <c r="A202" s="1" t="s">
        <v>1075</v>
      </c>
      <c r="B202" s="1" t="s">
        <v>1076</v>
      </c>
      <c r="C202" s="29">
        <v>3593.3734748</v>
      </c>
    </row>
    <row r="203" spans="1:3" ht="11.25">
      <c r="A203" s="1" t="s">
        <v>1077</v>
      </c>
      <c r="B203" s="1" t="s">
        <v>1078</v>
      </c>
      <c r="C203" s="29">
        <v>1892.5851985</v>
      </c>
    </row>
    <row r="204" spans="1:3" ht="11.25">
      <c r="A204" s="1" t="s">
        <v>1079</v>
      </c>
      <c r="B204" s="1" t="s">
        <v>1080</v>
      </c>
      <c r="C204" s="29">
        <v>3978.9673192</v>
      </c>
    </row>
    <row r="205" spans="1:3" ht="11.25">
      <c r="A205" s="1" t="s">
        <v>1081</v>
      </c>
      <c r="B205" s="1" t="s">
        <v>1082</v>
      </c>
      <c r="C205" s="29">
        <v>1774.5563233</v>
      </c>
    </row>
    <row r="206" spans="1:3" ht="11.25">
      <c r="A206" s="1" t="s">
        <v>1083</v>
      </c>
      <c r="B206" s="1" t="s">
        <v>1084</v>
      </c>
      <c r="C206" s="29">
        <v>1900.4620032</v>
      </c>
    </row>
    <row r="207" spans="1:3" ht="11.25">
      <c r="A207" s="1" t="s">
        <v>1085</v>
      </c>
      <c r="B207" s="1" t="s">
        <v>1086</v>
      </c>
      <c r="C207" s="29">
        <v>5412.1906263</v>
      </c>
    </row>
    <row r="208" spans="1:3" ht="11.25">
      <c r="A208" s="1" t="s">
        <v>1087</v>
      </c>
      <c r="B208" s="1" t="s">
        <v>1088</v>
      </c>
      <c r="C208" s="29">
        <v>23562.9781178</v>
      </c>
    </row>
    <row r="209" spans="1:3" ht="11.25">
      <c r="A209" s="1" t="s">
        <v>1089</v>
      </c>
      <c r="B209" s="1" t="s">
        <v>1090</v>
      </c>
      <c r="C209" s="29">
        <v>4771.9654164</v>
      </c>
    </row>
    <row r="210" spans="1:3" ht="11.25">
      <c r="A210" s="1" t="s">
        <v>1091</v>
      </c>
      <c r="B210" s="1" t="s">
        <v>1092</v>
      </c>
      <c r="C210" s="29">
        <v>2695.2801061</v>
      </c>
    </row>
    <row r="211" spans="1:3" ht="11.25">
      <c r="A211" s="1" t="s">
        <v>1093</v>
      </c>
      <c r="B211" s="1" t="s">
        <v>1094</v>
      </c>
      <c r="C211" s="29">
        <v>5567.603525</v>
      </c>
    </row>
    <row r="212" spans="1:3" ht="11.25">
      <c r="A212" s="1" t="s">
        <v>1095</v>
      </c>
      <c r="B212" s="1" t="s">
        <v>1096</v>
      </c>
      <c r="C212" s="29">
        <v>972.8614157000001</v>
      </c>
    </row>
    <row r="213" spans="1:3" ht="11.25">
      <c r="A213" s="1" t="s">
        <v>1097</v>
      </c>
      <c r="B213" s="1" t="s">
        <v>1098</v>
      </c>
      <c r="C213" s="29">
        <v>5594.7180744</v>
      </c>
    </row>
    <row r="214" spans="1:3" ht="11.25">
      <c r="A214" s="1" t="s">
        <v>1099</v>
      </c>
      <c r="B214" s="1" t="s">
        <v>1100</v>
      </c>
      <c r="C214" s="29">
        <v>4313.5746498</v>
      </c>
    </row>
    <row r="215" spans="1:3" ht="11.25">
      <c r="A215" s="1" t="s">
        <v>1101</v>
      </c>
      <c r="B215" s="1" t="s">
        <v>1102</v>
      </c>
      <c r="C215" s="29">
        <v>2821.185786</v>
      </c>
    </row>
    <row r="216" spans="1:3" ht="11.25">
      <c r="A216" s="1" t="s">
        <v>1103</v>
      </c>
      <c r="B216" s="1" t="s">
        <v>1104</v>
      </c>
      <c r="C216" s="29">
        <v>26212.9973957</v>
      </c>
    </row>
    <row r="217" spans="1:3" ht="11.25">
      <c r="A217" s="1" t="s">
        <v>1105</v>
      </c>
      <c r="B217" s="1" t="s">
        <v>1106</v>
      </c>
      <c r="C217" s="29">
        <v>4973.459149</v>
      </c>
    </row>
    <row r="218" spans="1:3" ht="11.25">
      <c r="A218" s="1" t="s">
        <v>1107</v>
      </c>
      <c r="B218" s="1" t="s">
        <v>1108</v>
      </c>
      <c r="C218" s="29">
        <v>1165.6583378999999</v>
      </c>
    </row>
    <row r="219" spans="1:3" ht="11.25">
      <c r="A219" s="1" t="s">
        <v>1109</v>
      </c>
      <c r="B219" s="1" t="s">
        <v>1110</v>
      </c>
      <c r="C219" s="29">
        <v>2835.9393954</v>
      </c>
    </row>
    <row r="220" spans="1:3" ht="11.25">
      <c r="A220" s="1" t="s">
        <v>1111</v>
      </c>
      <c r="B220" s="1" t="s">
        <v>1112</v>
      </c>
      <c r="C220" s="29">
        <v>5659.362926100001</v>
      </c>
    </row>
    <row r="221" spans="1:3" ht="11.25">
      <c r="A221" s="1" t="s">
        <v>1113</v>
      </c>
      <c r="B221" s="1" t="s">
        <v>1114</v>
      </c>
      <c r="C221" s="29">
        <v>2274.3234189</v>
      </c>
    </row>
    <row r="222" spans="1:3" ht="11.25">
      <c r="A222" s="1" t="s">
        <v>1115</v>
      </c>
      <c r="B222" s="1" t="s">
        <v>1116</v>
      </c>
      <c r="C222" s="29">
        <v>2979.5399829000003</v>
      </c>
    </row>
    <row r="223" spans="1:3" ht="11.25">
      <c r="A223" s="1" t="s">
        <v>1117</v>
      </c>
      <c r="B223" s="1" t="s">
        <v>1118</v>
      </c>
      <c r="C223" s="29">
        <v>7839.9057632</v>
      </c>
    </row>
    <row r="224" spans="1:3" ht="11.25">
      <c r="A224" s="1" t="s">
        <v>1119</v>
      </c>
      <c r="B224" s="1" t="s">
        <v>1120</v>
      </c>
      <c r="C224" s="29">
        <v>5471.2050639</v>
      </c>
    </row>
    <row r="225" spans="1:3" ht="11.25">
      <c r="A225" s="1" t="s">
        <v>1121</v>
      </c>
      <c r="B225" s="1" t="s">
        <v>1122</v>
      </c>
      <c r="C225" s="29">
        <v>12501.5391148</v>
      </c>
    </row>
    <row r="226" spans="1:3" ht="11.25">
      <c r="A226" s="1" t="s">
        <v>1123</v>
      </c>
      <c r="B226" s="1" t="s">
        <v>1124</v>
      </c>
      <c r="C226" s="29">
        <v>2244.9393954</v>
      </c>
    </row>
    <row r="227" spans="1:3" ht="11.25">
      <c r="A227" s="1" t="s">
        <v>1125</v>
      </c>
      <c r="B227" s="1" t="s">
        <v>1126</v>
      </c>
      <c r="C227" s="29">
        <v>6220.7623386000005</v>
      </c>
    </row>
    <row r="228" spans="1:3" ht="11.25">
      <c r="A228" s="1" t="s">
        <v>1127</v>
      </c>
      <c r="B228" s="1" t="s">
        <v>1128</v>
      </c>
      <c r="C228" s="29">
        <v>3303.1780915</v>
      </c>
    </row>
    <row r="229" spans="1:3" ht="11.25">
      <c r="A229" s="1" t="s">
        <v>1129</v>
      </c>
      <c r="B229" s="1" t="s">
        <v>1130</v>
      </c>
      <c r="C229" s="29">
        <v>2494.6063792</v>
      </c>
    </row>
    <row r="230" spans="1:3" ht="11.25">
      <c r="A230" s="1" t="s">
        <v>1131</v>
      </c>
      <c r="B230" s="1" t="s">
        <v>1132</v>
      </c>
      <c r="C230" s="29">
        <v>10836.8278668</v>
      </c>
    </row>
    <row r="231" spans="1:3" ht="11.25">
      <c r="A231" s="1" t="s">
        <v>1133</v>
      </c>
      <c r="B231" s="1" t="s">
        <v>1134</v>
      </c>
      <c r="C231" s="29">
        <v>2888.0770283</v>
      </c>
    </row>
    <row r="232" spans="1:3" ht="11.25">
      <c r="A232" s="1" t="s">
        <v>1135</v>
      </c>
      <c r="B232" s="1" t="s">
        <v>1136</v>
      </c>
      <c r="C232" s="29">
        <v>4038.9817568</v>
      </c>
    </row>
    <row r="233" spans="1:3" ht="11.25">
      <c r="A233" s="1" t="s">
        <v>1137</v>
      </c>
      <c r="B233" s="1" t="s">
        <v>1138</v>
      </c>
      <c r="C233" s="29">
        <v>6740.6949909</v>
      </c>
    </row>
    <row r="234" spans="1:3" ht="11.25">
      <c r="A234" s="1" t="s">
        <v>1139</v>
      </c>
      <c r="B234" s="1" t="s">
        <v>1140</v>
      </c>
      <c r="C234" s="29">
        <v>7898.4255168</v>
      </c>
    </row>
    <row r="235" spans="1:3" ht="11.25">
      <c r="A235" s="1" t="s">
        <v>1141</v>
      </c>
      <c r="B235" s="1" t="s">
        <v>1142</v>
      </c>
      <c r="C235" s="29">
        <v>5433.8210404</v>
      </c>
    </row>
    <row r="236" spans="1:3" ht="11.25">
      <c r="A236" s="1" t="s">
        <v>1143</v>
      </c>
      <c r="B236" s="1" t="s">
        <v>1144</v>
      </c>
      <c r="C236" s="29">
        <v>6252.9202008</v>
      </c>
    </row>
    <row r="237" spans="1:3" ht="11.25">
      <c r="A237" s="1" t="s">
        <v>1145</v>
      </c>
      <c r="B237" s="1" t="s">
        <v>1146</v>
      </c>
      <c r="C237" s="29">
        <v>31335.1226604</v>
      </c>
    </row>
    <row r="238" spans="1:3" ht="11.25">
      <c r="A238" s="1" t="s">
        <v>1147</v>
      </c>
      <c r="B238" s="1" t="s">
        <v>1148</v>
      </c>
      <c r="C238" s="29">
        <v>4131.3937041</v>
      </c>
    </row>
    <row r="239" spans="1:3" ht="11.25">
      <c r="A239" s="1" t="s">
        <v>1149</v>
      </c>
      <c r="B239" s="1" t="s">
        <v>1150</v>
      </c>
      <c r="C239" s="29">
        <v>3043.489927</v>
      </c>
    </row>
    <row r="240" spans="1:3" ht="11.25">
      <c r="A240" s="1" t="s">
        <v>1151</v>
      </c>
      <c r="B240" s="1" t="s">
        <v>1152</v>
      </c>
      <c r="C240" s="29">
        <v>2444.7507552</v>
      </c>
    </row>
    <row r="241" spans="1:3" ht="11.25">
      <c r="A241" s="1" t="s">
        <v>1153</v>
      </c>
      <c r="B241" s="1" t="s">
        <v>1154</v>
      </c>
      <c r="C241" s="29">
        <v>211671.3324111</v>
      </c>
    </row>
    <row r="242" spans="1:3" ht="11.25">
      <c r="A242" s="1" t="s">
        <v>1155</v>
      </c>
      <c r="B242" s="1" t="s">
        <v>1156</v>
      </c>
      <c r="C242" s="29">
        <v>72885.46854460001</v>
      </c>
    </row>
    <row r="243" spans="1:3" ht="11.25">
      <c r="A243" s="1" t="s">
        <v>1157</v>
      </c>
      <c r="B243" s="1" t="s">
        <v>1158</v>
      </c>
      <c r="C243" s="29">
        <v>110237.1025626</v>
      </c>
    </row>
    <row r="244" spans="1:3" ht="11.25">
      <c r="A244" s="1" t="s">
        <v>1159</v>
      </c>
      <c r="B244" s="1" t="s">
        <v>1160</v>
      </c>
      <c r="C244" s="29">
        <v>1618.1434246000001</v>
      </c>
    </row>
    <row r="245" spans="1:3" ht="11.25">
      <c r="A245" s="1" t="s">
        <v>1161</v>
      </c>
      <c r="B245" s="1" t="s">
        <v>1162</v>
      </c>
      <c r="C245" s="29">
        <v>3867.8152487</v>
      </c>
    </row>
    <row r="246" spans="1:3" ht="11.25">
      <c r="A246" s="1" t="s">
        <v>1163</v>
      </c>
      <c r="B246" s="1" t="s">
        <v>1164</v>
      </c>
      <c r="C246" s="29">
        <v>14090.1753206</v>
      </c>
    </row>
    <row r="247" spans="1:3" ht="11.25">
      <c r="A247" s="1" t="s">
        <v>1165</v>
      </c>
      <c r="B247" s="1" t="s">
        <v>1166</v>
      </c>
      <c r="C247" s="29">
        <v>2101.1357301</v>
      </c>
    </row>
    <row r="248" spans="1:3" ht="11.25">
      <c r="A248" s="1" t="s">
        <v>1167</v>
      </c>
      <c r="B248" s="1" t="s">
        <v>1168</v>
      </c>
      <c r="C248" s="29">
        <v>29783.7404564</v>
      </c>
    </row>
    <row r="249" spans="1:3" ht="11.25">
      <c r="A249" s="1" t="s">
        <v>1169</v>
      </c>
      <c r="B249" s="1" t="s">
        <v>1170</v>
      </c>
      <c r="C249" s="29">
        <v>5879.4293224</v>
      </c>
    </row>
    <row r="250" spans="1:3" ht="11.25">
      <c r="A250" s="1" t="s">
        <v>1171</v>
      </c>
      <c r="B250" s="1" t="s">
        <v>1172</v>
      </c>
      <c r="C250" s="29">
        <v>5366.9297981</v>
      </c>
    </row>
    <row r="251" spans="1:3" ht="11.25">
      <c r="A251" s="1" t="s">
        <v>1173</v>
      </c>
      <c r="B251" s="1" t="s">
        <v>1174</v>
      </c>
      <c r="C251" s="29">
        <v>5894.4351141</v>
      </c>
    </row>
    <row r="252" spans="1:3" ht="11.25">
      <c r="A252" s="1" t="s">
        <v>1175</v>
      </c>
      <c r="B252" s="1" t="s">
        <v>1176</v>
      </c>
      <c r="C252" s="29">
        <v>25763.911804800002</v>
      </c>
    </row>
    <row r="253" spans="1:3" ht="11.25">
      <c r="A253" s="1" t="s">
        <v>1177</v>
      </c>
      <c r="B253" s="1" t="s">
        <v>1178</v>
      </c>
      <c r="C253" s="29">
        <v>35072.7704496</v>
      </c>
    </row>
    <row r="254" spans="1:3" ht="11.25">
      <c r="A254" s="1" t="s">
        <v>1179</v>
      </c>
      <c r="B254" s="1" t="s">
        <v>1090</v>
      </c>
      <c r="C254" s="29">
        <v>4842.4870728000005</v>
      </c>
    </row>
    <row r="255" spans="1:3" ht="11.25">
      <c r="A255" s="1" t="s">
        <v>1180</v>
      </c>
      <c r="B255" s="1" t="s">
        <v>1181</v>
      </c>
      <c r="C255" s="29">
        <v>1733.6573865</v>
      </c>
    </row>
    <row r="256" spans="1:3" ht="11.25">
      <c r="A256" s="1" t="s">
        <v>1182</v>
      </c>
      <c r="B256" s="1" t="s">
        <v>1183</v>
      </c>
      <c r="C256" s="29">
        <v>12345.1262161</v>
      </c>
    </row>
    <row r="257" spans="1:3" ht="11.25">
      <c r="A257" s="1" t="s">
        <v>1184</v>
      </c>
      <c r="B257" s="1" t="s">
        <v>1185</v>
      </c>
      <c r="C257" s="29">
        <v>1766.6795186</v>
      </c>
    </row>
    <row r="258" spans="1:3" ht="11.25">
      <c r="A258" s="1" t="s">
        <v>1186</v>
      </c>
      <c r="B258" s="1" t="s">
        <v>1187</v>
      </c>
      <c r="C258" s="29">
        <v>5337.4225793000005</v>
      </c>
    </row>
    <row r="259" spans="1:3" ht="11.25">
      <c r="A259" s="1" t="s">
        <v>1188</v>
      </c>
      <c r="B259" s="1" t="s">
        <v>1189</v>
      </c>
      <c r="C259" s="29">
        <v>1729.2954951</v>
      </c>
    </row>
    <row r="260" spans="1:3" ht="11.25">
      <c r="A260" s="1" t="s">
        <v>1190</v>
      </c>
      <c r="B260" s="1" t="s">
        <v>1191</v>
      </c>
      <c r="C260" s="29">
        <v>445.60828200000003</v>
      </c>
    </row>
    <row r="261" spans="1:3" ht="11.25">
      <c r="A261" s="1" t="s">
        <v>1192</v>
      </c>
      <c r="B261" s="1" t="s">
        <v>1193</v>
      </c>
      <c r="C261" s="29">
        <v>83444.7499353</v>
      </c>
    </row>
    <row r="262" spans="1:3" ht="11.25">
      <c r="A262" s="1" t="s">
        <v>1194</v>
      </c>
      <c r="B262" s="1" t="s">
        <v>1195</v>
      </c>
      <c r="C262" s="29">
        <v>18376.7682969</v>
      </c>
    </row>
    <row r="263" spans="1:3" ht="11.25">
      <c r="A263" s="1" t="s">
        <v>1196</v>
      </c>
      <c r="B263" s="1" t="s">
        <v>1197</v>
      </c>
      <c r="C263" s="29">
        <v>3249.8729991</v>
      </c>
    </row>
    <row r="264" spans="1:3" ht="11.25">
      <c r="A264" s="1" t="s">
        <v>1198</v>
      </c>
      <c r="B264" s="1" t="s">
        <v>1199</v>
      </c>
      <c r="C264" s="29">
        <v>2726.8373808</v>
      </c>
    </row>
    <row r="265" spans="1:3" ht="11.25">
      <c r="A265" s="1" t="s">
        <v>1200</v>
      </c>
      <c r="B265" s="1" t="s">
        <v>1201</v>
      </c>
      <c r="C265" s="29">
        <v>5036.4216279</v>
      </c>
    </row>
    <row r="266" spans="1:3" ht="11.25">
      <c r="A266" s="1" t="s">
        <v>1202</v>
      </c>
      <c r="B266" s="1" t="s">
        <v>1203</v>
      </c>
      <c r="C266" s="29">
        <v>5941.4495517000005</v>
      </c>
    </row>
    <row r="267" spans="1:3" ht="11.25">
      <c r="A267" s="1" t="s">
        <v>1204</v>
      </c>
      <c r="B267" s="1" t="s">
        <v>1205</v>
      </c>
      <c r="C267" s="29">
        <v>13912.1320078</v>
      </c>
    </row>
    <row r="268" spans="1:3" ht="11.25">
      <c r="A268" s="1" t="s">
        <v>1206</v>
      </c>
      <c r="B268" s="1" t="s">
        <v>1207</v>
      </c>
      <c r="C268" s="29">
        <v>4636.7989083</v>
      </c>
    </row>
    <row r="269" spans="1:3" ht="11.25">
      <c r="A269" s="1" t="s">
        <v>1208</v>
      </c>
      <c r="B269" s="1" t="s">
        <v>1209</v>
      </c>
      <c r="C269" s="29">
        <v>2468.257974</v>
      </c>
    </row>
    <row r="270" spans="1:3" ht="11.25">
      <c r="A270" s="1" t="s">
        <v>1210</v>
      </c>
      <c r="B270" s="1" t="s">
        <v>1211</v>
      </c>
      <c r="C270" s="29">
        <v>5976.7103799</v>
      </c>
    </row>
    <row r="271" spans="1:3" ht="11.25">
      <c r="A271" s="1" t="s">
        <v>1212</v>
      </c>
      <c r="B271" s="1" t="s">
        <v>1213</v>
      </c>
      <c r="C271" s="29">
        <v>2367.7006993</v>
      </c>
    </row>
    <row r="272" spans="1:3" ht="11.25">
      <c r="A272" s="1" t="s">
        <v>1214</v>
      </c>
      <c r="B272" s="1" t="s">
        <v>1215</v>
      </c>
      <c r="C272" s="29">
        <v>10853.8884714</v>
      </c>
    </row>
    <row r="273" spans="1:3" ht="11.25">
      <c r="A273" s="1" t="s">
        <v>1216</v>
      </c>
      <c r="B273" s="1" t="s">
        <v>1217</v>
      </c>
      <c r="C273" s="29">
        <v>1745.0491045</v>
      </c>
    </row>
    <row r="274" spans="1:3" ht="11.25">
      <c r="A274" s="1" t="s">
        <v>1218</v>
      </c>
      <c r="B274" s="1" t="s">
        <v>1219</v>
      </c>
      <c r="C274" s="29">
        <v>9011.4409058</v>
      </c>
    </row>
    <row r="275" spans="1:3" ht="11.25">
      <c r="A275" s="1" t="s">
        <v>1220</v>
      </c>
      <c r="B275" s="1" t="s">
        <v>1221</v>
      </c>
      <c r="C275" s="29">
        <v>2197.5341912000004</v>
      </c>
    </row>
    <row r="276" spans="1:3" ht="11.25">
      <c r="A276" s="1" t="s">
        <v>1222</v>
      </c>
      <c r="B276" s="1" t="s">
        <v>1223</v>
      </c>
      <c r="C276" s="29">
        <v>1663.4042528</v>
      </c>
    </row>
    <row r="277" spans="1:3" ht="11.25">
      <c r="A277" s="1" t="s">
        <v>1224</v>
      </c>
      <c r="B277" s="1" t="s">
        <v>1225</v>
      </c>
      <c r="C277" s="29">
        <v>33555.157244</v>
      </c>
    </row>
    <row r="278" spans="1:3" ht="11.25">
      <c r="A278" s="1" t="s">
        <v>1226</v>
      </c>
      <c r="B278" s="1" t="s">
        <v>1227</v>
      </c>
      <c r="C278" s="29">
        <v>1759.8027139</v>
      </c>
    </row>
    <row r="279" spans="1:3" ht="11.25">
      <c r="A279" s="1" t="s">
        <v>1228</v>
      </c>
      <c r="B279" s="1" t="s">
        <v>1229</v>
      </c>
      <c r="C279" s="29">
        <v>4260.6834075</v>
      </c>
    </row>
    <row r="280" spans="1:3" ht="11.25">
      <c r="A280" s="1" t="s">
        <v>1230</v>
      </c>
      <c r="B280" s="1" t="s">
        <v>1231</v>
      </c>
      <c r="C280" s="29">
        <v>1145.9769165</v>
      </c>
    </row>
    <row r="281" spans="1:3" ht="11.25">
      <c r="A281" s="1" t="s">
        <v>1232</v>
      </c>
      <c r="B281" s="1" t="s">
        <v>1233</v>
      </c>
      <c r="C281" s="29">
        <v>3179.3513427000003</v>
      </c>
    </row>
    <row r="282" spans="1:3" ht="11.25">
      <c r="A282" s="1" t="s">
        <v>1234</v>
      </c>
      <c r="B282" s="1" t="s">
        <v>1235</v>
      </c>
      <c r="C282" s="29">
        <v>3943.3359537</v>
      </c>
    </row>
    <row r="283" spans="1:3" ht="11.25">
      <c r="A283" s="1" t="s">
        <v>1236</v>
      </c>
      <c r="B283" s="1" t="s">
        <v>1237</v>
      </c>
      <c r="C283" s="29">
        <v>4348.835478</v>
      </c>
    </row>
    <row r="284" spans="1:3" ht="11.25">
      <c r="A284" s="1" t="s">
        <v>1238</v>
      </c>
      <c r="B284" s="1" t="s">
        <v>1239</v>
      </c>
      <c r="C284" s="29">
        <v>3748.7863735</v>
      </c>
    </row>
    <row r="285" spans="1:3" ht="11.25">
      <c r="A285" s="1" t="s">
        <v>1240</v>
      </c>
      <c r="B285" s="1" t="s">
        <v>1241</v>
      </c>
      <c r="C285" s="29">
        <v>1909.9615275</v>
      </c>
    </row>
    <row r="286" spans="1:3" ht="11.25">
      <c r="A286" s="1" t="s">
        <v>1242</v>
      </c>
      <c r="B286" s="1" t="s">
        <v>1243</v>
      </c>
      <c r="C286" s="29">
        <v>601.0211807000001</v>
      </c>
    </row>
    <row r="287" spans="1:3" ht="11.25">
      <c r="A287" s="1" t="s">
        <v>1244</v>
      </c>
      <c r="B287" s="1" t="s">
        <v>1245</v>
      </c>
      <c r="C287" s="29">
        <v>8930.7960541</v>
      </c>
    </row>
    <row r="288" spans="1:3" ht="11.25">
      <c r="A288" s="1" t="s">
        <v>1246</v>
      </c>
      <c r="B288" s="1" t="s">
        <v>1247</v>
      </c>
      <c r="C288" s="29">
        <v>905.9701734</v>
      </c>
    </row>
    <row r="289" spans="1:3" ht="11.25">
      <c r="A289" s="1" t="s">
        <v>1248</v>
      </c>
      <c r="B289" s="1" t="s">
        <v>1249</v>
      </c>
      <c r="C289" s="29">
        <v>3645.5111077</v>
      </c>
    </row>
    <row r="290" spans="1:3" ht="11.25">
      <c r="A290" s="1" t="s">
        <v>1250</v>
      </c>
      <c r="B290" s="1" t="s">
        <v>1251</v>
      </c>
      <c r="C290" s="29">
        <v>3585.4966701</v>
      </c>
    </row>
    <row r="291" spans="1:3" ht="11.25">
      <c r="A291" s="1" t="s">
        <v>1252</v>
      </c>
      <c r="B291" s="1" t="s">
        <v>1253</v>
      </c>
      <c r="C291" s="29">
        <v>5735.7613872</v>
      </c>
    </row>
    <row r="292" spans="1:3" ht="11.25">
      <c r="A292" s="1" t="s">
        <v>1254</v>
      </c>
      <c r="B292" s="1" t="s">
        <v>1255</v>
      </c>
      <c r="C292" s="29">
        <v>9767.2494114</v>
      </c>
    </row>
    <row r="293" spans="1:3" ht="11.25">
      <c r="A293" s="1" t="s">
        <v>1256</v>
      </c>
      <c r="B293" s="1" t="s">
        <v>1257</v>
      </c>
      <c r="C293" s="29">
        <v>48395.4867045</v>
      </c>
    </row>
    <row r="294" spans="1:3" ht="11.25">
      <c r="A294" s="1" t="s">
        <v>1258</v>
      </c>
      <c r="B294" s="1" t="s">
        <v>1259</v>
      </c>
      <c r="C294" s="29">
        <v>5306.7546441</v>
      </c>
    </row>
    <row r="295" spans="1:3" ht="11.25">
      <c r="A295" s="1" t="s">
        <v>1260</v>
      </c>
      <c r="B295" s="1" t="s">
        <v>1261</v>
      </c>
      <c r="C295" s="29">
        <v>7616.6016222</v>
      </c>
    </row>
    <row r="296" spans="1:3" ht="11.25">
      <c r="A296" s="1" t="s">
        <v>1262</v>
      </c>
      <c r="B296" s="1" t="s">
        <v>1263</v>
      </c>
      <c r="C296" s="29">
        <v>8157.0049236</v>
      </c>
    </row>
    <row r="297" spans="1:3" ht="11.25">
      <c r="A297" s="1" t="s">
        <v>1264</v>
      </c>
      <c r="B297" s="1" t="s">
        <v>1265</v>
      </c>
      <c r="C297" s="29">
        <v>70251.3233838</v>
      </c>
    </row>
    <row r="298" spans="1:3" ht="11.25">
      <c r="A298" s="1" t="s">
        <v>1266</v>
      </c>
      <c r="B298" s="1" t="s">
        <v>1267</v>
      </c>
      <c r="C298" s="29">
        <v>6440.9779512000005</v>
      </c>
    </row>
    <row r="299" spans="1:3" ht="11.25">
      <c r="A299" s="1" t="s">
        <v>1268</v>
      </c>
      <c r="B299" s="1" t="s">
        <v>1269</v>
      </c>
      <c r="C299" s="29">
        <v>2108.0125348</v>
      </c>
    </row>
    <row r="300" spans="1:3" ht="11.25">
      <c r="A300" s="1" t="s">
        <v>1270</v>
      </c>
      <c r="B300" s="1" t="s">
        <v>1271</v>
      </c>
      <c r="C300" s="29">
        <v>9606.5852818</v>
      </c>
    </row>
    <row r="301" spans="1:3" ht="11.25">
      <c r="A301" s="1" t="s">
        <v>1272</v>
      </c>
      <c r="B301" s="1" t="s">
        <v>1273</v>
      </c>
      <c r="C301" s="29">
        <v>13263.9482079</v>
      </c>
    </row>
    <row r="302" spans="1:3" ht="11.25">
      <c r="A302" s="1" t="s">
        <v>1274</v>
      </c>
      <c r="B302" s="1" t="s">
        <v>1275</v>
      </c>
      <c r="C302" s="29">
        <v>4209.1482649</v>
      </c>
    </row>
    <row r="303" spans="1:3" ht="11.25">
      <c r="A303" s="1" t="s">
        <v>1276</v>
      </c>
      <c r="B303" s="1" t="s">
        <v>1277</v>
      </c>
      <c r="C303" s="29">
        <v>3861.0606879</v>
      </c>
    </row>
    <row r="304" spans="1:3" ht="11.25">
      <c r="A304" s="1" t="s">
        <v>1278</v>
      </c>
      <c r="B304" s="1" t="s">
        <v>1279</v>
      </c>
      <c r="C304" s="29">
        <v>9183.607413900001</v>
      </c>
    </row>
    <row r="305" spans="1:3" ht="11.25">
      <c r="A305" s="1" t="s">
        <v>1280</v>
      </c>
      <c r="B305" s="1" t="s">
        <v>1281</v>
      </c>
      <c r="C305" s="29">
        <v>1927.5919416</v>
      </c>
    </row>
    <row r="306" spans="1:3" ht="11.25">
      <c r="A306" s="1" t="s">
        <v>1282</v>
      </c>
      <c r="B306" s="1" t="s">
        <v>1283</v>
      </c>
      <c r="C306" s="29">
        <v>4190.1617511</v>
      </c>
    </row>
    <row r="307" spans="1:3" ht="11.25">
      <c r="A307" s="1" t="s">
        <v>1284</v>
      </c>
      <c r="B307" s="1" t="s">
        <v>1285</v>
      </c>
      <c r="C307" s="29">
        <v>5923.6901506</v>
      </c>
    </row>
    <row r="308" spans="1:3" ht="11.25">
      <c r="A308" s="1" t="s">
        <v>1286</v>
      </c>
      <c r="B308" s="1" t="s">
        <v>1287</v>
      </c>
      <c r="C308" s="29">
        <v>23842.1966679</v>
      </c>
    </row>
    <row r="309" spans="1:3" ht="11.25">
      <c r="A309" s="1" t="s">
        <v>1288</v>
      </c>
      <c r="B309" s="1" t="s">
        <v>1289</v>
      </c>
      <c r="C309" s="29">
        <v>4209.1482649</v>
      </c>
    </row>
    <row r="310" spans="1:3" ht="11.25">
      <c r="A310" s="1" t="s">
        <v>1290</v>
      </c>
      <c r="B310" s="1" t="s">
        <v>1291</v>
      </c>
      <c r="C310" s="29">
        <v>1685.0346669</v>
      </c>
    </row>
    <row r="311" spans="1:3" ht="11.25">
      <c r="A311" s="1" t="s">
        <v>1292</v>
      </c>
      <c r="B311" s="1" t="s">
        <v>1293</v>
      </c>
      <c r="C311" s="29">
        <v>5055.1040007</v>
      </c>
    </row>
    <row r="312" spans="1:3" ht="11.25">
      <c r="A312" s="1" t="s">
        <v>1294</v>
      </c>
      <c r="B312" s="1" t="s">
        <v>1295</v>
      </c>
      <c r="C312" s="29">
        <v>5805.6612754</v>
      </c>
    </row>
    <row r="313" spans="1:3" ht="11.25">
      <c r="A313" s="1" t="s">
        <v>1296</v>
      </c>
      <c r="B313" s="1" t="s">
        <v>1297</v>
      </c>
      <c r="C313" s="29">
        <v>12746.4736699</v>
      </c>
    </row>
    <row r="314" spans="1:3" ht="11.25">
      <c r="A314" s="1" t="s">
        <v>1298</v>
      </c>
      <c r="B314" s="1" t="s">
        <v>1299</v>
      </c>
      <c r="C314" s="29">
        <v>1262.056799</v>
      </c>
    </row>
    <row r="315" spans="1:3" ht="11.25">
      <c r="A315" s="1" t="s">
        <v>1300</v>
      </c>
      <c r="B315" s="1" t="s">
        <v>1301</v>
      </c>
      <c r="C315" s="29">
        <v>3978.9673192</v>
      </c>
    </row>
    <row r="316" spans="1:3" ht="11.25">
      <c r="A316" s="1" t="s">
        <v>1302</v>
      </c>
      <c r="B316" s="1" t="s">
        <v>1303</v>
      </c>
      <c r="C316" s="29">
        <v>2390.3311134</v>
      </c>
    </row>
    <row r="317" spans="1:3" ht="11.25">
      <c r="A317" s="1" t="s">
        <v>1304</v>
      </c>
      <c r="B317" s="1" t="s">
        <v>1305</v>
      </c>
      <c r="C317" s="29">
        <v>3340.562115</v>
      </c>
    </row>
    <row r="318" ht="11.25">
      <c r="C318" s="6">
        <f>SUM(C8:C317)</f>
        <v>3001271.9298804016</v>
      </c>
    </row>
  </sheetData>
  <mergeCells count="3">
    <mergeCell ref="A1:C1"/>
    <mergeCell ref="A2:C2"/>
    <mergeCell ref="A3:C3"/>
  </mergeCells>
  <printOptions gridLines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cwatson</cp:lastModifiedBy>
  <cp:lastPrinted>2002-10-09T19:12:28Z</cp:lastPrinted>
  <dcterms:created xsi:type="dcterms:W3CDTF">2002-09-16T18:37:02Z</dcterms:created>
  <dcterms:modified xsi:type="dcterms:W3CDTF">2002-10-09T20:17:46Z</dcterms:modified>
  <cp:category/>
  <cp:version/>
  <cp:contentType/>
  <cp:contentStatus/>
</cp:coreProperties>
</file>