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70" windowHeight="9180" activeTab="1"/>
  </bookViews>
  <sheets>
    <sheet name="PSF Budget" sheetId="1" r:id="rId1"/>
    <sheet name="PSF - 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<sst xmlns="http://schemas.openxmlformats.org/spreadsheetml/2006/main" count="125" uniqueCount="120">
  <si>
    <t>ARKANSAS DEPARTMENT OF EDUCATION</t>
  </si>
  <si>
    <t>PUBLIC SCHOOL FUND BUDGET</t>
  </si>
  <si>
    <t>FY2003</t>
  </si>
  <si>
    <t>FY02</t>
  </si>
  <si>
    <t>FY03</t>
  </si>
  <si>
    <t>FINAL</t>
  </si>
  <si>
    <t>APPROVED</t>
  </si>
  <si>
    <t>BUDGET</t>
  </si>
  <si>
    <t>BUDGET 9/9/02</t>
  </si>
  <si>
    <t>CHANGE</t>
  </si>
  <si>
    <t>DEPARTMENT OF EDUCATION ACT 1667 OF 2001</t>
  </si>
  <si>
    <t>ACADEMIC DISTRESS</t>
  </si>
  <si>
    <t>ADDITIONAL BASE FUNDING</t>
  </si>
  <si>
    <t>ADVANCED PLACEMENT INCENTIVE</t>
  </si>
  <si>
    <t>ALTERNATIVE LEARNING</t>
  </si>
  <si>
    <t>ARK PUBLIC SCHOOL COMPUTER NETWORK</t>
  </si>
  <si>
    <t>ARKANSAS EASTER SEALS</t>
  </si>
  <si>
    <t>ASSESSMENT/END OF LEVEL TESTING</t>
  </si>
  <si>
    <t>AT RISK</t>
  </si>
  <si>
    <t>BETTER CHANCE-GRANTS</t>
  </si>
  <si>
    <t>BLUE RIBBON COMMISSION</t>
  </si>
  <si>
    <t>CONSOLIDATION INCENTIVE</t>
  </si>
  <si>
    <t>COOP ED TECH CENTERS OPERATIONS</t>
  </si>
  <si>
    <t>CRIMINAL BACKGROUND CHECKS</t>
  </si>
  <si>
    <t>DEBT SERVICE FUNDING SUPPLEMENT</t>
  </si>
  <si>
    <t>DEPT OF CORRECTION</t>
  </si>
  <si>
    <t>DISTANCE LEARNING</t>
  </si>
  <si>
    <t>EARLY CHILDHOOD SPECIAL EDUC</t>
  </si>
  <si>
    <t>EDUC SERVICE COOPERATIVES</t>
  </si>
  <si>
    <t>EXPLOR-NET ARKANSAS</t>
  </si>
  <si>
    <t>GENERAL FACILITIES FUNDING</t>
  </si>
  <si>
    <t>GIFTED &amp; TALENTED</t>
  </si>
  <si>
    <t>GRANTS TO SCHOOL DISTRICTS</t>
  </si>
  <si>
    <t>HOME SCHOOL TESTING</t>
  </si>
  <si>
    <t>HUMAN DEVELOPMENT CTR EDUC AID</t>
  </si>
  <si>
    <t>INCENTIVE FUNDING</t>
  </si>
  <si>
    <t>INTERVENTION BLOCK GRANTS</t>
  </si>
  <si>
    <t>ISOLATED FUNDING</t>
  </si>
  <si>
    <t>LIMITED ENGLISH PROFICIENCY STUDENTS</t>
  </si>
  <si>
    <t>NAT BD PROF TEACHING STANDARDS</t>
  </si>
  <si>
    <t>POVERTY INDEX</t>
  </si>
  <si>
    <t>PUBLIC SCHOOL EMPLOYEE INSURANCE</t>
  </si>
  <si>
    <t>PYGMALION COMMISSION</t>
  </si>
  <si>
    <t>RES CENTERS/JUVENILE DET</t>
  </si>
  <si>
    <t>REVENUE LOSS FUNDING</t>
  </si>
  <si>
    <t>SCHOOL FOOD SERVICES</t>
  </si>
  <si>
    <t>SCHOOL FOOD-LEGISLATIVE AUDIT TRANSFER</t>
  </si>
  <si>
    <t>SCHOOL WORKER DEFENSE</t>
  </si>
  <si>
    <t>SERIOUS OFFENDER PROGRAM</t>
  </si>
  <si>
    <t>SMART START PROMOTIONAL ITEMS</t>
  </si>
  <si>
    <t>SMART START/SMART STEP</t>
  </si>
  <si>
    <t>SPECIAL ED - CATASTROPHIC</t>
  </si>
  <si>
    <t>SPECIAL EDUCATION SERVICES</t>
  </si>
  <si>
    <t>STATE EQUALIZATION FUNDING</t>
  </si>
  <si>
    <t>STUDENT GROWTH</t>
  </si>
  <si>
    <t>SURPLUS COMMODITIES</t>
  </si>
  <si>
    <t>TEACHER LICENSURE</t>
  </si>
  <si>
    <t>TEACHER RETIREMENT MATCHING</t>
  </si>
  <si>
    <t>TECHNOLOGY GRANTS</t>
  </si>
  <si>
    <t>TECHNOLOGY IMPROVEMENTS</t>
  </si>
  <si>
    <t>TRANSPORTATION AID/SAFETY TRAINING</t>
  </si>
  <si>
    <t>WORKER'S COMPENSATION OLD CLAIMS TRANSFER</t>
  </si>
  <si>
    <t>YOUTH SHELTERS</t>
  </si>
  <si>
    <t>OTHER APPROPRIATIONS</t>
  </si>
  <si>
    <t>AID TO PUBLIC LIBRARIES</t>
  </si>
  <si>
    <t>ARKANSAS MATH &amp; SCIENCE SCHOOL</t>
  </si>
  <si>
    <t>ARKANSAS/STRIVE TRANSFER</t>
  </si>
  <si>
    <t>COURT ORDERED DESEGREGATION</t>
  </si>
  <si>
    <t>REAL PROPERTY REAPPRAISAL COSTS TRANSFER</t>
  </si>
  <si>
    <t>SURETY BOND TRANSFER</t>
  </si>
  <si>
    <t xml:space="preserve">     TOTAL DEPARTMENT OF EDUCATION</t>
  </si>
  <si>
    <t xml:space="preserve">GENERAL EDUCATION-PUBLIC SCHOOL FUND </t>
  </si>
  <si>
    <t xml:space="preserve">REDUCTIONS B-1 &amp; C </t>
  </si>
  <si>
    <t>ADVANCED PLACEMENT INCENTIVE  ($575,000 BL)</t>
  </si>
  <si>
    <t>10% REDUCTION IN BASE LEVEL</t>
  </si>
  <si>
    <t>AID TO PUBLIC LIBRARIES ($4.9 BL)</t>
  </si>
  <si>
    <t>EXECUTIVE RECOMMENDED CUT</t>
  </si>
  <si>
    <t>ASMS ($5.9 BL)</t>
  </si>
  <si>
    <t>ASMS 5% CUT IN BASE LEVEL</t>
  </si>
  <si>
    <t>AT RISK ($2.3 BL)</t>
  </si>
  <si>
    <t>10% REDUCTION FROM MONITORING</t>
  </si>
  <si>
    <t>BETTER CHANCE GRANTS  ($9.9 BL)</t>
  </si>
  <si>
    <t>LEGISLATIVE AUTHORIZATION</t>
  </si>
  <si>
    <t>DISTANCE LEARNING ($1.5 BL)</t>
  </si>
  <si>
    <t>CUT PROGRAM BY 1/3RD</t>
  </si>
  <si>
    <t>GIFTED &amp; TALENTED ($1.95 BL)</t>
  </si>
  <si>
    <t>CUT AEGIS SUMMER ENRICHMENT</t>
  </si>
  <si>
    <t>INTERVENTION BLOCK GRANTS ($2.54 BL)</t>
  </si>
  <si>
    <t>20% REDUCTION IN BASE LEVEL</t>
  </si>
  <si>
    <t>PYGMALION COMMISSION ($25,000 BL)</t>
  </si>
  <si>
    <t>DISCONTINUE GRANT</t>
  </si>
  <si>
    <t>SMART START/SMART STEP  ($9.45 BL)</t>
  </si>
  <si>
    <t xml:space="preserve">     GRANTS</t>
  </si>
  <si>
    <t>REDUCE START UP GRANTS 77X$4,000</t>
  </si>
  <si>
    <t xml:space="preserve">     MODEL CLASSROOM TRAINING</t>
  </si>
  <si>
    <t>CHANGE TRAINING MODEL</t>
  </si>
  <si>
    <t xml:space="preserve">     SUBSTITUTE PAY MCRAT</t>
  </si>
  <si>
    <t>DISCONTINUE SUBSTITUTE PAY</t>
  </si>
  <si>
    <t xml:space="preserve">     MATH EQUIPMENT</t>
  </si>
  <si>
    <t>REDUCE OPTIONAL EQUIPMENT</t>
  </si>
  <si>
    <t xml:space="preserve">     PROFESSIONAL DEVELOPMENT</t>
  </si>
  <si>
    <t>REDUCE DEPT OF HIGHER EDUCATION</t>
  </si>
  <si>
    <t xml:space="preserve">     LEARNING 24/7</t>
  </si>
  <si>
    <t>REDUCE CONTRACT</t>
  </si>
  <si>
    <t xml:space="preserve">     DIRECTOR'S DISCRETIONARY</t>
  </si>
  <si>
    <t>REDUCE BY 1/2</t>
  </si>
  <si>
    <t>SMART START PROMOTIONAL ITEMS  ($100,000 BL)</t>
  </si>
  <si>
    <t>TEACHER LICENSURE ($1.7 BL, $5.04 PRIORITY)</t>
  </si>
  <si>
    <t>RESTRUCTURE TRAINING, REALLOCATE SPENDING</t>
  </si>
  <si>
    <t>TECHNOLOGY GRANTS ($3.8 BL, $1.374 PRIORITY)</t>
  </si>
  <si>
    <t>REDUCE PRIORITY RECOMMENDATION</t>
  </si>
  <si>
    <t>TECHNOLOGY IMPROVEMENTS ($2.0 BL)</t>
  </si>
  <si>
    <t>REDUCE GRANTS</t>
  </si>
  <si>
    <t>TOTAL</t>
  </si>
  <si>
    <t>REVENUE STABILIZATION</t>
  </si>
  <si>
    <t xml:space="preserve">       B-1</t>
  </si>
  <si>
    <t xml:space="preserve">         C</t>
  </si>
  <si>
    <t xml:space="preserve">         TOTAL</t>
  </si>
  <si>
    <t>* NOTE: BL Means Base Level</t>
  </si>
  <si>
    <t>PSF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</si>
</sst>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>
    <font>
      <sz val="11"/>
      <name val="Times New Roman"/>
      <family val="0"/>
    </font>
    <font>
      <b/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b/>
      <u val="single"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" fontId="3" fillId="0" borderId="0" xfId="1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0" xfId="17" applyNumberFormat="1" applyFont="1" applyFill="1" applyBorder="1" applyAlignment="1">
      <alignment/>
    </xf>
    <xf numFmtId="5" fontId="6" fillId="0" borderId="0" xfId="17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1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1" xfId="17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7" fontId="2" fillId="0" borderId="0" xfId="17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7" applyNumberFormat="1" applyFont="1" applyAlignment="1">
      <alignment/>
    </xf>
    <xf numFmtId="164" fontId="0" fillId="0" borderId="0" xfId="17" applyNumberFormat="1" applyAlignment="1">
      <alignment/>
    </xf>
    <xf numFmtId="165" fontId="11" fillId="0" borderId="0" xfId="15" applyNumberFormat="1" applyFont="1" applyAlignment="1">
      <alignment/>
    </xf>
    <xf numFmtId="37" fontId="0" fillId="0" borderId="0" xfId="15" applyNumberFormat="1" applyAlignment="1">
      <alignment/>
    </xf>
    <xf numFmtId="0" fontId="8" fillId="0" borderId="0" xfId="0" applyFont="1" applyAlignment="1">
      <alignment/>
    </xf>
    <xf numFmtId="164" fontId="8" fillId="0" borderId="1" xfId="17" applyNumberFormat="1" applyFont="1" applyBorder="1" applyAlignment="1">
      <alignment/>
    </xf>
    <xf numFmtId="0" fontId="12" fillId="0" borderId="0" xfId="0" applyFont="1" applyAlignment="1">
      <alignment/>
    </xf>
    <xf numFmtId="164" fontId="8" fillId="0" borderId="0" xfId="17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A15" sqref="A15"/>
    </sheetView>
  </sheetViews>
  <sheetFormatPr defaultColWidth="9.140625" defaultRowHeight="15"/>
  <cols>
    <col min="1" max="1" width="44.8515625" style="18" customWidth="1"/>
    <col min="2" max="2" width="12.8515625" style="9" customWidth="1"/>
    <col min="3" max="3" width="12.8515625" style="9" bestFit="1" customWidth="1"/>
    <col min="4" max="4" width="12.8515625" style="10" bestFit="1" customWidth="1"/>
    <col min="5" max="16384" width="9.140625" style="10" customWidth="1"/>
  </cols>
  <sheetData>
    <row r="1" spans="1:4" s="1" customFormat="1" ht="11.25">
      <c r="A1" s="41" t="s">
        <v>0</v>
      </c>
      <c r="B1" s="41"/>
      <c r="C1" s="41"/>
      <c r="D1" s="41"/>
    </row>
    <row r="2" spans="1:4" s="1" customFormat="1" ht="11.25">
      <c r="A2" s="41" t="s">
        <v>1</v>
      </c>
      <c r="B2" s="41"/>
      <c r="C2" s="41"/>
      <c r="D2" s="41"/>
    </row>
    <row r="3" spans="1:4" s="1" customFormat="1" ht="11.25">
      <c r="A3" s="41" t="s">
        <v>2</v>
      </c>
      <c r="B3" s="41"/>
      <c r="C3" s="41"/>
      <c r="D3" s="41"/>
    </row>
    <row r="4" spans="2:3" s="1" customFormat="1" ht="11.25">
      <c r="B4" s="2" t="s">
        <v>3</v>
      </c>
      <c r="C4" s="2" t="s">
        <v>4</v>
      </c>
    </row>
    <row r="5" spans="1:3" s="4" customFormat="1" ht="11.25">
      <c r="A5" s="3"/>
      <c r="B5" s="2" t="s">
        <v>5</v>
      </c>
      <c r="C5" s="2" t="s">
        <v>6</v>
      </c>
    </row>
    <row r="6" spans="2:4" s="5" customFormat="1" ht="11.25">
      <c r="B6" s="6" t="s">
        <v>7</v>
      </c>
      <c r="C6" s="6" t="s">
        <v>8</v>
      </c>
      <c r="D6" s="5" t="s">
        <v>9</v>
      </c>
    </row>
    <row r="7" spans="1:2" ht="12.75" customHeight="1">
      <c r="A7" s="7" t="s">
        <v>10</v>
      </c>
      <c r="B7" s="8"/>
    </row>
    <row r="8" spans="1:4" ht="11.25">
      <c r="A8" s="11" t="s">
        <v>11</v>
      </c>
      <c r="B8" s="12">
        <v>100000</v>
      </c>
      <c r="C8" s="13">
        <v>1</v>
      </c>
      <c r="D8" s="14">
        <f>+C8-B8</f>
        <v>-99999</v>
      </c>
    </row>
    <row r="9" spans="1:4" ht="11.25">
      <c r="A9" s="15" t="s">
        <v>12</v>
      </c>
      <c r="B9" s="8">
        <v>51253000</v>
      </c>
      <c r="C9" s="9">
        <v>48557770</v>
      </c>
      <c r="D9" s="9">
        <f>+C9-B9</f>
        <v>-2695230</v>
      </c>
    </row>
    <row r="10" spans="1:4" ht="11.25">
      <c r="A10" s="15" t="s">
        <v>13</v>
      </c>
      <c r="B10" s="8">
        <v>367500</v>
      </c>
      <c r="C10" s="9">
        <v>367500</v>
      </c>
      <c r="D10" s="9">
        <f aca="true" t="shared" si="0" ref="D10:D66">+C10-B10</f>
        <v>0</v>
      </c>
    </row>
    <row r="11" spans="1:4" ht="11.25">
      <c r="A11" s="16" t="s">
        <v>14</v>
      </c>
      <c r="B11" s="8">
        <v>1500000</v>
      </c>
      <c r="C11" s="9">
        <v>0</v>
      </c>
      <c r="D11" s="9">
        <f t="shared" si="0"/>
        <v>-1500000</v>
      </c>
    </row>
    <row r="12" spans="1:4" ht="11.25">
      <c r="A12" s="15" t="s">
        <v>15</v>
      </c>
      <c r="B12" s="8">
        <v>8260385</v>
      </c>
      <c r="C12" s="9">
        <v>8120000</v>
      </c>
      <c r="D12" s="9">
        <f t="shared" si="0"/>
        <v>-140385</v>
      </c>
    </row>
    <row r="13" spans="1:4" ht="11.25">
      <c r="A13" s="15" t="s">
        <v>16</v>
      </c>
      <c r="B13" s="8">
        <v>193113</v>
      </c>
      <c r="C13" s="9">
        <v>193113</v>
      </c>
      <c r="D13" s="9">
        <f t="shared" si="0"/>
        <v>0</v>
      </c>
    </row>
    <row r="14" spans="1:4" ht="11.25">
      <c r="A14" s="15" t="s">
        <v>17</v>
      </c>
      <c r="B14" s="8">
        <v>5600000</v>
      </c>
      <c r="C14" s="9">
        <v>4306867</v>
      </c>
      <c r="D14" s="9">
        <f t="shared" si="0"/>
        <v>-1293133</v>
      </c>
    </row>
    <row r="15" spans="1:4" ht="11.25">
      <c r="A15" s="15" t="s">
        <v>18</v>
      </c>
      <c r="B15" s="8">
        <v>1643500</v>
      </c>
      <c r="C15" s="9">
        <v>690500</v>
      </c>
      <c r="D15" s="9">
        <f t="shared" si="0"/>
        <v>-953000</v>
      </c>
    </row>
    <row r="16" spans="1:4" ht="11.25">
      <c r="A16" s="15" t="s">
        <v>19</v>
      </c>
      <c r="B16" s="8">
        <v>9820000</v>
      </c>
      <c r="C16" s="9">
        <v>13410500</v>
      </c>
      <c r="D16" s="9">
        <f t="shared" si="0"/>
        <v>3590500</v>
      </c>
    </row>
    <row r="17" spans="1:4" ht="11.25">
      <c r="A17" s="15" t="s">
        <v>20</v>
      </c>
      <c r="B17" s="8">
        <v>97156</v>
      </c>
      <c r="C17" s="9">
        <v>0</v>
      </c>
      <c r="D17" s="9">
        <f t="shared" si="0"/>
        <v>-97156</v>
      </c>
    </row>
    <row r="18" spans="1:4" ht="11.25">
      <c r="A18" s="15" t="s">
        <v>21</v>
      </c>
      <c r="B18" s="8">
        <v>0</v>
      </c>
      <c r="C18" s="9">
        <v>1</v>
      </c>
      <c r="D18" s="9">
        <f t="shared" si="0"/>
        <v>1</v>
      </c>
    </row>
    <row r="19" spans="1:4" ht="11.25">
      <c r="A19" s="15" t="s">
        <v>22</v>
      </c>
      <c r="B19" s="8">
        <v>750000</v>
      </c>
      <c r="C19" s="9">
        <v>750000</v>
      </c>
      <c r="D19" s="9">
        <f t="shared" si="0"/>
        <v>0</v>
      </c>
    </row>
    <row r="20" spans="1:4" ht="11.25">
      <c r="A20" s="15" t="s">
        <v>23</v>
      </c>
      <c r="B20" s="8">
        <v>300000</v>
      </c>
      <c r="C20" s="9">
        <v>200000</v>
      </c>
      <c r="D20" s="9">
        <f t="shared" si="0"/>
        <v>-100000</v>
      </c>
    </row>
    <row r="21" spans="1:4" ht="11.25">
      <c r="A21" s="15" t="s">
        <v>24</v>
      </c>
      <c r="B21" s="8">
        <v>29296000</v>
      </c>
      <c r="C21" s="9">
        <v>28580000</v>
      </c>
      <c r="D21" s="9">
        <f t="shared" si="0"/>
        <v>-716000</v>
      </c>
    </row>
    <row r="22" spans="1:4" ht="11.25">
      <c r="A22" s="15" t="s">
        <v>25</v>
      </c>
      <c r="B22" s="8">
        <v>3660502</v>
      </c>
      <c r="C22" s="9">
        <v>3660502</v>
      </c>
      <c r="D22" s="9">
        <f t="shared" si="0"/>
        <v>0</v>
      </c>
    </row>
    <row r="23" spans="1:4" ht="11.25">
      <c r="A23" s="11" t="s">
        <v>26</v>
      </c>
      <c r="B23" s="8">
        <v>600000</v>
      </c>
      <c r="C23" s="9">
        <v>500000</v>
      </c>
      <c r="D23" s="9">
        <f t="shared" si="0"/>
        <v>-100000</v>
      </c>
    </row>
    <row r="24" spans="1:4" ht="11.25">
      <c r="A24" s="15" t="s">
        <v>27</v>
      </c>
      <c r="B24" s="8">
        <v>6298454</v>
      </c>
      <c r="C24" s="9">
        <v>6298454</v>
      </c>
      <c r="D24" s="9">
        <f t="shared" si="0"/>
        <v>0</v>
      </c>
    </row>
    <row r="25" spans="1:4" ht="11.25">
      <c r="A25" s="15" t="s">
        <v>28</v>
      </c>
      <c r="B25" s="8">
        <v>4929270</v>
      </c>
      <c r="C25" s="9">
        <v>4929270</v>
      </c>
      <c r="D25" s="9">
        <f t="shared" si="0"/>
        <v>0</v>
      </c>
    </row>
    <row r="26" spans="1:4" ht="11.25">
      <c r="A26" s="15" t="s">
        <v>29</v>
      </c>
      <c r="B26" s="8">
        <v>215724</v>
      </c>
      <c r="C26" s="9">
        <v>0</v>
      </c>
      <c r="D26" s="9">
        <f t="shared" si="0"/>
        <v>-215724</v>
      </c>
    </row>
    <row r="27" spans="1:4" ht="11.25">
      <c r="A27" s="15" t="s">
        <v>30</v>
      </c>
      <c r="B27" s="8">
        <v>9750000</v>
      </c>
      <c r="C27" s="9">
        <v>9620000</v>
      </c>
      <c r="D27" s="9">
        <f t="shared" si="0"/>
        <v>-130000</v>
      </c>
    </row>
    <row r="28" spans="1:4" ht="11.25">
      <c r="A28" s="15" t="s">
        <v>31</v>
      </c>
      <c r="B28" s="8">
        <v>1292896</v>
      </c>
      <c r="C28" s="9">
        <v>1292896</v>
      </c>
      <c r="D28" s="9">
        <f t="shared" si="0"/>
        <v>0</v>
      </c>
    </row>
    <row r="29" spans="1:4" ht="11.25">
      <c r="A29" s="15" t="s">
        <v>32</v>
      </c>
      <c r="B29" s="8">
        <v>47000</v>
      </c>
      <c r="C29" s="9">
        <v>47000</v>
      </c>
      <c r="D29" s="9">
        <f t="shared" si="0"/>
        <v>0</v>
      </c>
    </row>
    <row r="30" spans="1:4" ht="11.25">
      <c r="A30" s="15" t="s">
        <v>33</v>
      </c>
      <c r="B30" s="8">
        <v>50000</v>
      </c>
      <c r="C30" s="9">
        <v>50000</v>
      </c>
      <c r="D30" s="9">
        <f t="shared" si="0"/>
        <v>0</v>
      </c>
    </row>
    <row r="31" spans="1:4" ht="11.25">
      <c r="A31" s="15" t="s">
        <v>34</v>
      </c>
      <c r="B31" s="8">
        <v>663000</v>
      </c>
      <c r="C31" s="9">
        <v>663000</v>
      </c>
      <c r="D31" s="9">
        <f t="shared" si="0"/>
        <v>0</v>
      </c>
    </row>
    <row r="32" spans="1:4" ht="11.25">
      <c r="A32" s="15" t="s">
        <v>35</v>
      </c>
      <c r="B32" s="8">
        <v>24950000</v>
      </c>
      <c r="C32" s="9">
        <v>28373000</v>
      </c>
      <c r="D32" s="9">
        <f t="shared" si="0"/>
        <v>3423000</v>
      </c>
    </row>
    <row r="33" spans="1:4" ht="11.25">
      <c r="A33" s="15" t="s">
        <v>36</v>
      </c>
      <c r="B33" s="8">
        <v>127000</v>
      </c>
      <c r="C33" s="9">
        <v>127000</v>
      </c>
      <c r="D33" s="9">
        <f t="shared" si="0"/>
        <v>0</v>
      </c>
    </row>
    <row r="34" spans="1:4" ht="11.25">
      <c r="A34" s="15" t="s">
        <v>37</v>
      </c>
      <c r="B34" s="8">
        <v>7459000</v>
      </c>
      <c r="C34" s="9">
        <v>8100000</v>
      </c>
      <c r="D34" s="9">
        <f t="shared" si="0"/>
        <v>641000</v>
      </c>
    </row>
    <row r="35" spans="1:4" ht="11.25">
      <c r="A35" s="15" t="s">
        <v>38</v>
      </c>
      <c r="B35" s="8">
        <v>4639000</v>
      </c>
      <c r="C35" s="9">
        <v>4639000</v>
      </c>
      <c r="D35" s="9">
        <f t="shared" si="0"/>
        <v>0</v>
      </c>
    </row>
    <row r="36" spans="1:4" ht="11.25">
      <c r="A36" s="15" t="s">
        <v>39</v>
      </c>
      <c r="B36" s="8">
        <v>500000</v>
      </c>
      <c r="C36" s="9">
        <v>500000</v>
      </c>
      <c r="D36" s="9">
        <f t="shared" si="0"/>
        <v>0</v>
      </c>
    </row>
    <row r="37" spans="1:4" ht="11.25">
      <c r="A37" s="11" t="s">
        <v>40</v>
      </c>
      <c r="B37" s="8">
        <v>8500000</v>
      </c>
      <c r="C37" s="9">
        <v>4698230</v>
      </c>
      <c r="D37" s="9">
        <f t="shared" si="0"/>
        <v>-3801770</v>
      </c>
    </row>
    <row r="38" spans="1:4" ht="11.25">
      <c r="A38" s="15" t="s">
        <v>41</v>
      </c>
      <c r="B38" s="8">
        <v>1000000</v>
      </c>
      <c r="C38" s="9">
        <v>1000000</v>
      </c>
      <c r="D38" s="9">
        <f t="shared" si="0"/>
        <v>0</v>
      </c>
    </row>
    <row r="39" spans="1:4" ht="11.25">
      <c r="A39" s="15" t="s">
        <v>42</v>
      </c>
      <c r="B39" s="8">
        <v>25000</v>
      </c>
      <c r="C39" s="9">
        <v>0</v>
      </c>
      <c r="D39" s="9">
        <f t="shared" si="0"/>
        <v>-25000</v>
      </c>
    </row>
    <row r="40" spans="1:4" ht="11.25">
      <c r="A40" s="15" t="s">
        <v>43</v>
      </c>
      <c r="B40" s="8">
        <v>8767108</v>
      </c>
      <c r="C40" s="9">
        <v>8767108</v>
      </c>
      <c r="D40" s="9">
        <f t="shared" si="0"/>
        <v>0</v>
      </c>
    </row>
    <row r="41" spans="1:4" ht="11.25">
      <c r="A41" s="15" t="s">
        <v>44</v>
      </c>
      <c r="B41" s="8">
        <v>4000000</v>
      </c>
      <c r="C41" s="9">
        <v>4000000</v>
      </c>
      <c r="D41" s="9">
        <f t="shared" si="0"/>
        <v>0</v>
      </c>
    </row>
    <row r="42" spans="1:4" ht="11.25">
      <c r="A42" s="15" t="s">
        <v>45</v>
      </c>
      <c r="B42" s="8">
        <v>1650000</v>
      </c>
      <c r="C42" s="9">
        <v>1650000</v>
      </c>
      <c r="D42" s="9">
        <f t="shared" si="0"/>
        <v>0</v>
      </c>
    </row>
    <row r="43" spans="1:4" ht="11.25">
      <c r="A43" s="15" t="s">
        <v>46</v>
      </c>
      <c r="B43" s="8">
        <v>100000</v>
      </c>
      <c r="C43" s="9">
        <v>100000</v>
      </c>
      <c r="D43" s="9">
        <f t="shared" si="0"/>
        <v>0</v>
      </c>
    </row>
    <row r="44" spans="1:4" ht="11.25">
      <c r="A44" s="17" t="s">
        <v>47</v>
      </c>
      <c r="B44" s="8">
        <v>390000</v>
      </c>
      <c r="C44" s="9">
        <v>390000</v>
      </c>
      <c r="D44" s="9">
        <f t="shared" si="0"/>
        <v>0</v>
      </c>
    </row>
    <row r="45" spans="1:4" ht="11.25">
      <c r="A45" s="17" t="s">
        <v>48</v>
      </c>
      <c r="B45" s="8">
        <v>807000</v>
      </c>
      <c r="C45" s="9">
        <v>807000</v>
      </c>
      <c r="D45" s="9">
        <f t="shared" si="0"/>
        <v>0</v>
      </c>
    </row>
    <row r="46" spans="1:4" ht="11.25">
      <c r="A46" s="18" t="s">
        <v>49</v>
      </c>
      <c r="B46" s="8">
        <v>50000</v>
      </c>
      <c r="C46" s="9">
        <v>25000</v>
      </c>
      <c r="D46" s="9">
        <f t="shared" si="0"/>
        <v>-25000</v>
      </c>
    </row>
    <row r="47" spans="1:4" ht="11.25">
      <c r="A47" s="15" t="s">
        <v>50</v>
      </c>
      <c r="B47" s="8">
        <v>8351815</v>
      </c>
      <c r="C47" s="9">
        <v>6461815</v>
      </c>
      <c r="D47" s="9">
        <f t="shared" si="0"/>
        <v>-1890000</v>
      </c>
    </row>
    <row r="48" spans="1:4" ht="11.25">
      <c r="A48" s="15" t="s">
        <v>51</v>
      </c>
      <c r="B48" s="8">
        <v>1000000</v>
      </c>
      <c r="C48" s="9">
        <v>1000000</v>
      </c>
      <c r="D48" s="9">
        <f t="shared" si="0"/>
        <v>0</v>
      </c>
    </row>
    <row r="49" spans="1:4" ht="11.25">
      <c r="A49" s="15" t="s">
        <v>52</v>
      </c>
      <c r="B49" s="8">
        <v>4220285</v>
      </c>
      <c r="C49" s="9">
        <v>4220285</v>
      </c>
      <c r="D49" s="9">
        <f t="shared" si="0"/>
        <v>0</v>
      </c>
    </row>
    <row r="50" spans="1:4" ht="11.25">
      <c r="A50" s="15" t="s">
        <v>53</v>
      </c>
      <c r="B50" s="8">
        <v>1428911000</v>
      </c>
      <c r="C50" s="9">
        <v>1502600000</v>
      </c>
      <c r="D50" s="9">
        <f t="shared" si="0"/>
        <v>73689000</v>
      </c>
    </row>
    <row r="51" spans="1:4" ht="11.25">
      <c r="A51" s="15" t="s">
        <v>54</v>
      </c>
      <c r="B51" s="8">
        <f>20300000+100000</f>
        <v>20400000</v>
      </c>
      <c r="C51" s="9">
        <v>21300000</v>
      </c>
      <c r="D51" s="9">
        <f t="shared" si="0"/>
        <v>900000</v>
      </c>
    </row>
    <row r="52" spans="1:4" ht="11.25">
      <c r="A52" s="15" t="s">
        <v>55</v>
      </c>
      <c r="B52" s="8">
        <v>603000</v>
      </c>
      <c r="C52" s="9">
        <v>630000</v>
      </c>
      <c r="D52" s="9">
        <f t="shared" si="0"/>
        <v>27000</v>
      </c>
    </row>
    <row r="53" spans="1:4" ht="11.25">
      <c r="A53" s="11" t="s">
        <v>56</v>
      </c>
      <c r="B53" s="8">
        <v>3489000</v>
      </c>
      <c r="C53" s="9">
        <v>7799000</v>
      </c>
      <c r="D53" s="9">
        <f t="shared" si="0"/>
        <v>4310000</v>
      </c>
    </row>
    <row r="54" spans="1:4" ht="11.25">
      <c r="A54" s="15" t="s">
        <v>57</v>
      </c>
      <c r="B54" s="8">
        <v>3100000</v>
      </c>
      <c r="C54" s="9">
        <v>3200000</v>
      </c>
      <c r="D54" s="9">
        <f t="shared" si="0"/>
        <v>100000</v>
      </c>
    </row>
    <row r="55" spans="1:4" ht="11.25">
      <c r="A55" s="15" t="s">
        <v>58</v>
      </c>
      <c r="B55" s="8">
        <v>2200385</v>
      </c>
      <c r="C55" s="9">
        <v>1187575</v>
      </c>
      <c r="D55" s="9">
        <f t="shared" si="0"/>
        <v>-1012810</v>
      </c>
    </row>
    <row r="56" spans="1:4" ht="11.25">
      <c r="A56" s="15" t="s">
        <v>59</v>
      </c>
      <c r="B56" s="8">
        <v>1250000</v>
      </c>
      <c r="C56" s="9">
        <v>1000000</v>
      </c>
      <c r="D56" s="9">
        <f t="shared" si="0"/>
        <v>-250000</v>
      </c>
    </row>
    <row r="57" spans="1:4" ht="11.25">
      <c r="A57" s="15" t="s">
        <v>60</v>
      </c>
      <c r="B57" s="8">
        <v>5239038</v>
      </c>
      <c r="C57" s="9">
        <v>750000</v>
      </c>
      <c r="D57" s="9">
        <f t="shared" si="0"/>
        <v>-4489038</v>
      </c>
    </row>
    <row r="58" spans="1:4" ht="11.25">
      <c r="A58" s="15" t="s">
        <v>61</v>
      </c>
      <c r="B58" s="8">
        <v>500000</v>
      </c>
      <c r="C58" s="9">
        <v>450000</v>
      </c>
      <c r="D58" s="9">
        <f t="shared" si="0"/>
        <v>-50000</v>
      </c>
    </row>
    <row r="59" spans="1:4" ht="11.25">
      <c r="A59" s="15" t="s">
        <v>62</v>
      </c>
      <c r="B59" s="8">
        <v>164128</v>
      </c>
      <c r="C59" s="9">
        <v>165000</v>
      </c>
      <c r="D59" s="9">
        <f t="shared" si="0"/>
        <v>872</v>
      </c>
    </row>
    <row r="60" spans="1:4" ht="11.25">
      <c r="A60" s="19" t="s">
        <v>63</v>
      </c>
      <c r="B60" s="8"/>
      <c r="D60" s="9"/>
    </row>
    <row r="61" spans="1:4" s="1" customFormat="1" ht="11.25">
      <c r="A61" s="15" t="s">
        <v>64</v>
      </c>
      <c r="B61" s="8">
        <v>2000000</v>
      </c>
      <c r="C61" s="9">
        <v>500000</v>
      </c>
      <c r="D61" s="9">
        <f t="shared" si="0"/>
        <v>-1500000</v>
      </c>
    </row>
    <row r="62" spans="1:4" s="1" customFormat="1" ht="11.25">
      <c r="A62" s="15" t="s">
        <v>65</v>
      </c>
      <c r="B62" s="8">
        <v>5546971</v>
      </c>
      <c r="C62" s="9">
        <v>5622506</v>
      </c>
      <c r="D62" s="9">
        <f t="shared" si="0"/>
        <v>75535</v>
      </c>
    </row>
    <row r="63" spans="1:4" s="1" customFormat="1" ht="11.25">
      <c r="A63" s="10" t="s">
        <v>66</v>
      </c>
      <c r="B63" s="8">
        <v>200000</v>
      </c>
      <c r="C63" s="9">
        <v>200000</v>
      </c>
      <c r="D63" s="9">
        <f t="shared" si="0"/>
        <v>0</v>
      </c>
    </row>
    <row r="64" spans="1:4" s="1" customFormat="1" ht="11.25">
      <c r="A64" s="10" t="s">
        <v>67</v>
      </c>
      <c r="B64" s="8">
        <v>46000000</v>
      </c>
      <c r="C64" s="9">
        <v>46800000</v>
      </c>
      <c r="D64" s="9">
        <f t="shared" si="0"/>
        <v>800000</v>
      </c>
    </row>
    <row r="65" spans="1:4" s="1" customFormat="1" ht="11.25">
      <c r="A65" s="18" t="s">
        <v>68</v>
      </c>
      <c r="B65" s="8">
        <v>10640000</v>
      </c>
      <c r="C65" s="9">
        <v>10640000</v>
      </c>
      <c r="D65" s="9">
        <f t="shared" si="0"/>
        <v>0</v>
      </c>
    </row>
    <row r="66" spans="1:4" s="1" customFormat="1" ht="11.25">
      <c r="A66" s="15" t="s">
        <v>69</v>
      </c>
      <c r="B66" s="8">
        <v>250000</v>
      </c>
      <c r="C66" s="9">
        <v>250000</v>
      </c>
      <c r="D66" s="9">
        <f t="shared" si="0"/>
        <v>0</v>
      </c>
    </row>
    <row r="67" spans="1:4" s="1" customFormat="1" ht="12" thickBot="1">
      <c r="A67" s="20" t="s">
        <v>70</v>
      </c>
      <c r="B67" s="21">
        <f>SUM(B7:B66)</f>
        <v>1743717230</v>
      </c>
      <c r="C67" s="21">
        <v>1810189893</v>
      </c>
      <c r="D67" s="21">
        <f>SUM(D7:D66)</f>
        <v>66472663</v>
      </c>
    </row>
    <row r="68" spans="1:3" s="1" customFormat="1" ht="12" thickTop="1">
      <c r="A68" s="22"/>
      <c r="B68" s="23"/>
      <c r="C68" s="24"/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26" sqref="F26"/>
    </sheetView>
  </sheetViews>
  <sheetFormatPr defaultColWidth="9.140625" defaultRowHeight="15"/>
  <cols>
    <col min="1" max="1" width="49.00390625" style="0" bestFit="1" customWidth="1"/>
    <col min="2" max="2" width="12.28125" style="0" bestFit="1" customWidth="1"/>
    <col min="3" max="3" width="12.28125" style="0" hidden="1" customWidth="1"/>
    <col min="4" max="4" width="36.8515625" style="0" customWidth="1"/>
  </cols>
  <sheetData>
    <row r="1" spans="1:4" ht="15.75">
      <c r="A1" s="42" t="s">
        <v>71</v>
      </c>
      <c r="B1" s="42"/>
      <c r="C1" s="42"/>
      <c r="D1" s="42"/>
    </row>
    <row r="2" spans="1:4" ht="15">
      <c r="A2" s="43" t="s">
        <v>72</v>
      </c>
      <c r="B2" s="43"/>
      <c r="C2" s="43"/>
      <c r="D2" s="43"/>
    </row>
    <row r="3" spans="1:4" ht="15">
      <c r="A3" s="25" t="s">
        <v>119</v>
      </c>
      <c r="B3" s="25"/>
      <c r="C3" s="25"/>
      <c r="D3" s="25"/>
    </row>
    <row r="4" spans="1:4" ht="15">
      <c r="A4" s="26"/>
      <c r="B4" s="27" t="s">
        <v>3</v>
      </c>
      <c r="C4" s="27" t="s">
        <v>4</v>
      </c>
      <c r="D4" s="28"/>
    </row>
    <row r="5" spans="2:4" ht="15">
      <c r="B5" s="29"/>
      <c r="C5" s="29"/>
      <c r="D5" s="30"/>
    </row>
    <row r="6" spans="1:4" ht="15">
      <c r="A6" s="31" t="s">
        <v>73</v>
      </c>
      <c r="B6" s="32">
        <v>57500</v>
      </c>
      <c r="C6" s="33">
        <v>57500</v>
      </c>
      <c r="D6" s="30" t="s">
        <v>74</v>
      </c>
    </row>
    <row r="7" spans="1:4" ht="15">
      <c r="A7" s="31" t="s">
        <v>75</v>
      </c>
      <c r="B7" s="34">
        <f>4900000-1500000</f>
        <v>3400000</v>
      </c>
      <c r="C7" s="29">
        <f>4900000-1500000</f>
        <v>3400000</v>
      </c>
      <c r="D7" s="30" t="s">
        <v>76</v>
      </c>
    </row>
    <row r="8" spans="1:4" ht="15">
      <c r="A8" s="31" t="s">
        <v>77</v>
      </c>
      <c r="B8" s="34">
        <v>295000</v>
      </c>
      <c r="C8" s="29">
        <v>295000</v>
      </c>
      <c r="D8" s="30" t="s">
        <v>78</v>
      </c>
    </row>
    <row r="9" spans="1:4" ht="15">
      <c r="A9" s="31" t="s">
        <v>79</v>
      </c>
      <c r="B9" s="34">
        <v>233000</v>
      </c>
      <c r="C9" s="29">
        <v>233000</v>
      </c>
      <c r="D9" s="30" t="s">
        <v>80</v>
      </c>
    </row>
    <row r="10" spans="1:4" ht="15">
      <c r="A10" s="31" t="s">
        <v>81</v>
      </c>
      <c r="B10" s="34">
        <f>4167111-900000</f>
        <v>3267111</v>
      </c>
      <c r="C10" s="29">
        <v>5589500</v>
      </c>
      <c r="D10" s="30" t="s">
        <v>76</v>
      </c>
    </row>
    <row r="11" spans="1:4" ht="15">
      <c r="A11" s="31" t="s">
        <v>20</v>
      </c>
      <c r="B11" s="34">
        <v>75000</v>
      </c>
      <c r="C11" s="29">
        <v>75000</v>
      </c>
      <c r="D11" s="30" t="s">
        <v>82</v>
      </c>
    </row>
    <row r="12" spans="1:4" ht="15">
      <c r="A12" s="31" t="s">
        <v>83</v>
      </c>
      <c r="B12" s="34">
        <v>500000</v>
      </c>
      <c r="C12" s="29">
        <v>500000</v>
      </c>
      <c r="D12" s="30" t="s">
        <v>84</v>
      </c>
    </row>
    <row r="13" spans="1:4" ht="15">
      <c r="A13" s="31" t="s">
        <v>85</v>
      </c>
      <c r="B13" s="34">
        <v>650000</v>
      </c>
      <c r="C13" s="29">
        <v>650000</v>
      </c>
      <c r="D13" s="30" t="s">
        <v>86</v>
      </c>
    </row>
    <row r="14" spans="1:4" ht="15">
      <c r="A14" s="31" t="s">
        <v>87</v>
      </c>
      <c r="B14" s="34">
        <v>500000</v>
      </c>
      <c r="C14" s="29">
        <v>500000</v>
      </c>
      <c r="D14" s="30" t="s">
        <v>88</v>
      </c>
    </row>
    <row r="15" spans="1:4" ht="15">
      <c r="A15" s="31" t="s">
        <v>89</v>
      </c>
      <c r="B15" s="34">
        <v>25000</v>
      </c>
      <c r="C15" s="29">
        <v>25000</v>
      </c>
      <c r="D15" s="30" t="s">
        <v>90</v>
      </c>
    </row>
    <row r="16" spans="1:4" ht="15">
      <c r="A16" s="31" t="s">
        <v>91</v>
      </c>
      <c r="B16" s="34"/>
      <c r="C16" s="29">
        <v>1101000</v>
      </c>
      <c r="D16" s="30"/>
    </row>
    <row r="17" spans="1:4" ht="15">
      <c r="A17" s="31" t="s">
        <v>92</v>
      </c>
      <c r="B17" s="34">
        <v>308000</v>
      </c>
      <c r="C17" s="29"/>
      <c r="D17" s="30" t="s">
        <v>93</v>
      </c>
    </row>
    <row r="18" spans="1:4" ht="15">
      <c r="A18" s="31" t="s">
        <v>94</v>
      </c>
      <c r="B18" s="34">
        <v>150000</v>
      </c>
      <c r="C18" s="29"/>
      <c r="D18" s="30" t="s">
        <v>95</v>
      </c>
    </row>
    <row r="19" spans="1:4" ht="15">
      <c r="A19" s="31" t="s">
        <v>96</v>
      </c>
      <c r="B19" s="34">
        <v>100000</v>
      </c>
      <c r="C19" s="29"/>
      <c r="D19" s="30" t="s">
        <v>97</v>
      </c>
    </row>
    <row r="20" spans="1:4" ht="15">
      <c r="A20" s="31" t="s">
        <v>98</v>
      </c>
      <c r="B20" s="34">
        <v>29000</v>
      </c>
      <c r="C20" s="29"/>
      <c r="D20" s="30" t="s">
        <v>99</v>
      </c>
    </row>
    <row r="21" spans="1:4" ht="15">
      <c r="A21" s="31" t="s">
        <v>100</v>
      </c>
      <c r="B21" s="34">
        <v>40000</v>
      </c>
      <c r="C21" s="29"/>
      <c r="D21" s="30" t="s">
        <v>101</v>
      </c>
    </row>
    <row r="22" spans="1:4" ht="15">
      <c r="A22" s="31" t="s">
        <v>102</v>
      </c>
      <c r="B22" s="34">
        <v>374000</v>
      </c>
      <c r="C22" s="29"/>
      <c r="D22" s="30" t="s">
        <v>103</v>
      </c>
    </row>
    <row r="23" spans="1:4" ht="15">
      <c r="A23" s="31" t="s">
        <v>104</v>
      </c>
      <c r="B23" s="34">
        <v>100000</v>
      </c>
      <c r="C23" s="29"/>
      <c r="D23" s="30" t="s">
        <v>105</v>
      </c>
    </row>
    <row r="24" spans="1:4" ht="15">
      <c r="A24" s="31" t="s">
        <v>106</v>
      </c>
      <c r="B24" s="34">
        <v>50000</v>
      </c>
      <c r="C24" s="29">
        <v>50000</v>
      </c>
      <c r="D24" s="30" t="s">
        <v>105</v>
      </c>
    </row>
    <row r="25" spans="1:4" ht="15">
      <c r="A25" s="31" t="s">
        <v>107</v>
      </c>
      <c r="B25" s="34">
        <v>651000</v>
      </c>
      <c r="C25" s="35">
        <v>0</v>
      </c>
      <c r="D25" s="30" t="s">
        <v>108</v>
      </c>
    </row>
    <row r="26" spans="1:4" ht="15">
      <c r="A26" s="31" t="s">
        <v>109</v>
      </c>
      <c r="B26" s="34">
        <v>1790000</v>
      </c>
      <c r="C26" s="29">
        <v>1790000</v>
      </c>
      <c r="D26" s="30" t="s">
        <v>110</v>
      </c>
    </row>
    <row r="27" spans="1:4" ht="15">
      <c r="A27" s="31" t="s">
        <v>111</v>
      </c>
      <c r="B27" s="34">
        <v>500000</v>
      </c>
      <c r="C27" s="29">
        <v>500000</v>
      </c>
      <c r="D27" s="30" t="s">
        <v>112</v>
      </c>
    </row>
    <row r="28" spans="1:4" ht="15.75" thickBot="1">
      <c r="A28" s="36" t="s">
        <v>113</v>
      </c>
      <c r="B28" s="37">
        <f>SUM(B6:B27)</f>
        <v>13094611</v>
      </c>
      <c r="C28" s="37">
        <f>SUM(C6:C27)</f>
        <v>14766000</v>
      </c>
      <c r="D28" s="38"/>
    </row>
    <row r="29" spans="1:4" ht="15.75" thickTop="1">
      <c r="A29" s="31"/>
      <c r="B29" s="34"/>
      <c r="C29" s="29"/>
      <c r="D29" s="30"/>
    </row>
    <row r="30" spans="1:4" ht="15">
      <c r="A30" s="31"/>
      <c r="B30" s="34"/>
      <c r="C30" s="29"/>
      <c r="D30" s="30"/>
    </row>
    <row r="31" spans="1:4" ht="15">
      <c r="A31" s="36" t="s">
        <v>114</v>
      </c>
      <c r="B31" s="39"/>
      <c r="C31" s="39"/>
      <c r="D31" s="30"/>
    </row>
    <row r="32" spans="1:4" ht="15">
      <c r="A32" s="40" t="s">
        <v>115</v>
      </c>
      <c r="B32" s="32">
        <v>2600000</v>
      </c>
      <c r="C32" s="33">
        <v>6500000</v>
      </c>
      <c r="D32" s="30"/>
    </row>
    <row r="33" spans="1:4" ht="15">
      <c r="A33" s="31" t="s">
        <v>116</v>
      </c>
      <c r="B33" s="34">
        <v>10494611</v>
      </c>
      <c r="C33" s="29">
        <v>8266000</v>
      </c>
      <c r="D33" s="30"/>
    </row>
    <row r="34" spans="1:4" ht="15.75" thickBot="1">
      <c r="A34" s="36" t="s">
        <v>117</v>
      </c>
      <c r="B34" s="37">
        <f>SUM(B32:B33)</f>
        <v>13094611</v>
      </c>
      <c r="C34" s="37">
        <f>SUM(C32:C33)</f>
        <v>14766000</v>
      </c>
      <c r="D34" s="38"/>
    </row>
    <row r="35" spans="1:4" ht="15.75" thickTop="1">
      <c r="A35" s="31"/>
      <c r="B35" s="34"/>
      <c r="C35" s="29"/>
      <c r="D35" s="30"/>
    </row>
    <row r="36" spans="1:4" ht="15">
      <c r="A36" s="31" t="s">
        <v>118</v>
      </c>
      <c r="B36" s="34"/>
      <c r="C36" s="29"/>
      <c r="D36" s="30"/>
    </row>
    <row r="37" spans="1:4" ht="15">
      <c r="A37" s="31"/>
      <c r="B37" s="34"/>
      <c r="C37" s="29"/>
      <c r="D37" s="30"/>
    </row>
    <row r="38" spans="1:4" ht="15">
      <c r="A38" s="31"/>
      <c r="B38" s="34"/>
      <c r="C38" s="29"/>
      <c r="D38" s="30"/>
    </row>
    <row r="39" spans="2:4" ht="15">
      <c r="B39" s="29"/>
      <c r="C39" s="29"/>
      <c r="D39" s="30"/>
    </row>
    <row r="40" spans="2:4" ht="15">
      <c r="B40" s="29"/>
      <c r="C40" s="29"/>
      <c r="D40" s="30"/>
    </row>
    <row r="41" spans="2:4" ht="15">
      <c r="B41" s="29"/>
      <c r="C41" s="29"/>
      <c r="D41" s="30"/>
    </row>
  </sheetData>
  <mergeCells count="2">
    <mergeCell ref="A1:D1"/>
    <mergeCell ref="A2:D2"/>
  </mergeCells>
  <printOptions/>
  <pageMargins left="0.5" right="0.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gumholtz</dc:creator>
  <cp:keywords/>
  <dc:description/>
  <cp:lastModifiedBy>gumholtz</cp:lastModifiedBy>
  <cp:lastPrinted>2002-10-07T20:43:22Z</cp:lastPrinted>
  <dcterms:created xsi:type="dcterms:W3CDTF">2002-10-07T17:52:32Z</dcterms:created>
  <dcterms:modified xsi:type="dcterms:W3CDTF">2002-10-07T20:43:50Z</dcterms:modified>
  <cp:category/>
  <cp:version/>
  <cp:contentType/>
  <cp:contentStatus/>
</cp:coreProperties>
</file>