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45" windowHeight="8835" activeTab="0"/>
  </bookViews>
  <sheets>
    <sheet name="Rev Loss 2003" sheetId="1" r:id="rId1"/>
  </sheets>
  <definedNames>
    <definedName name="_xlnm.Print_Area" localSheetId="0">'Rev Loss 2003'!$A$1:$L$346</definedName>
    <definedName name="_xlnm.Print_Titles" localSheetId="0">'Rev Loss 2003'!$6:$10</definedName>
  </definedNames>
  <calcPr fullCalcOnLoad="1"/>
</workbook>
</file>

<file path=xl/sharedStrings.xml><?xml version="1.0" encoding="utf-8"?>
<sst xmlns="http://schemas.openxmlformats.org/spreadsheetml/2006/main" count="951" uniqueCount="429">
  <si>
    <t>Arkansas Department of Education</t>
  </si>
  <si>
    <t>Revenue Loss Funding 2002-2003</t>
  </si>
  <si>
    <t>2000-2001</t>
  </si>
  <si>
    <t>2001-2002</t>
  </si>
  <si>
    <t>Loss in Revenues</t>
  </si>
  <si>
    <t>Loss in</t>
  </si>
  <si>
    <t>Change</t>
  </si>
  <si>
    <t>2002-2003</t>
  </si>
  <si>
    <t>if 7 &lt; -2.90%</t>
  </si>
  <si>
    <t>3 Qrt Avg</t>
  </si>
  <si>
    <t>Change in</t>
  </si>
  <si>
    <t>due to ADMs</t>
  </si>
  <si>
    <t>Revenue</t>
  </si>
  <si>
    <t>Selected</t>
  </si>
  <si>
    <t>in Rev. as</t>
  </si>
  <si>
    <t>SEA</t>
  </si>
  <si>
    <t>Col.7 + 2.90% X</t>
  </si>
  <si>
    <t>LEA#</t>
  </si>
  <si>
    <t>County</t>
  </si>
  <si>
    <t>District</t>
  </si>
  <si>
    <t>ADM</t>
  </si>
  <si>
    <t>ADMs</t>
  </si>
  <si>
    <t>due to Assmnt</t>
  </si>
  <si>
    <t>Tot. Rev.</t>
  </si>
  <si>
    <t>% of Tot.</t>
  </si>
  <si>
    <t>per ADM</t>
  </si>
  <si>
    <t>Col. 1 X Col. 8</t>
  </si>
  <si>
    <t xml:space="preserve">ARKANSAS       </t>
  </si>
  <si>
    <t xml:space="preserve">DEWITT              </t>
  </si>
  <si>
    <t xml:space="preserve">GILLETT             </t>
  </si>
  <si>
    <t xml:space="preserve">STUTTGART           </t>
  </si>
  <si>
    <t xml:space="preserve">HUMPHREY            </t>
  </si>
  <si>
    <t xml:space="preserve">ASHLEY         </t>
  </si>
  <si>
    <t xml:space="preserve">CROSSETT            </t>
  </si>
  <si>
    <t xml:space="preserve">FOUNTAIN HILL       </t>
  </si>
  <si>
    <t xml:space="preserve">HAMBURG             </t>
  </si>
  <si>
    <t xml:space="preserve">BAXTER         </t>
  </si>
  <si>
    <t xml:space="preserve">COTTER              </t>
  </si>
  <si>
    <t xml:space="preserve">MOUNTAIN HOME       </t>
  </si>
  <si>
    <t xml:space="preserve">NORFORK             </t>
  </si>
  <si>
    <t xml:space="preserve">BENTON         </t>
  </si>
  <si>
    <t xml:space="preserve">BENTONVILLE         </t>
  </si>
  <si>
    <t xml:space="preserve">DECATUR             </t>
  </si>
  <si>
    <t xml:space="preserve">GENTRY              </t>
  </si>
  <si>
    <t xml:space="preserve">GRAVETTE            </t>
  </si>
  <si>
    <t xml:space="preserve">ROGERS              </t>
  </si>
  <si>
    <t xml:space="preserve">SILOAM SPRINGS      </t>
  </si>
  <si>
    <t xml:space="preserve">PEA RIDGE           </t>
  </si>
  <si>
    <t xml:space="preserve">BOONE          </t>
  </si>
  <si>
    <t xml:space="preserve">ALPENA              </t>
  </si>
  <si>
    <t xml:space="preserve">BERGMAN             </t>
  </si>
  <si>
    <t xml:space="preserve">HARRISON            </t>
  </si>
  <si>
    <t xml:space="preserve">OMAHA               </t>
  </si>
  <si>
    <t xml:space="preserve">VALLEY SPRINGS      </t>
  </si>
  <si>
    <t xml:space="preserve">LEAD HILL           </t>
  </si>
  <si>
    <t xml:space="preserve">BRADLEY        </t>
  </si>
  <si>
    <t xml:space="preserve">HERMITAGE           </t>
  </si>
  <si>
    <t xml:space="preserve">WARREN              </t>
  </si>
  <si>
    <t xml:space="preserve">CALHOUN        </t>
  </si>
  <si>
    <t xml:space="preserve">HAMPTON             </t>
  </si>
  <si>
    <t xml:space="preserve">CARROLL        </t>
  </si>
  <si>
    <t xml:space="preserve">BERRYVILLE          </t>
  </si>
  <si>
    <t xml:space="preserve">EUREKA SPRINGS      </t>
  </si>
  <si>
    <t xml:space="preserve">GREEN FOREST        </t>
  </si>
  <si>
    <t xml:space="preserve">CHICOT         </t>
  </si>
  <si>
    <t xml:space="preserve">DERMOTT             </t>
  </si>
  <si>
    <t xml:space="preserve">EUDORA              </t>
  </si>
  <si>
    <t xml:space="preserve">LAKESIDE    C.        </t>
  </si>
  <si>
    <t xml:space="preserve">CLARK          </t>
  </si>
  <si>
    <t xml:space="preserve">ARKADELPHIA         </t>
  </si>
  <si>
    <t xml:space="preserve">GURDON              </t>
  </si>
  <si>
    <t xml:space="preserve">CLAY           </t>
  </si>
  <si>
    <t xml:space="preserve">CORNING             </t>
  </si>
  <si>
    <t xml:space="preserve">PIGGOTT             </t>
  </si>
  <si>
    <t xml:space="preserve">CLAY COUNTY         </t>
  </si>
  <si>
    <t xml:space="preserve">CLEBURNE       </t>
  </si>
  <si>
    <t xml:space="preserve">CONCORD             </t>
  </si>
  <si>
    <t xml:space="preserve">HEBER SPRINGS       </t>
  </si>
  <si>
    <t xml:space="preserve">QUITMAN             </t>
  </si>
  <si>
    <t xml:space="preserve">WEST SIDE   CL.        </t>
  </si>
  <si>
    <t xml:space="preserve">WILBURN             </t>
  </si>
  <si>
    <t xml:space="preserve">CLEVELAND      </t>
  </si>
  <si>
    <t xml:space="preserve">KINGSLAND           </t>
  </si>
  <si>
    <t xml:space="preserve">RISON               </t>
  </si>
  <si>
    <t xml:space="preserve">WOODLAWN            </t>
  </si>
  <si>
    <t xml:space="preserve">COLUMBIA       </t>
  </si>
  <si>
    <t xml:space="preserve">EMERSON             </t>
  </si>
  <si>
    <t xml:space="preserve">MAGNOLIA            </t>
  </si>
  <si>
    <t xml:space="preserve">MCNEIL              </t>
  </si>
  <si>
    <t xml:space="preserve">TAYLOR              </t>
  </si>
  <si>
    <t xml:space="preserve">WALDO               </t>
  </si>
  <si>
    <t xml:space="preserve">WALKER              </t>
  </si>
  <si>
    <t xml:space="preserve">CONWAY         </t>
  </si>
  <si>
    <t xml:space="preserve">NEMO VISTA          </t>
  </si>
  <si>
    <t xml:space="preserve">WONDERVIEW          </t>
  </si>
  <si>
    <t xml:space="preserve">SO. CONWAY CO.      </t>
  </si>
  <si>
    <t xml:space="preserve">CRAIGHEAD      </t>
  </si>
  <si>
    <t xml:space="preserve">BAY                 </t>
  </si>
  <si>
    <t xml:space="preserve">WEST SIDE  CR.         </t>
  </si>
  <si>
    <t xml:space="preserve">BROOKLAND           </t>
  </si>
  <si>
    <t>BUFFALO ISLAND CENTR</t>
  </si>
  <si>
    <t xml:space="preserve">JONESBORO           </t>
  </si>
  <si>
    <t xml:space="preserve">NETTLETON           </t>
  </si>
  <si>
    <t xml:space="preserve">VALLEY VIEW         </t>
  </si>
  <si>
    <t xml:space="preserve">RIVERSIDE           </t>
  </si>
  <si>
    <t xml:space="preserve">CRAWFORD       </t>
  </si>
  <si>
    <t xml:space="preserve">ALMA                </t>
  </si>
  <si>
    <t xml:space="preserve">CEDARVILLE          </t>
  </si>
  <si>
    <t xml:space="preserve">MOUNTAINBURG        </t>
  </si>
  <si>
    <t xml:space="preserve">MULBERRY            </t>
  </si>
  <si>
    <t xml:space="preserve">VAN BUREN           </t>
  </si>
  <si>
    <t xml:space="preserve">CRITTENDEN     </t>
  </si>
  <si>
    <t xml:space="preserve">CRAWFORDSVILLE      </t>
  </si>
  <si>
    <t xml:space="preserve">EARLE               </t>
  </si>
  <si>
    <t xml:space="preserve">WEST MEMPHIS        </t>
  </si>
  <si>
    <t xml:space="preserve">MARION              </t>
  </si>
  <si>
    <t xml:space="preserve">TURRELL             </t>
  </si>
  <si>
    <t xml:space="preserve">CROSS          </t>
  </si>
  <si>
    <t xml:space="preserve">CROSS COUNTY        </t>
  </si>
  <si>
    <t xml:space="preserve">PARKIN              </t>
  </si>
  <si>
    <t xml:space="preserve">WYNNE               </t>
  </si>
  <si>
    <t xml:space="preserve">DALLAS         </t>
  </si>
  <si>
    <t xml:space="preserve">CARTHAGE            </t>
  </si>
  <si>
    <t xml:space="preserve">FORDYCE             </t>
  </si>
  <si>
    <t xml:space="preserve">SPARKMAN            </t>
  </si>
  <si>
    <t xml:space="preserve">DESHA          </t>
  </si>
  <si>
    <t xml:space="preserve">ARKANSAS CITY       </t>
  </si>
  <si>
    <t xml:space="preserve">DELTA SPECIAL       </t>
  </si>
  <si>
    <t xml:space="preserve">DUMAS               </t>
  </si>
  <si>
    <t xml:space="preserve">MCGEHEE             </t>
  </si>
  <si>
    <t xml:space="preserve">DREW           </t>
  </si>
  <si>
    <t xml:space="preserve">DREW CENTRAL        </t>
  </si>
  <si>
    <t xml:space="preserve">MONTICELLO          </t>
  </si>
  <si>
    <t xml:space="preserve">FAULKNER       </t>
  </si>
  <si>
    <t xml:space="preserve">CONWAY              </t>
  </si>
  <si>
    <t xml:space="preserve">GREENBRIER          </t>
  </si>
  <si>
    <t xml:space="preserve">GUY-PERKINS         </t>
  </si>
  <si>
    <t xml:space="preserve">MAYFLOWER           </t>
  </si>
  <si>
    <t xml:space="preserve">MT VERNON/ENOLA     </t>
  </si>
  <si>
    <t xml:space="preserve">VILONIA             </t>
  </si>
  <si>
    <t xml:space="preserve">FRANKLIN       </t>
  </si>
  <si>
    <t xml:space="preserve">ALTUS-DENNING       </t>
  </si>
  <si>
    <t xml:space="preserve">CHARLESTON          </t>
  </si>
  <si>
    <t xml:space="preserve">COUNTY LINE         </t>
  </si>
  <si>
    <t xml:space="preserve">OZARK               </t>
  </si>
  <si>
    <t xml:space="preserve">PLEASANT VIEW       </t>
  </si>
  <si>
    <t xml:space="preserve">FULTON         </t>
  </si>
  <si>
    <t xml:space="preserve">MAMMOTH SPRING      </t>
  </si>
  <si>
    <t xml:space="preserve">SALEM               </t>
  </si>
  <si>
    <t xml:space="preserve">VIOLA               </t>
  </si>
  <si>
    <t xml:space="preserve">GARLAND        </t>
  </si>
  <si>
    <t xml:space="preserve">CUTTER-MORNING STAR </t>
  </si>
  <si>
    <t xml:space="preserve">FOUNTAIN LAKE       </t>
  </si>
  <si>
    <t xml:space="preserve">HOT SPRINGS         </t>
  </si>
  <si>
    <t xml:space="preserve">JESSIEVILLE         </t>
  </si>
  <si>
    <t xml:space="preserve">LAKE HAMILTON       </t>
  </si>
  <si>
    <t xml:space="preserve">LAKESIDE   G.         </t>
  </si>
  <si>
    <t xml:space="preserve">MOUNTAIN PINE       </t>
  </si>
  <si>
    <t xml:space="preserve">GRANT          </t>
  </si>
  <si>
    <t xml:space="preserve">POYEN               </t>
  </si>
  <si>
    <t xml:space="preserve">SHERIDAN            </t>
  </si>
  <si>
    <t xml:space="preserve">GREENE         </t>
  </si>
  <si>
    <t xml:space="preserve">DELAPLAINE          </t>
  </si>
  <si>
    <t xml:space="preserve">MARMADUKE           </t>
  </si>
  <si>
    <t xml:space="preserve">TECHNICAL           </t>
  </si>
  <si>
    <t xml:space="preserve">N E ARKANSAS        </t>
  </si>
  <si>
    <t xml:space="preserve">HEMPSTEAD      </t>
  </si>
  <si>
    <t xml:space="preserve">BLEVINS             </t>
  </si>
  <si>
    <t xml:space="preserve">HOPE                </t>
  </si>
  <si>
    <t xml:space="preserve">SARATOGA            </t>
  </si>
  <si>
    <t xml:space="preserve">SPRING HILL         </t>
  </si>
  <si>
    <t xml:space="preserve">HOT SPRING     </t>
  </si>
  <si>
    <t xml:space="preserve">BISMARCK            </t>
  </si>
  <si>
    <t xml:space="preserve">GLEN ROSE           </t>
  </si>
  <si>
    <t xml:space="preserve">MAGNET COVE         </t>
  </si>
  <si>
    <t xml:space="preserve">MALVERN             </t>
  </si>
  <si>
    <t xml:space="preserve">OUACHITA            </t>
  </si>
  <si>
    <t xml:space="preserve">HOWARD         </t>
  </si>
  <si>
    <t xml:space="preserve">DIERKS              </t>
  </si>
  <si>
    <t xml:space="preserve">MINERAL SPGS        </t>
  </si>
  <si>
    <t xml:space="preserve">NASHVILLE           </t>
  </si>
  <si>
    <t xml:space="preserve">UMPIRE              </t>
  </si>
  <si>
    <t xml:space="preserve">INDEPENDENCE   </t>
  </si>
  <si>
    <t xml:space="preserve">BATESVILLE          </t>
  </si>
  <si>
    <t xml:space="preserve">CORD-CHARLOTTE      </t>
  </si>
  <si>
    <t xml:space="preserve">CUSHMAN             </t>
  </si>
  <si>
    <t xml:space="preserve">NEWARK              </t>
  </si>
  <si>
    <t xml:space="preserve">SOUTH SIDE  I.        </t>
  </si>
  <si>
    <t xml:space="preserve">SULPHUR ROCK        </t>
  </si>
  <si>
    <t xml:space="preserve">MIDLAND             </t>
  </si>
  <si>
    <t xml:space="preserve">IZARD          </t>
  </si>
  <si>
    <t xml:space="preserve">CALICO ROCK         </t>
  </si>
  <si>
    <t xml:space="preserve">MELBOURNE           </t>
  </si>
  <si>
    <t xml:space="preserve">MOUNT PLEASANT      </t>
  </si>
  <si>
    <t xml:space="preserve">IZARD COUNTY        </t>
  </si>
  <si>
    <t xml:space="preserve">JACKSON        </t>
  </si>
  <si>
    <t xml:space="preserve">NEWPORT             </t>
  </si>
  <si>
    <t xml:space="preserve">SWIFTON             </t>
  </si>
  <si>
    <t xml:space="preserve">JACKSON COUNTY      </t>
  </si>
  <si>
    <t xml:space="preserve">JEFFERSON      </t>
  </si>
  <si>
    <t>ALTHEIMER UNIFIED 22</t>
  </si>
  <si>
    <t xml:space="preserve">DOLLARWAY           </t>
  </si>
  <si>
    <t xml:space="preserve">PINE BLUFF          </t>
  </si>
  <si>
    <t xml:space="preserve">WATSON CHAPEL       </t>
  </si>
  <si>
    <t xml:space="preserve">WHITE HALL          </t>
  </si>
  <si>
    <t xml:space="preserve">JOHNSON        </t>
  </si>
  <si>
    <t xml:space="preserve">CLARKSVILLE         </t>
  </si>
  <si>
    <t xml:space="preserve">LAMAR               </t>
  </si>
  <si>
    <t xml:space="preserve">OARK                </t>
  </si>
  <si>
    <t xml:space="preserve">WEST SIDE   J.       </t>
  </si>
  <si>
    <t xml:space="preserve">LAFAYETTE      </t>
  </si>
  <si>
    <t xml:space="preserve">BRADLEY             </t>
  </si>
  <si>
    <t xml:space="preserve">LEWISVILLE          </t>
  </si>
  <si>
    <t xml:space="preserve">STAMPS              </t>
  </si>
  <si>
    <t xml:space="preserve">LAWRENCE       </t>
  </si>
  <si>
    <t xml:space="preserve">BLACK ROCK          </t>
  </si>
  <si>
    <t xml:space="preserve">HOXIE               </t>
  </si>
  <si>
    <t xml:space="preserve">LYNN                </t>
  </si>
  <si>
    <t xml:space="preserve">SLOAN-HENDRIX       </t>
  </si>
  <si>
    <t xml:space="preserve">RIVER VALLEY        </t>
  </si>
  <si>
    <t xml:space="preserve">WALNUT RIDGE        </t>
  </si>
  <si>
    <t xml:space="preserve">LEE            </t>
  </si>
  <si>
    <t xml:space="preserve">LEE COUNTY          </t>
  </si>
  <si>
    <t xml:space="preserve">LINCOLN        </t>
  </si>
  <si>
    <t xml:space="preserve">GOULD               </t>
  </si>
  <si>
    <t xml:space="preserve">GRADY               </t>
  </si>
  <si>
    <t xml:space="preserve">STAR CITY           </t>
  </si>
  <si>
    <t xml:space="preserve">LITTLE RIVER   </t>
  </si>
  <si>
    <t xml:space="preserve">ASHDOWN             </t>
  </si>
  <si>
    <t xml:space="preserve">FOREMAN             </t>
  </si>
  <si>
    <t xml:space="preserve">LOGAN          </t>
  </si>
  <si>
    <t xml:space="preserve">BOONEVILLE          </t>
  </si>
  <si>
    <t xml:space="preserve">MAGAZINE            </t>
  </si>
  <si>
    <t xml:space="preserve">PARIS               </t>
  </si>
  <si>
    <t xml:space="preserve">SCRANTON            </t>
  </si>
  <si>
    <t xml:space="preserve">LONOKE         </t>
  </si>
  <si>
    <t xml:space="preserve">LONOKE              </t>
  </si>
  <si>
    <t xml:space="preserve">ENGLAND             </t>
  </si>
  <si>
    <t xml:space="preserve">CARLISLE            </t>
  </si>
  <si>
    <t xml:space="preserve">CABOT               </t>
  </si>
  <si>
    <t xml:space="preserve">MADISON        </t>
  </si>
  <si>
    <t xml:space="preserve">HUNTSVILLE          </t>
  </si>
  <si>
    <t xml:space="preserve">KINGSTON            </t>
  </si>
  <si>
    <t xml:space="preserve">SAINT PAUL          </t>
  </si>
  <si>
    <t xml:space="preserve">MARION         </t>
  </si>
  <si>
    <t xml:space="preserve">FLIPPIN             </t>
  </si>
  <si>
    <t xml:space="preserve">YELLVILLE-SUM       </t>
  </si>
  <si>
    <t xml:space="preserve">MARION CO           </t>
  </si>
  <si>
    <t xml:space="preserve">MILLER         </t>
  </si>
  <si>
    <t xml:space="preserve">BRIGHT STAR         </t>
  </si>
  <si>
    <t xml:space="preserve">GENOA CENTRAL       </t>
  </si>
  <si>
    <t xml:space="preserve">FOUKE               </t>
  </si>
  <si>
    <t xml:space="preserve">TEXARKANA           </t>
  </si>
  <si>
    <t xml:space="preserve">MISSISSIPPI    </t>
  </si>
  <si>
    <t xml:space="preserve">ARMOREL             </t>
  </si>
  <si>
    <t xml:space="preserve">BLYTHEVILLE         </t>
  </si>
  <si>
    <t xml:space="preserve">SO MISSISSIPPI      </t>
  </si>
  <si>
    <t xml:space="preserve">GOSNELL             </t>
  </si>
  <si>
    <t xml:space="preserve">MANILA              </t>
  </si>
  <si>
    <t xml:space="preserve">OSCEOLA             </t>
  </si>
  <si>
    <t xml:space="preserve">MONROE         </t>
  </si>
  <si>
    <t xml:space="preserve">BRINKLEY            </t>
  </si>
  <si>
    <t xml:space="preserve">CLARENDON           </t>
  </si>
  <si>
    <t xml:space="preserve">HOLLY GROVE         </t>
  </si>
  <si>
    <t xml:space="preserve">MONTGOMERY     </t>
  </si>
  <si>
    <t xml:space="preserve">CADDO HILLS         </t>
  </si>
  <si>
    <t xml:space="preserve">MOUNT IDA           </t>
  </si>
  <si>
    <t xml:space="preserve">ODEN                </t>
  </si>
  <si>
    <t xml:space="preserve">NEVADA         </t>
  </si>
  <si>
    <t xml:space="preserve">EMMET               </t>
  </si>
  <si>
    <t xml:space="preserve">PRESCOTT            </t>
  </si>
  <si>
    <t xml:space="preserve">NEVADA COUNTY       </t>
  </si>
  <si>
    <t xml:space="preserve">NEWTON         </t>
  </si>
  <si>
    <t xml:space="preserve">DEER                </t>
  </si>
  <si>
    <t xml:space="preserve">JASPER              </t>
  </si>
  <si>
    <t xml:space="preserve">MOUNT JUDEA         </t>
  </si>
  <si>
    <t xml:space="preserve">WESTERN GROVE       </t>
  </si>
  <si>
    <t xml:space="preserve">OUACHITA       </t>
  </si>
  <si>
    <t xml:space="preserve">BEARDEN             </t>
  </si>
  <si>
    <t xml:space="preserve">CAMDEN-FAIR         </t>
  </si>
  <si>
    <t xml:space="preserve">HARMONY GROVE   O.   </t>
  </si>
  <si>
    <t xml:space="preserve">STEPHENS            </t>
  </si>
  <si>
    <t xml:space="preserve">PERRY          </t>
  </si>
  <si>
    <t xml:space="preserve">EAST END            </t>
  </si>
  <si>
    <t xml:space="preserve">PERRY CASA          </t>
  </si>
  <si>
    <t xml:space="preserve">PERRYVILLE          </t>
  </si>
  <si>
    <t xml:space="preserve">PHILLIPS       </t>
  </si>
  <si>
    <t xml:space="preserve">BARTON/LEXA         </t>
  </si>
  <si>
    <t xml:space="preserve">ELAINE              </t>
  </si>
  <si>
    <t xml:space="preserve">HELENA-W HELENA     </t>
  </si>
  <si>
    <t xml:space="preserve">MARVELL             </t>
  </si>
  <si>
    <t xml:space="preserve">LAKE VIEW           </t>
  </si>
  <si>
    <t xml:space="preserve">PIKE           </t>
  </si>
  <si>
    <t xml:space="preserve">DELIGHT             </t>
  </si>
  <si>
    <t>CENTERPOINT</t>
  </si>
  <si>
    <t xml:space="preserve">KIRBY               </t>
  </si>
  <si>
    <t xml:space="preserve">MURFREESBORO        </t>
  </si>
  <si>
    <t xml:space="preserve">POINSETT       </t>
  </si>
  <si>
    <t xml:space="preserve">HARRISBURG          </t>
  </si>
  <si>
    <t xml:space="preserve">MARKED TREE         </t>
  </si>
  <si>
    <t xml:space="preserve">TRUMANN             </t>
  </si>
  <si>
    <t xml:space="preserve">WEINER              </t>
  </si>
  <si>
    <t xml:space="preserve">E POINSETT CTY      </t>
  </si>
  <si>
    <t xml:space="preserve">POLK           </t>
  </si>
  <si>
    <t xml:space="preserve">ACORN               </t>
  </si>
  <si>
    <t xml:space="preserve">HATFIELD            </t>
  </si>
  <si>
    <t xml:space="preserve">MENA                </t>
  </si>
  <si>
    <t xml:space="preserve">VAN COVE            </t>
  </si>
  <si>
    <t xml:space="preserve">WICKES              </t>
  </si>
  <si>
    <t xml:space="preserve">POPE           </t>
  </si>
  <si>
    <t xml:space="preserve">ATKINS              </t>
  </si>
  <si>
    <t xml:space="preserve">DOVER               </t>
  </si>
  <si>
    <t xml:space="preserve">HECTOR              </t>
  </si>
  <si>
    <t xml:space="preserve">POTTSVILLE          </t>
  </si>
  <si>
    <t xml:space="preserve">RUSSELLVILLE        </t>
  </si>
  <si>
    <t xml:space="preserve">PRAIRIE        </t>
  </si>
  <si>
    <t xml:space="preserve">DES ARC             </t>
  </si>
  <si>
    <t xml:space="preserve">DEVALLS BLUFF       </t>
  </si>
  <si>
    <t xml:space="preserve">HAZEN               </t>
  </si>
  <si>
    <t xml:space="preserve">PULASKI        </t>
  </si>
  <si>
    <t xml:space="preserve">LITTLE ROCK         </t>
  </si>
  <si>
    <t xml:space="preserve">N LITTLE ROCK       </t>
  </si>
  <si>
    <t xml:space="preserve">PULASKI COUNTY      </t>
  </si>
  <si>
    <t xml:space="preserve">RANDOLPH       </t>
  </si>
  <si>
    <t xml:space="preserve">BIGGERS-REYNO       </t>
  </si>
  <si>
    <t xml:space="preserve">MAYNARD             </t>
  </si>
  <si>
    <t xml:space="preserve">POCAHONTAS          </t>
  </si>
  <si>
    <t xml:space="preserve">RANDOLPH CTY        </t>
  </si>
  <si>
    <t xml:space="preserve">ST FRANCIS     </t>
  </si>
  <si>
    <t xml:space="preserve">FORREST CITY        </t>
  </si>
  <si>
    <t xml:space="preserve">HUGHES              </t>
  </si>
  <si>
    <t xml:space="preserve">PALEST/WHEATLEY     </t>
  </si>
  <si>
    <t xml:space="preserve">SALINE         </t>
  </si>
  <si>
    <t xml:space="preserve">BAUXITE             </t>
  </si>
  <si>
    <t xml:space="preserve">BENTON              </t>
  </si>
  <si>
    <t xml:space="preserve">BRYANT              </t>
  </si>
  <si>
    <t xml:space="preserve">HARMONY GROVE    S.   </t>
  </si>
  <si>
    <t xml:space="preserve">PARON               </t>
  </si>
  <si>
    <t xml:space="preserve">SCOTT          </t>
  </si>
  <si>
    <t xml:space="preserve">WALDRON             </t>
  </si>
  <si>
    <t xml:space="preserve">SEARCY         </t>
  </si>
  <si>
    <t xml:space="preserve">LESLIE              </t>
  </si>
  <si>
    <t xml:space="preserve">MARSHALL            </t>
  </si>
  <si>
    <t xml:space="preserve">SAINT JOE           </t>
  </si>
  <si>
    <t xml:space="preserve">WITTS SPRINGS       </t>
  </si>
  <si>
    <t xml:space="preserve">SEBASTIAN      </t>
  </si>
  <si>
    <t xml:space="preserve">FORT SMITH          </t>
  </si>
  <si>
    <t xml:space="preserve">GREENWOOD           </t>
  </si>
  <si>
    <t xml:space="preserve">HACKETT             </t>
  </si>
  <si>
    <t xml:space="preserve">HARTFORD            </t>
  </si>
  <si>
    <t xml:space="preserve">LAVACA              </t>
  </si>
  <si>
    <t xml:space="preserve">MANSFIELD           </t>
  </si>
  <si>
    <t xml:space="preserve">SEVIER         </t>
  </si>
  <si>
    <t xml:space="preserve">DEQUEEN             </t>
  </si>
  <si>
    <t xml:space="preserve">HORATIO             </t>
  </si>
  <si>
    <t xml:space="preserve">LOCKESBURG          </t>
  </si>
  <si>
    <t xml:space="preserve">SHARP          </t>
  </si>
  <si>
    <t xml:space="preserve">CAVE CITY           </t>
  </si>
  <si>
    <t xml:space="preserve">EVENING SHADE       </t>
  </si>
  <si>
    <t xml:space="preserve">HIGHLAND            </t>
  </si>
  <si>
    <t xml:space="preserve">WILLIFORD           </t>
  </si>
  <si>
    <t xml:space="preserve">STONE          </t>
  </si>
  <si>
    <t xml:space="preserve">MOUNTAIN VIEW       </t>
  </si>
  <si>
    <t xml:space="preserve">STONE COUNTY        </t>
  </si>
  <si>
    <t xml:space="preserve">RURAL SPECIAL       </t>
  </si>
  <si>
    <t xml:space="preserve">UNION          </t>
  </si>
  <si>
    <t xml:space="preserve">EL DORADO           </t>
  </si>
  <si>
    <t xml:space="preserve">HUTTIG              </t>
  </si>
  <si>
    <t xml:space="preserve">JUNCTION CITY       </t>
  </si>
  <si>
    <t xml:space="preserve">MOUNT HOLLY         </t>
  </si>
  <si>
    <t xml:space="preserve">NORPHLET            </t>
  </si>
  <si>
    <t xml:space="preserve">PARKERS CHAPEL      </t>
  </si>
  <si>
    <t xml:space="preserve">SMACKOVER           </t>
  </si>
  <si>
    <t xml:space="preserve">STRONG              </t>
  </si>
  <si>
    <t xml:space="preserve">UNION               </t>
  </si>
  <si>
    <t xml:space="preserve">VAN BUREN      </t>
  </si>
  <si>
    <t xml:space="preserve">ALREAD              </t>
  </si>
  <si>
    <t xml:space="preserve">CLINTON             </t>
  </si>
  <si>
    <t xml:space="preserve">SCOTLAND            </t>
  </si>
  <si>
    <t xml:space="preserve">SHIRLEY             </t>
  </si>
  <si>
    <t xml:space="preserve">SOUTH SIDE    V.B.      </t>
  </si>
  <si>
    <t xml:space="preserve">WASHINGTON     </t>
  </si>
  <si>
    <t xml:space="preserve">ELKINS              </t>
  </si>
  <si>
    <t xml:space="preserve">FARMINGTON          </t>
  </si>
  <si>
    <t xml:space="preserve">FAYETTEVILLE        </t>
  </si>
  <si>
    <t xml:space="preserve">GREENLAND           </t>
  </si>
  <si>
    <t xml:space="preserve">LINCOLN             </t>
  </si>
  <si>
    <t xml:space="preserve">PRAIRIE GROVE       </t>
  </si>
  <si>
    <t xml:space="preserve">SPRINGDALE          </t>
  </si>
  <si>
    <t xml:space="preserve">WEST FORK           </t>
  </si>
  <si>
    <t xml:space="preserve">WINSLOW             </t>
  </si>
  <si>
    <t xml:space="preserve">WHITE          </t>
  </si>
  <si>
    <t xml:space="preserve">BALD KNOB           </t>
  </si>
  <si>
    <t xml:space="preserve">BEEBE               </t>
  </si>
  <si>
    <t xml:space="preserve">BRADFORD            </t>
  </si>
  <si>
    <t xml:space="preserve">CENTRAL             </t>
  </si>
  <si>
    <t xml:space="preserve">RIVERVIEW           </t>
  </si>
  <si>
    <t xml:space="preserve">MCRAE               </t>
  </si>
  <si>
    <t xml:space="preserve">PANGBURN            </t>
  </si>
  <si>
    <t xml:space="preserve">ROSE BUD            </t>
  </si>
  <si>
    <t xml:space="preserve">SEARCY              </t>
  </si>
  <si>
    <t xml:space="preserve">WOODRUFF       </t>
  </si>
  <si>
    <t xml:space="preserve">AUGUSTA             </t>
  </si>
  <si>
    <t xml:space="preserve">COTTON PLANT        </t>
  </si>
  <si>
    <t xml:space="preserve">MCCRORY             </t>
  </si>
  <si>
    <t xml:space="preserve">YELL           </t>
  </si>
  <si>
    <t xml:space="preserve">DANVILLE            </t>
  </si>
  <si>
    <t xml:space="preserve">DARDANELLE          </t>
  </si>
  <si>
    <t xml:space="preserve">FOURCHE VALLEY      </t>
  </si>
  <si>
    <t xml:space="preserve">OLA                 </t>
  </si>
  <si>
    <t xml:space="preserve">PLAINVW-ROVER       </t>
  </si>
  <si>
    <t xml:space="preserve">WESTERN YELL        </t>
  </si>
  <si>
    <t>TOTAL</t>
  </si>
  <si>
    <t>NOTES:</t>
  </si>
  <si>
    <t>Column</t>
  </si>
  <si>
    <t>DATA:  Act 917 State Aid Print Out,   May 16, 2002</t>
  </si>
  <si>
    <t>DATA:  Act 917 State Aid Print Out,   July 9, 2002</t>
  </si>
  <si>
    <t>CALCULATION:  Column 2 - Column 1</t>
  </si>
  <si>
    <t>CALCULATION:  Column 3 * MS&amp;LRPS</t>
  </si>
  <si>
    <t>and Act 917 State Aid Print Out,   July 9, 2002</t>
  </si>
  <si>
    <t>CALCULATION:   FY 2002 Assessment - FY 2001 Assessment</t>
  </si>
  <si>
    <t xml:space="preserve">      times the school districts mills greater than 25 mills times .98</t>
  </si>
  <si>
    <t>DATA:  Act 917 State Aid Print Out, July 5, 2001</t>
  </si>
  <si>
    <t xml:space="preserve">       and Act 917 State Aid Print Out,   May 16, 2002</t>
  </si>
  <si>
    <t>CALCULATION:  Total Local Revenue + Total State Revenue + Additional Base Funding + Incentive Funding+Revenue Loss Funding</t>
  </si>
  <si>
    <t>CALCULATION:  Column 4 + Column 5/ Column 6</t>
  </si>
  <si>
    <t>CALCULATION:  If Column 7 is less than -2.90% loss of revenues, then the incremental loss from -2.90%</t>
  </si>
  <si>
    <t xml:space="preserve">                          to the districts' loss percent, times Column 1, times Column 8</t>
  </si>
  <si>
    <t>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</si>
</sst>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\ ;\(&quot;$&quot;#,##0\)"/>
  </numFmts>
  <fonts count="10">
    <font>
      <sz val="12"/>
      <name val="Tahoma"/>
      <family val="0"/>
    </font>
    <font>
      <b/>
      <sz val="14"/>
      <name val="Tahoma"/>
      <family val="2"/>
    </font>
    <font>
      <sz val="10"/>
      <name val="Tahoma"/>
      <family val="0"/>
    </font>
    <font>
      <u val="single"/>
      <sz val="12"/>
      <name val="Tahoma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b/>
      <u val="singleAccounting"/>
      <sz val="12"/>
      <name val="Tahoma"/>
      <family val="2"/>
    </font>
    <font>
      <sz val="12"/>
      <name val="Arial"/>
      <family val="2"/>
    </font>
    <font>
      <sz val="10"/>
      <name val="Arial"/>
      <family val="0"/>
    </font>
    <font>
      <sz val="12"/>
      <color indexed="10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8" fillId="0" borderId="0" applyFont="0" applyFill="0" applyBorder="0" applyAlignment="0">
      <protection locked="0"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20" applyFont="1">
      <alignment/>
      <protection/>
    </xf>
    <xf numFmtId="15" fontId="1" fillId="0" borderId="0" xfId="15" applyNumberFormat="1" applyFont="1" applyAlignment="1">
      <alignment horizontal="left"/>
    </xf>
    <xf numFmtId="0" fontId="0" fillId="0" borderId="0" xfId="15" applyNumberFormat="1" applyFont="1" applyAlignment="1">
      <alignment horizontal="center"/>
    </xf>
    <xf numFmtId="43" fontId="3" fillId="0" borderId="0" xfId="15" applyFont="1" applyAlignment="1">
      <alignment horizontal="center"/>
    </xf>
    <xf numFmtId="43" fontId="0" fillId="0" borderId="0" xfId="15" applyFont="1" applyAlignment="1">
      <alignment/>
    </xf>
    <xf numFmtId="0" fontId="1" fillId="0" borderId="0" xfId="15" applyNumberFormat="1" applyFont="1" applyAlignment="1">
      <alignment horizontal="left"/>
    </xf>
    <xf numFmtId="0" fontId="4" fillId="0" borderId="0" xfId="15" applyNumberFormat="1" applyFont="1" applyAlignment="1">
      <alignment horizontal="center"/>
    </xf>
    <xf numFmtId="43" fontId="4" fillId="0" borderId="0" xfId="15" applyFont="1" applyAlignment="1">
      <alignment horizontal="center"/>
    </xf>
    <xf numFmtId="0" fontId="4" fillId="0" borderId="0" xfId="20" applyNumberFormat="1" applyFont="1" applyAlignment="1">
      <alignment horizontal="center"/>
      <protection/>
    </xf>
    <xf numFmtId="0" fontId="4" fillId="0" borderId="0" xfId="20" applyFont="1" applyAlignment="1">
      <alignment horizontal="center"/>
      <protection/>
    </xf>
    <xf numFmtId="0" fontId="4" fillId="0" borderId="0" xfId="20" applyFont="1">
      <alignment/>
      <protection/>
    </xf>
    <xf numFmtId="164" fontId="4" fillId="0" borderId="0" xfId="17" applyNumberFormat="1" applyFont="1" applyAlignment="1">
      <alignment horizontal="center"/>
    </xf>
    <xf numFmtId="0" fontId="5" fillId="0" borderId="0" xfId="15" applyNumberFormat="1" applyFont="1" applyAlignment="1">
      <alignment horizontal="center"/>
    </xf>
    <xf numFmtId="43" fontId="5" fillId="0" borderId="0" xfId="15" applyFont="1" applyAlignment="1">
      <alignment horizontal="center"/>
    </xf>
    <xf numFmtId="0" fontId="5" fillId="0" borderId="0" xfId="20" applyFont="1" applyAlignment="1">
      <alignment horizontal="center"/>
      <protection/>
    </xf>
    <xf numFmtId="44" fontId="6" fillId="0" borderId="0" xfId="17" applyNumberFormat="1" applyFont="1" applyFill="1" applyAlignment="1">
      <alignment/>
    </xf>
    <xf numFmtId="44" fontId="5" fillId="0" borderId="0" xfId="20" applyNumberFormat="1" applyFont="1" applyAlignment="1">
      <alignment horizontal="center"/>
      <protection/>
    </xf>
    <xf numFmtId="164" fontId="5" fillId="0" borderId="0" xfId="17" applyNumberFormat="1" applyFont="1" applyAlignment="1">
      <alignment horizontal="center"/>
    </xf>
    <xf numFmtId="0" fontId="0" fillId="0" borderId="0" xfId="20" applyFont="1" applyAlignment="1">
      <alignment horizontal="center"/>
      <protection/>
    </xf>
    <xf numFmtId="0" fontId="0" fillId="0" borderId="0" xfId="15" applyNumberFormat="1" applyFont="1" applyAlignment="1">
      <alignment horizontal="left"/>
    </xf>
    <xf numFmtId="165" fontId="0" fillId="0" borderId="0" xfId="15" applyNumberFormat="1" applyFont="1" applyAlignment="1">
      <alignment/>
    </xf>
    <xf numFmtId="165" fontId="0" fillId="0" borderId="0" xfId="15" applyNumberFormat="1" applyFont="1" applyAlignment="1">
      <alignment horizontal="right"/>
    </xf>
    <xf numFmtId="165" fontId="0" fillId="0" borderId="0" xfId="15" applyNumberFormat="1" applyFont="1" applyAlignment="1">
      <alignment/>
    </xf>
    <xf numFmtId="10" fontId="0" fillId="0" borderId="0" xfId="22" applyNumberFormat="1" applyFont="1" applyAlignment="1">
      <alignment/>
    </xf>
    <xf numFmtId="164" fontId="0" fillId="0" borderId="0" xfId="17" applyNumberFormat="1" applyFont="1" applyAlignment="1">
      <alignment/>
    </xf>
    <xf numFmtId="0" fontId="0" fillId="0" borderId="0" xfId="21" applyFont="1">
      <alignment/>
      <protection/>
    </xf>
    <xf numFmtId="0" fontId="0" fillId="0" borderId="0" xfId="21">
      <alignment/>
      <protection/>
    </xf>
    <xf numFmtId="0" fontId="7" fillId="0" borderId="0" xfId="15" applyNumberFormat="1" applyFont="1" applyFill="1" applyAlignment="1">
      <alignment horizontal="center"/>
    </xf>
    <xf numFmtId="43" fontId="7" fillId="0" borderId="0" xfId="15" applyFont="1" applyFill="1" applyAlignment="1">
      <alignment/>
    </xf>
    <xf numFmtId="166" fontId="0" fillId="0" borderId="0" xfId="19" applyFont="1" applyAlignment="1">
      <alignment/>
      <protection locked="0"/>
    </xf>
    <xf numFmtId="43" fontId="0" fillId="0" borderId="0" xfId="21" applyNumberFormat="1" applyFont="1">
      <alignment/>
      <protection/>
    </xf>
    <xf numFmtId="164" fontId="0" fillId="0" borderId="0" xfId="21" applyNumberFormat="1" applyFont="1">
      <alignment/>
      <protection/>
    </xf>
    <xf numFmtId="0" fontId="9" fillId="0" borderId="0" xfId="15" applyNumberFormat="1" applyFont="1" applyAlignment="1">
      <alignment horizontal="center"/>
    </xf>
    <xf numFmtId="16" fontId="0" fillId="0" borderId="0" xfId="15" applyNumberFormat="1" applyFont="1" applyAlignment="1">
      <alignment/>
    </xf>
    <xf numFmtId="16" fontId="0" fillId="0" borderId="0" xfId="20" applyNumberFormat="1" applyFont="1">
      <alignment/>
      <protection/>
    </xf>
    <xf numFmtId="0" fontId="1" fillId="0" borderId="0" xfId="15" applyNumberFormat="1" applyFont="1" applyAlignment="1">
      <alignment horizontal="center"/>
    </xf>
    <xf numFmtId="15" fontId="1" fillId="0" borderId="0" xfId="15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Currency0_Sheet5" xfId="19"/>
    <cellStyle name="Normal_Sheet5" xfId="20"/>
    <cellStyle name="Normal_Sheet5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6"/>
  <sheetViews>
    <sheetView tabSelected="1" workbookViewId="0" topLeftCell="A1">
      <selection activeCell="A3" sqref="A3:L3"/>
    </sheetView>
  </sheetViews>
  <sheetFormatPr defaultColWidth="8.88671875" defaultRowHeight="15"/>
  <cols>
    <col min="1" max="1" width="11.4453125" style="0" customWidth="1"/>
    <col min="2" max="2" width="16.3359375" style="0" customWidth="1"/>
    <col min="3" max="3" width="22.4453125" style="0" bestFit="1" customWidth="1"/>
    <col min="4" max="5" width="12.3359375" style="0" bestFit="1" customWidth="1"/>
    <col min="6" max="6" width="10.10546875" style="0" bestFit="1" customWidth="1"/>
    <col min="7" max="7" width="16.6640625" style="0" bestFit="1" customWidth="1"/>
    <col min="8" max="8" width="15.77734375" style="0" bestFit="1" customWidth="1"/>
    <col min="9" max="9" width="16.88671875" style="0" bestFit="1" customWidth="1"/>
    <col min="10" max="10" width="9.77734375" style="0" bestFit="1" customWidth="1"/>
    <col min="11" max="11" width="12.3359375" style="0" bestFit="1" customWidth="1"/>
    <col min="12" max="12" width="16.10546875" style="0" bestFit="1" customWidth="1"/>
    <col min="13" max="15" width="5.99609375" style="0" bestFit="1" customWidth="1"/>
  </cols>
  <sheetData>
    <row r="1" spans="1:16" ht="18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"/>
      <c r="N1" s="1"/>
      <c r="O1" s="1"/>
      <c r="P1" s="1"/>
    </row>
    <row r="2" spans="1:16" ht="18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1"/>
      <c r="N2" s="1"/>
      <c r="O2" s="1"/>
      <c r="P2" s="1"/>
    </row>
    <row r="3" spans="1:16" ht="18">
      <c r="A3" s="37">
        <v>37477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"/>
      <c r="N3" s="1"/>
      <c r="O3" s="1"/>
      <c r="P3" s="1"/>
    </row>
    <row r="4" spans="1:16" ht="18">
      <c r="A4" s="2"/>
      <c r="B4" s="3"/>
      <c r="C4" s="3"/>
      <c r="D4" s="4"/>
      <c r="E4" s="3"/>
      <c r="F4" s="1"/>
      <c r="G4" s="1"/>
      <c r="H4" s="1"/>
      <c r="I4" s="1"/>
      <c r="J4" s="1"/>
      <c r="K4" s="5"/>
      <c r="L4" s="1"/>
      <c r="M4" s="1"/>
      <c r="N4" s="1"/>
      <c r="O4" s="1"/>
      <c r="P4" s="1"/>
    </row>
    <row r="5" spans="1:16" ht="18">
      <c r="A5" s="6"/>
      <c r="B5" s="3"/>
      <c r="C5" s="3"/>
      <c r="D5" s="4"/>
      <c r="E5" s="3"/>
      <c r="F5" s="1"/>
      <c r="G5" s="1"/>
      <c r="H5" s="1"/>
      <c r="I5" s="1"/>
      <c r="J5" s="1"/>
      <c r="K5" s="5"/>
      <c r="L5" s="1"/>
      <c r="M5" s="1"/>
      <c r="N5" s="1"/>
      <c r="O5" s="1"/>
      <c r="P5" s="1"/>
    </row>
    <row r="6" spans="1:16" ht="15">
      <c r="A6" s="7"/>
      <c r="B6" s="8"/>
      <c r="C6" s="8"/>
      <c r="D6" s="7">
        <v>1</v>
      </c>
      <c r="E6" s="7">
        <v>2</v>
      </c>
      <c r="F6" s="9">
        <v>3</v>
      </c>
      <c r="G6" s="10">
        <v>4</v>
      </c>
      <c r="H6" s="10">
        <v>5</v>
      </c>
      <c r="I6" s="10">
        <v>6</v>
      </c>
      <c r="J6" s="10">
        <v>7</v>
      </c>
      <c r="K6" s="10">
        <v>8</v>
      </c>
      <c r="L6" s="10">
        <v>9</v>
      </c>
      <c r="M6" s="11"/>
      <c r="N6" s="11"/>
      <c r="O6" s="11"/>
      <c r="P6" s="11"/>
    </row>
    <row r="7" spans="1:16" ht="15">
      <c r="A7" s="7"/>
      <c r="B7" s="8"/>
      <c r="C7" s="8"/>
      <c r="D7" s="8" t="s">
        <v>2</v>
      </c>
      <c r="E7" s="8" t="s">
        <v>3</v>
      </c>
      <c r="F7" s="11"/>
      <c r="G7" s="10" t="s">
        <v>4</v>
      </c>
      <c r="H7" s="10" t="s">
        <v>5</v>
      </c>
      <c r="I7" s="8" t="s">
        <v>3</v>
      </c>
      <c r="J7" s="10" t="s">
        <v>6</v>
      </c>
      <c r="K7" s="8" t="s">
        <v>7</v>
      </c>
      <c r="L7" s="10" t="s">
        <v>8</v>
      </c>
      <c r="M7" s="11"/>
      <c r="N7" s="11"/>
      <c r="O7" s="11"/>
      <c r="P7" s="11"/>
    </row>
    <row r="8" spans="1:16" ht="15">
      <c r="A8" s="7"/>
      <c r="B8" s="8"/>
      <c r="C8" s="8"/>
      <c r="D8" s="8" t="s">
        <v>9</v>
      </c>
      <c r="E8" s="8" t="s">
        <v>9</v>
      </c>
      <c r="F8" s="10" t="s">
        <v>10</v>
      </c>
      <c r="G8" s="10" t="s">
        <v>11</v>
      </c>
      <c r="H8" s="10" t="s">
        <v>12</v>
      </c>
      <c r="I8" s="12" t="s">
        <v>13</v>
      </c>
      <c r="J8" s="10" t="s">
        <v>14</v>
      </c>
      <c r="K8" s="8" t="s">
        <v>15</v>
      </c>
      <c r="L8" s="10" t="s">
        <v>16</v>
      </c>
      <c r="M8" s="11"/>
      <c r="N8" s="11"/>
      <c r="O8" s="11"/>
      <c r="P8" s="11"/>
    </row>
    <row r="9" spans="1:16" ht="19.5">
      <c r="A9" s="13" t="s">
        <v>17</v>
      </c>
      <c r="B9" s="14" t="s">
        <v>18</v>
      </c>
      <c r="C9" s="14" t="s">
        <v>19</v>
      </c>
      <c r="D9" s="14" t="s">
        <v>20</v>
      </c>
      <c r="E9" s="14" t="s">
        <v>20</v>
      </c>
      <c r="F9" s="15" t="s">
        <v>21</v>
      </c>
      <c r="G9" s="16">
        <v>5055.5</v>
      </c>
      <c r="H9" s="17" t="s">
        <v>22</v>
      </c>
      <c r="I9" s="18" t="s">
        <v>23</v>
      </c>
      <c r="J9" s="15" t="s">
        <v>24</v>
      </c>
      <c r="K9" s="14" t="s">
        <v>25</v>
      </c>
      <c r="L9" s="15" t="s">
        <v>26</v>
      </c>
      <c r="M9" s="11"/>
      <c r="N9" s="11"/>
      <c r="O9" s="11"/>
      <c r="P9" s="11"/>
    </row>
    <row r="10" spans="1:16" ht="15">
      <c r="A10" s="3"/>
      <c r="B10" s="5"/>
      <c r="C10" s="5"/>
      <c r="D10" s="5"/>
      <c r="E10" s="5"/>
      <c r="F10" s="1"/>
      <c r="G10" s="19"/>
      <c r="H10" s="19"/>
      <c r="I10" s="1"/>
      <c r="J10" s="19"/>
      <c r="K10" s="5"/>
      <c r="L10" s="1"/>
      <c r="M10" s="1"/>
      <c r="N10" s="1"/>
      <c r="O10" s="1"/>
      <c r="P10" s="1"/>
    </row>
    <row r="11" spans="1:16" ht="15">
      <c r="A11" s="3">
        <v>101</v>
      </c>
      <c r="B11" s="20" t="s">
        <v>27</v>
      </c>
      <c r="C11" s="20" t="s">
        <v>28</v>
      </c>
      <c r="D11" s="5">
        <v>1154.48</v>
      </c>
      <c r="E11" s="5">
        <v>1173.07</v>
      </c>
      <c r="F11" s="5">
        <f>ROUND(E11-D11,2)</f>
        <v>18.59</v>
      </c>
      <c r="G11" s="21">
        <f>ROUND(F11*G$9,2)</f>
        <v>93981.75</v>
      </c>
      <c r="H11" s="22" t="s">
        <v>428</v>
      </c>
      <c r="I11" s="23">
        <v>5708980</v>
      </c>
      <c r="J11" s="24">
        <f>ROUND((G11+H11)/I11,4)</f>
        <v>0.0165</v>
      </c>
      <c r="K11" s="5">
        <v>3170.22</v>
      </c>
      <c r="L11" s="25">
        <v>0</v>
      </c>
      <c r="M11" s="1"/>
      <c r="N11" s="1"/>
      <c r="O11" s="1"/>
      <c r="P11" s="1"/>
    </row>
    <row r="12" spans="1:16" ht="15">
      <c r="A12" s="3">
        <v>102</v>
      </c>
      <c r="B12" s="20" t="s">
        <v>27</v>
      </c>
      <c r="C12" s="20" t="s">
        <v>29</v>
      </c>
      <c r="D12" s="5">
        <v>252.15</v>
      </c>
      <c r="E12" s="5">
        <v>229.71</v>
      </c>
      <c r="F12" s="5">
        <f aca="true" t="shared" si="0" ref="F12:F75">ROUND(E12-D12,2)</f>
        <v>-22.44</v>
      </c>
      <c r="G12" s="21">
        <f aca="true" t="shared" si="1" ref="G12:G75">ROUND(F12*G$9,2)</f>
        <v>-113445.42</v>
      </c>
      <c r="H12" s="22" t="s">
        <v>428</v>
      </c>
      <c r="I12" s="23">
        <v>1363056</v>
      </c>
      <c r="J12" s="24">
        <f aca="true" t="shared" si="2" ref="J12:J75">ROUND((G12+H12)/I12,4)</f>
        <v>-0.0832</v>
      </c>
      <c r="K12" s="5">
        <v>2853.66</v>
      </c>
      <c r="L12" s="25">
        <v>39000</v>
      </c>
      <c r="M12" s="1"/>
      <c r="N12" s="1"/>
      <c r="O12" s="1"/>
      <c r="P12" s="1"/>
    </row>
    <row r="13" spans="1:16" ht="15">
      <c r="A13" s="3">
        <v>104</v>
      </c>
      <c r="B13" s="20" t="s">
        <v>27</v>
      </c>
      <c r="C13" s="20" t="s">
        <v>30</v>
      </c>
      <c r="D13" s="5">
        <v>1921.09</v>
      </c>
      <c r="E13" s="5">
        <v>1930.81</v>
      </c>
      <c r="F13" s="5">
        <f t="shared" si="0"/>
        <v>9.72</v>
      </c>
      <c r="G13" s="21">
        <f t="shared" si="1"/>
        <v>49139.46</v>
      </c>
      <c r="H13" s="22" t="s">
        <v>428</v>
      </c>
      <c r="I13" s="23">
        <v>9473652</v>
      </c>
      <c r="J13" s="24">
        <f t="shared" si="2"/>
        <v>0.0052</v>
      </c>
      <c r="K13" s="5">
        <v>3090.18</v>
      </c>
      <c r="L13" s="25">
        <v>0</v>
      </c>
      <c r="M13" s="1"/>
      <c r="N13" s="1"/>
      <c r="O13" s="1"/>
      <c r="P13" s="1"/>
    </row>
    <row r="14" spans="1:16" ht="15">
      <c r="A14" s="3">
        <v>105</v>
      </c>
      <c r="B14" s="20" t="s">
        <v>27</v>
      </c>
      <c r="C14" s="20" t="s">
        <v>31</v>
      </c>
      <c r="D14" s="5">
        <v>295.67</v>
      </c>
      <c r="E14" s="5">
        <v>283.78</v>
      </c>
      <c r="F14" s="5">
        <f t="shared" si="0"/>
        <v>-11.89</v>
      </c>
      <c r="G14" s="21">
        <f t="shared" si="1"/>
        <v>-60109.9</v>
      </c>
      <c r="H14" s="22" t="s">
        <v>428</v>
      </c>
      <c r="I14" s="23">
        <v>1489417</v>
      </c>
      <c r="J14" s="24">
        <f t="shared" si="2"/>
        <v>-0.0404</v>
      </c>
      <c r="K14" s="5">
        <v>3868.77</v>
      </c>
      <c r="L14" s="25">
        <v>13040</v>
      </c>
      <c r="M14" s="1"/>
      <c r="N14" s="1"/>
      <c r="O14" s="1"/>
      <c r="P14" s="1"/>
    </row>
    <row r="15" spans="1:16" ht="15">
      <c r="A15" s="3">
        <v>201</v>
      </c>
      <c r="B15" s="20" t="s">
        <v>32</v>
      </c>
      <c r="C15" s="20" t="s">
        <v>33</v>
      </c>
      <c r="D15" s="5">
        <v>2509.77</v>
      </c>
      <c r="E15" s="5">
        <v>2445.88</v>
      </c>
      <c r="F15" s="5">
        <f t="shared" si="0"/>
        <v>-63.89</v>
      </c>
      <c r="G15" s="21">
        <f t="shared" si="1"/>
        <v>-322995.9</v>
      </c>
      <c r="H15" s="22" t="s">
        <v>428</v>
      </c>
      <c r="I15" s="23">
        <v>12332166</v>
      </c>
      <c r="J15" s="24">
        <f t="shared" si="2"/>
        <v>-0.0262</v>
      </c>
      <c r="K15" s="5">
        <v>2875.8</v>
      </c>
      <c r="L15" s="25">
        <v>0</v>
      </c>
      <c r="M15" s="26"/>
      <c r="N15" s="26"/>
      <c r="O15" s="26"/>
      <c r="P15" s="26"/>
    </row>
    <row r="16" spans="1:16" ht="15">
      <c r="A16" s="3">
        <v>202</v>
      </c>
      <c r="B16" s="20" t="s">
        <v>32</v>
      </c>
      <c r="C16" s="20" t="s">
        <v>34</v>
      </c>
      <c r="D16" s="5">
        <v>251.15</v>
      </c>
      <c r="E16" s="5">
        <v>271.38</v>
      </c>
      <c r="F16" s="5">
        <f t="shared" si="0"/>
        <v>20.23</v>
      </c>
      <c r="G16" s="21">
        <f t="shared" si="1"/>
        <v>102272.77</v>
      </c>
      <c r="H16" s="22" t="s">
        <v>428</v>
      </c>
      <c r="I16" s="23">
        <v>1243903</v>
      </c>
      <c r="J16" s="24">
        <f t="shared" si="2"/>
        <v>0.0822</v>
      </c>
      <c r="K16" s="5">
        <v>3739.88</v>
      </c>
      <c r="L16" s="25">
        <v>0</v>
      </c>
      <c r="M16" s="26"/>
      <c r="N16" s="26"/>
      <c r="O16" s="26"/>
      <c r="P16" s="26"/>
    </row>
    <row r="17" spans="1:16" ht="15">
      <c r="A17" s="3">
        <v>203</v>
      </c>
      <c r="B17" s="20" t="s">
        <v>32</v>
      </c>
      <c r="C17" s="20" t="s">
        <v>35</v>
      </c>
      <c r="D17" s="5">
        <v>1631.23</v>
      </c>
      <c r="E17" s="5">
        <v>1633.35</v>
      </c>
      <c r="F17" s="5">
        <f t="shared" si="0"/>
        <v>2.12</v>
      </c>
      <c r="G17" s="21">
        <f t="shared" si="1"/>
        <v>10717.66</v>
      </c>
      <c r="H17" s="22" t="s">
        <v>428</v>
      </c>
      <c r="I17" s="23">
        <v>8029143</v>
      </c>
      <c r="J17" s="24">
        <f t="shared" si="2"/>
        <v>0.0013</v>
      </c>
      <c r="K17" s="5">
        <v>3690.14</v>
      </c>
      <c r="L17" s="25">
        <v>0</v>
      </c>
      <c r="M17" s="26"/>
      <c r="N17" s="26"/>
      <c r="O17" s="26"/>
      <c r="P17" s="26"/>
    </row>
    <row r="18" spans="1:16" ht="15">
      <c r="A18" s="3">
        <v>302</v>
      </c>
      <c r="B18" s="20" t="s">
        <v>36</v>
      </c>
      <c r="C18" s="20" t="s">
        <v>37</v>
      </c>
      <c r="D18" s="5">
        <v>639.05</v>
      </c>
      <c r="E18" s="5">
        <v>618.25</v>
      </c>
      <c r="F18" s="5">
        <f t="shared" si="0"/>
        <v>-20.8</v>
      </c>
      <c r="G18" s="21">
        <f t="shared" si="1"/>
        <v>-105154.4</v>
      </c>
      <c r="H18" s="22" t="s">
        <v>428</v>
      </c>
      <c r="I18" s="23">
        <v>3140073</v>
      </c>
      <c r="J18" s="24">
        <f t="shared" si="2"/>
        <v>-0.0335</v>
      </c>
      <c r="K18" s="5">
        <v>3523.5</v>
      </c>
      <c r="L18" s="25">
        <v>10133</v>
      </c>
      <c r="M18" s="27"/>
      <c r="N18" s="27"/>
      <c r="O18" s="27"/>
      <c r="P18" s="27"/>
    </row>
    <row r="19" spans="1:16" ht="15">
      <c r="A19" s="3">
        <v>303</v>
      </c>
      <c r="B19" s="20" t="s">
        <v>36</v>
      </c>
      <c r="C19" s="20" t="s">
        <v>38</v>
      </c>
      <c r="D19" s="5">
        <v>3872.24</v>
      </c>
      <c r="E19" s="5">
        <v>3806.76</v>
      </c>
      <c r="F19" s="5">
        <f t="shared" si="0"/>
        <v>-65.48</v>
      </c>
      <c r="G19" s="21">
        <f t="shared" si="1"/>
        <v>-331034.14</v>
      </c>
      <c r="H19" s="22" t="s">
        <v>428</v>
      </c>
      <c r="I19" s="23">
        <v>19026869</v>
      </c>
      <c r="J19" s="24">
        <f t="shared" si="2"/>
        <v>-0.0174</v>
      </c>
      <c r="K19" s="5">
        <v>2419.5</v>
      </c>
      <c r="L19" s="25">
        <v>0</v>
      </c>
      <c r="M19" s="27"/>
      <c r="N19" s="27"/>
      <c r="O19" s="27"/>
      <c r="P19" s="27"/>
    </row>
    <row r="20" spans="1:16" ht="15">
      <c r="A20" s="3">
        <v>304</v>
      </c>
      <c r="B20" s="20" t="s">
        <v>36</v>
      </c>
      <c r="C20" s="20" t="s">
        <v>39</v>
      </c>
      <c r="D20" s="5">
        <v>468.37</v>
      </c>
      <c r="E20" s="5">
        <v>476.97</v>
      </c>
      <c r="F20" s="5">
        <f t="shared" si="0"/>
        <v>8.6</v>
      </c>
      <c r="G20" s="21">
        <f t="shared" si="1"/>
        <v>43477.3</v>
      </c>
      <c r="H20" s="22" t="s">
        <v>428</v>
      </c>
      <c r="I20" s="23">
        <v>2301412</v>
      </c>
      <c r="J20" s="24">
        <f t="shared" si="2"/>
        <v>0.0189</v>
      </c>
      <c r="K20" s="5">
        <v>3040.07</v>
      </c>
      <c r="L20" s="25">
        <v>0</v>
      </c>
      <c r="M20" s="27"/>
      <c r="N20" s="27"/>
      <c r="O20" s="27"/>
      <c r="P20" s="27"/>
    </row>
    <row r="21" spans="1:16" ht="15">
      <c r="A21" s="3">
        <v>401</v>
      </c>
      <c r="B21" s="20" t="s">
        <v>40</v>
      </c>
      <c r="C21" s="20" t="s">
        <v>41</v>
      </c>
      <c r="D21" s="5">
        <v>6922.29</v>
      </c>
      <c r="E21" s="5">
        <v>7179.99</v>
      </c>
      <c r="F21" s="5">
        <f t="shared" si="0"/>
        <v>257.7</v>
      </c>
      <c r="G21" s="21">
        <f t="shared" si="1"/>
        <v>1302802.35</v>
      </c>
      <c r="H21" s="22" t="s">
        <v>428</v>
      </c>
      <c r="I21" s="23">
        <v>35032976</v>
      </c>
      <c r="J21" s="24">
        <f t="shared" si="2"/>
        <v>0.0372</v>
      </c>
      <c r="K21" s="5">
        <v>2610.11</v>
      </c>
      <c r="L21" s="25">
        <v>0</v>
      </c>
      <c r="M21" s="27"/>
      <c r="N21" s="27"/>
      <c r="O21" s="27"/>
      <c r="P21" s="27"/>
    </row>
    <row r="22" spans="1:16" ht="15">
      <c r="A22" s="3">
        <v>402</v>
      </c>
      <c r="B22" s="20" t="s">
        <v>40</v>
      </c>
      <c r="C22" s="20" t="s">
        <v>42</v>
      </c>
      <c r="D22" s="5">
        <v>533.51</v>
      </c>
      <c r="E22" s="5">
        <v>542.08</v>
      </c>
      <c r="F22" s="5">
        <f t="shared" si="0"/>
        <v>8.57</v>
      </c>
      <c r="G22" s="21">
        <f t="shared" si="1"/>
        <v>43325.64</v>
      </c>
      <c r="H22" s="22" t="s">
        <v>428</v>
      </c>
      <c r="I22" s="23">
        <v>2799227</v>
      </c>
      <c r="J22" s="24">
        <f t="shared" si="2"/>
        <v>0.0155</v>
      </c>
      <c r="K22" s="5">
        <v>3289.93</v>
      </c>
      <c r="L22" s="25">
        <v>0</v>
      </c>
      <c r="M22" s="27"/>
      <c r="N22" s="27"/>
      <c r="O22" s="27"/>
      <c r="P22" s="27"/>
    </row>
    <row r="23" spans="1:16" ht="15">
      <c r="A23" s="3">
        <v>403</v>
      </c>
      <c r="B23" s="20" t="s">
        <v>40</v>
      </c>
      <c r="C23" s="20" t="s">
        <v>43</v>
      </c>
      <c r="D23" s="5">
        <v>1240.84</v>
      </c>
      <c r="E23" s="5">
        <v>1212.06</v>
      </c>
      <c r="F23" s="5">
        <f t="shared" si="0"/>
        <v>-28.78</v>
      </c>
      <c r="G23" s="21">
        <f t="shared" si="1"/>
        <v>-145497.29</v>
      </c>
      <c r="H23" s="22" t="s">
        <v>428</v>
      </c>
      <c r="I23" s="23">
        <v>6411909</v>
      </c>
      <c r="J23" s="24">
        <f t="shared" si="2"/>
        <v>-0.0227</v>
      </c>
      <c r="K23" s="5">
        <v>2797.04</v>
      </c>
      <c r="L23" s="25">
        <v>0</v>
      </c>
      <c r="M23" s="27"/>
      <c r="N23" s="27"/>
      <c r="O23" s="27"/>
      <c r="P23" s="27"/>
    </row>
    <row r="24" spans="1:16" ht="15">
      <c r="A24" s="3">
        <v>404</v>
      </c>
      <c r="B24" s="20" t="s">
        <v>40</v>
      </c>
      <c r="C24" s="20" t="s">
        <v>44</v>
      </c>
      <c r="D24" s="5">
        <v>1420.65</v>
      </c>
      <c r="E24" s="5">
        <v>1437.33</v>
      </c>
      <c r="F24" s="5">
        <f t="shared" si="0"/>
        <v>16.68</v>
      </c>
      <c r="G24" s="21">
        <f t="shared" si="1"/>
        <v>84325.74</v>
      </c>
      <c r="H24" s="22" t="s">
        <v>428</v>
      </c>
      <c r="I24" s="23">
        <v>7045088</v>
      </c>
      <c r="J24" s="24">
        <f t="shared" si="2"/>
        <v>0.012</v>
      </c>
      <c r="K24" s="5">
        <v>2333.92</v>
      </c>
      <c r="L24" s="25">
        <v>0</v>
      </c>
      <c r="M24" s="27"/>
      <c r="N24" s="27"/>
      <c r="O24" s="27"/>
      <c r="P24" s="27"/>
    </row>
    <row r="25" spans="1:16" ht="15">
      <c r="A25" s="3">
        <v>405</v>
      </c>
      <c r="B25" s="20" t="s">
        <v>40</v>
      </c>
      <c r="C25" s="20" t="s">
        <v>45</v>
      </c>
      <c r="D25" s="5">
        <v>10944.91</v>
      </c>
      <c r="E25" s="5">
        <v>11341.93</v>
      </c>
      <c r="F25" s="5">
        <f t="shared" si="0"/>
        <v>397.02</v>
      </c>
      <c r="G25" s="21">
        <f t="shared" si="1"/>
        <v>2007134.61</v>
      </c>
      <c r="H25" s="22" t="s">
        <v>428</v>
      </c>
      <c r="I25" s="23">
        <v>54248232</v>
      </c>
      <c r="J25" s="24">
        <f t="shared" si="2"/>
        <v>0.037</v>
      </c>
      <c r="K25" s="5">
        <v>3025.49</v>
      </c>
      <c r="L25" s="25">
        <v>0</v>
      </c>
      <c r="M25" s="27"/>
      <c r="N25" s="27"/>
      <c r="O25" s="27"/>
      <c r="P25" s="27"/>
    </row>
    <row r="26" spans="1:16" ht="15">
      <c r="A26" s="3">
        <v>406</v>
      </c>
      <c r="B26" s="20" t="s">
        <v>40</v>
      </c>
      <c r="C26" s="20" t="s">
        <v>46</v>
      </c>
      <c r="D26" s="5">
        <v>2854.74</v>
      </c>
      <c r="E26" s="5">
        <v>2875.01</v>
      </c>
      <c r="F26" s="5">
        <f t="shared" si="0"/>
        <v>20.27</v>
      </c>
      <c r="G26" s="21">
        <f t="shared" si="1"/>
        <v>102474.99</v>
      </c>
      <c r="H26" s="22" t="s">
        <v>428</v>
      </c>
      <c r="I26" s="23">
        <v>14312850</v>
      </c>
      <c r="J26" s="24">
        <f t="shared" si="2"/>
        <v>0.0072</v>
      </c>
      <c r="K26" s="5">
        <v>3270.15</v>
      </c>
      <c r="L26" s="25">
        <v>0</v>
      </c>
      <c r="M26" s="27"/>
      <c r="N26" s="27"/>
      <c r="O26" s="27"/>
      <c r="P26" s="27"/>
    </row>
    <row r="27" spans="1:16" ht="15">
      <c r="A27" s="3">
        <v>407</v>
      </c>
      <c r="B27" s="20" t="s">
        <v>40</v>
      </c>
      <c r="C27" s="20" t="s">
        <v>47</v>
      </c>
      <c r="D27" s="5">
        <v>1112.75</v>
      </c>
      <c r="E27" s="5">
        <v>1119.92</v>
      </c>
      <c r="F27" s="5">
        <f t="shared" si="0"/>
        <v>7.17</v>
      </c>
      <c r="G27" s="21">
        <f t="shared" si="1"/>
        <v>36247.94</v>
      </c>
      <c r="H27" s="22" t="s">
        <v>428</v>
      </c>
      <c r="I27" s="23">
        <v>5639217</v>
      </c>
      <c r="J27" s="24">
        <f t="shared" si="2"/>
        <v>0.0064</v>
      </c>
      <c r="K27" s="5">
        <v>3925.58</v>
      </c>
      <c r="L27" s="25">
        <v>0</v>
      </c>
      <c r="M27" s="27"/>
      <c r="N27" s="27"/>
      <c r="O27" s="27"/>
      <c r="P27" s="27"/>
    </row>
    <row r="28" spans="1:16" ht="15">
      <c r="A28" s="3">
        <v>501</v>
      </c>
      <c r="B28" s="20" t="s">
        <v>48</v>
      </c>
      <c r="C28" s="20" t="s">
        <v>49</v>
      </c>
      <c r="D28" s="5">
        <v>544.31</v>
      </c>
      <c r="E28" s="5">
        <v>522.06</v>
      </c>
      <c r="F28" s="5">
        <f t="shared" si="0"/>
        <v>-22.25</v>
      </c>
      <c r="G28" s="21">
        <f t="shared" si="1"/>
        <v>-112484.88</v>
      </c>
      <c r="H28" s="22" t="s">
        <v>428</v>
      </c>
      <c r="I28" s="23">
        <v>2688579</v>
      </c>
      <c r="J28" s="24">
        <f t="shared" si="2"/>
        <v>-0.0418</v>
      </c>
      <c r="K28" s="5">
        <v>3957.11</v>
      </c>
      <c r="L28" s="25">
        <v>27570</v>
      </c>
      <c r="M28" s="27"/>
      <c r="N28" s="27"/>
      <c r="O28" s="27"/>
      <c r="P28" s="27"/>
    </row>
    <row r="29" spans="1:16" ht="15">
      <c r="A29" s="3">
        <v>502</v>
      </c>
      <c r="B29" s="20" t="s">
        <v>48</v>
      </c>
      <c r="C29" s="20" t="s">
        <v>50</v>
      </c>
      <c r="D29" s="5">
        <v>875.22</v>
      </c>
      <c r="E29" s="5">
        <v>874.43</v>
      </c>
      <c r="F29" s="5">
        <f t="shared" si="0"/>
        <v>-0.79</v>
      </c>
      <c r="G29" s="21">
        <f t="shared" si="1"/>
        <v>-3993.85</v>
      </c>
      <c r="H29" s="22" t="s">
        <v>428</v>
      </c>
      <c r="I29" s="23">
        <v>4311086</v>
      </c>
      <c r="J29" s="24">
        <f t="shared" si="2"/>
        <v>-0.0009</v>
      </c>
      <c r="K29" s="5">
        <v>4021.57</v>
      </c>
      <c r="L29" s="25">
        <v>0</v>
      </c>
      <c r="M29" s="27"/>
      <c r="N29" s="27"/>
      <c r="O29" s="27"/>
      <c r="P29" s="27"/>
    </row>
    <row r="30" spans="1:16" ht="15">
      <c r="A30" s="3">
        <v>503</v>
      </c>
      <c r="B30" s="20" t="s">
        <v>48</v>
      </c>
      <c r="C30" s="20" t="s">
        <v>51</v>
      </c>
      <c r="D30" s="5">
        <v>2798.79</v>
      </c>
      <c r="E30" s="5">
        <v>2772.02</v>
      </c>
      <c r="F30" s="5">
        <f t="shared" si="0"/>
        <v>-26.77</v>
      </c>
      <c r="G30" s="21">
        <f t="shared" si="1"/>
        <v>-135335.74</v>
      </c>
      <c r="H30" s="22" t="s">
        <v>428</v>
      </c>
      <c r="I30" s="23">
        <v>13822879</v>
      </c>
      <c r="J30" s="24">
        <f t="shared" si="2"/>
        <v>-0.0098</v>
      </c>
      <c r="K30" s="5">
        <v>2887.39</v>
      </c>
      <c r="L30" s="25">
        <v>0</v>
      </c>
      <c r="M30" s="27"/>
      <c r="N30" s="27"/>
      <c r="O30" s="27"/>
      <c r="P30" s="27"/>
    </row>
    <row r="31" spans="1:16" ht="15">
      <c r="A31" s="3">
        <v>504</v>
      </c>
      <c r="B31" s="20" t="s">
        <v>48</v>
      </c>
      <c r="C31" s="20" t="s">
        <v>52</v>
      </c>
      <c r="D31" s="5">
        <v>399.52</v>
      </c>
      <c r="E31" s="5">
        <v>394.93</v>
      </c>
      <c r="F31" s="5">
        <f t="shared" si="0"/>
        <v>-4.59</v>
      </c>
      <c r="G31" s="21">
        <f t="shared" si="1"/>
        <v>-23204.75</v>
      </c>
      <c r="H31" s="22" t="s">
        <v>428</v>
      </c>
      <c r="I31" s="23">
        <v>2005110</v>
      </c>
      <c r="J31" s="24">
        <f t="shared" si="2"/>
        <v>-0.0116</v>
      </c>
      <c r="K31" s="5">
        <v>3717.63</v>
      </c>
      <c r="L31" s="25">
        <v>0</v>
      </c>
      <c r="M31" s="27"/>
      <c r="N31" s="27"/>
      <c r="O31" s="27"/>
      <c r="P31" s="27"/>
    </row>
    <row r="32" spans="1:16" ht="15">
      <c r="A32" s="3">
        <v>505</v>
      </c>
      <c r="B32" s="20" t="s">
        <v>48</v>
      </c>
      <c r="C32" s="20" t="s">
        <v>53</v>
      </c>
      <c r="D32" s="5">
        <v>899.17</v>
      </c>
      <c r="E32" s="5">
        <v>897.09</v>
      </c>
      <c r="F32" s="5">
        <f t="shared" si="0"/>
        <v>-2.08</v>
      </c>
      <c r="G32" s="21">
        <f t="shared" si="1"/>
        <v>-10515.44</v>
      </c>
      <c r="H32" s="22" t="s">
        <v>428</v>
      </c>
      <c r="I32" s="23">
        <v>4422432</v>
      </c>
      <c r="J32" s="24">
        <f t="shared" si="2"/>
        <v>-0.0024</v>
      </c>
      <c r="K32" s="5">
        <v>3891.86</v>
      </c>
      <c r="L32" s="25">
        <v>0</v>
      </c>
      <c r="M32" s="27"/>
      <c r="N32" s="27"/>
      <c r="O32" s="27"/>
      <c r="P32" s="27"/>
    </row>
    <row r="33" spans="1:16" ht="15">
      <c r="A33" s="3">
        <v>506</v>
      </c>
      <c r="B33" s="20" t="s">
        <v>48</v>
      </c>
      <c r="C33" s="20" t="s">
        <v>54</v>
      </c>
      <c r="D33" s="5">
        <v>371.51</v>
      </c>
      <c r="E33" s="5">
        <v>377.31</v>
      </c>
      <c r="F33" s="5">
        <f t="shared" si="0"/>
        <v>5.8</v>
      </c>
      <c r="G33" s="21">
        <f t="shared" si="1"/>
        <v>29321.9</v>
      </c>
      <c r="H33" s="22" t="s">
        <v>428</v>
      </c>
      <c r="I33" s="23">
        <v>1910544</v>
      </c>
      <c r="J33" s="24">
        <f t="shared" si="2"/>
        <v>0.0153</v>
      </c>
      <c r="K33" s="5">
        <v>3426.04</v>
      </c>
      <c r="L33" s="25">
        <v>0</v>
      </c>
      <c r="M33" s="27"/>
      <c r="N33" s="27"/>
      <c r="O33" s="27"/>
      <c r="P33" s="27"/>
    </row>
    <row r="34" spans="1:16" ht="15">
      <c r="A34" s="3">
        <v>601</v>
      </c>
      <c r="B34" s="20" t="s">
        <v>55</v>
      </c>
      <c r="C34" s="20" t="s">
        <v>56</v>
      </c>
      <c r="D34" s="5">
        <v>557.92</v>
      </c>
      <c r="E34" s="5">
        <v>567.02</v>
      </c>
      <c r="F34" s="5">
        <f t="shared" si="0"/>
        <v>9.1</v>
      </c>
      <c r="G34" s="21">
        <f t="shared" si="1"/>
        <v>46005.05</v>
      </c>
      <c r="H34" s="22" t="s">
        <v>428</v>
      </c>
      <c r="I34" s="23">
        <v>2763970</v>
      </c>
      <c r="J34" s="24">
        <f t="shared" si="2"/>
        <v>0.0166</v>
      </c>
      <c r="K34" s="5">
        <v>3666.47</v>
      </c>
      <c r="L34" s="25">
        <v>0</v>
      </c>
      <c r="M34" s="27"/>
      <c r="N34" s="27"/>
      <c r="O34" s="27"/>
      <c r="P34" s="27"/>
    </row>
    <row r="35" spans="1:16" ht="15">
      <c r="A35" s="3">
        <v>602</v>
      </c>
      <c r="B35" s="20" t="s">
        <v>55</v>
      </c>
      <c r="C35" s="20" t="s">
        <v>57</v>
      </c>
      <c r="D35" s="5">
        <v>1608.5</v>
      </c>
      <c r="E35" s="5">
        <v>1582.24</v>
      </c>
      <c r="F35" s="5">
        <f t="shared" si="0"/>
        <v>-26.26</v>
      </c>
      <c r="G35" s="21">
        <f t="shared" si="1"/>
        <v>-132757.43</v>
      </c>
      <c r="H35" s="22" t="s">
        <v>428</v>
      </c>
      <c r="I35" s="23">
        <v>7918624</v>
      </c>
      <c r="J35" s="24">
        <f t="shared" si="2"/>
        <v>-0.0168</v>
      </c>
      <c r="K35" s="5">
        <v>3669.85</v>
      </c>
      <c r="L35" s="25">
        <v>0</v>
      </c>
      <c r="M35" s="27"/>
      <c r="N35" s="27"/>
      <c r="O35" s="27"/>
      <c r="P35" s="27"/>
    </row>
    <row r="36" spans="1:16" ht="15">
      <c r="A36" s="3">
        <v>701</v>
      </c>
      <c r="B36" s="20" t="s">
        <v>58</v>
      </c>
      <c r="C36" s="20" t="s">
        <v>59</v>
      </c>
      <c r="D36" s="5">
        <v>809.53</v>
      </c>
      <c r="E36" s="5">
        <v>783.38</v>
      </c>
      <c r="F36" s="5">
        <f t="shared" si="0"/>
        <v>-26.15</v>
      </c>
      <c r="G36" s="21">
        <f t="shared" si="1"/>
        <v>-132201.33</v>
      </c>
      <c r="H36" s="22" t="s">
        <v>428</v>
      </c>
      <c r="I36" s="23">
        <v>4179565</v>
      </c>
      <c r="J36" s="24">
        <f t="shared" si="2"/>
        <v>-0.0316</v>
      </c>
      <c r="K36" s="5">
        <v>2860.72</v>
      </c>
      <c r="L36" s="25">
        <v>6021</v>
      </c>
      <c r="M36" s="27"/>
      <c r="N36" s="27"/>
      <c r="O36" s="27"/>
      <c r="P36" s="27"/>
    </row>
    <row r="37" spans="1:16" ht="15">
      <c r="A37" s="3">
        <v>801</v>
      </c>
      <c r="B37" s="20" t="s">
        <v>60</v>
      </c>
      <c r="C37" s="20" t="s">
        <v>61</v>
      </c>
      <c r="D37" s="5">
        <v>1595.92</v>
      </c>
      <c r="E37" s="5">
        <v>1637.97</v>
      </c>
      <c r="F37" s="5">
        <f t="shared" si="0"/>
        <v>42.05</v>
      </c>
      <c r="G37" s="21">
        <f t="shared" si="1"/>
        <v>212583.78</v>
      </c>
      <c r="H37" s="22" t="s">
        <v>428</v>
      </c>
      <c r="I37" s="23">
        <v>7932992</v>
      </c>
      <c r="J37" s="24">
        <f t="shared" si="2"/>
        <v>0.0268</v>
      </c>
      <c r="K37" s="5">
        <v>3445.54</v>
      </c>
      <c r="L37" s="25">
        <v>0</v>
      </c>
      <c r="M37" s="27"/>
      <c r="N37" s="27"/>
      <c r="O37" s="27"/>
      <c r="P37" s="27"/>
    </row>
    <row r="38" spans="1:16" ht="15">
      <c r="A38" s="3">
        <v>802</v>
      </c>
      <c r="B38" s="20" t="s">
        <v>60</v>
      </c>
      <c r="C38" s="20" t="s">
        <v>62</v>
      </c>
      <c r="D38" s="5">
        <v>742.95</v>
      </c>
      <c r="E38" s="5">
        <v>713.01</v>
      </c>
      <c r="F38" s="5">
        <f t="shared" si="0"/>
        <v>-29.94</v>
      </c>
      <c r="G38" s="21">
        <f t="shared" si="1"/>
        <v>-151361.67</v>
      </c>
      <c r="H38" s="22" t="s">
        <v>428</v>
      </c>
      <c r="I38" s="23">
        <v>4084547</v>
      </c>
      <c r="J38" s="24">
        <f t="shared" si="2"/>
        <v>-0.0371</v>
      </c>
      <c r="K38" s="5">
        <v>212.76</v>
      </c>
      <c r="L38" s="25">
        <v>1280</v>
      </c>
      <c r="M38" s="27"/>
      <c r="N38" s="27"/>
      <c r="O38" s="27"/>
      <c r="P38" s="27"/>
    </row>
    <row r="39" spans="1:16" ht="15">
      <c r="A39" s="3">
        <v>803</v>
      </c>
      <c r="B39" s="20" t="s">
        <v>60</v>
      </c>
      <c r="C39" s="20" t="s">
        <v>63</v>
      </c>
      <c r="D39" s="5">
        <v>1204.33</v>
      </c>
      <c r="E39" s="5">
        <v>1208.52</v>
      </c>
      <c r="F39" s="5">
        <f t="shared" si="0"/>
        <v>4.19</v>
      </c>
      <c r="G39" s="21">
        <f t="shared" si="1"/>
        <v>21182.55</v>
      </c>
      <c r="H39" s="22" t="s">
        <v>428</v>
      </c>
      <c r="I39" s="23">
        <v>5945742</v>
      </c>
      <c r="J39" s="24">
        <f t="shared" si="2"/>
        <v>0.0036</v>
      </c>
      <c r="K39" s="5">
        <v>3674.37</v>
      </c>
      <c r="L39" s="25">
        <v>0</v>
      </c>
      <c r="M39" s="27"/>
      <c r="N39" s="27"/>
      <c r="O39" s="27"/>
      <c r="P39" s="27"/>
    </row>
    <row r="40" spans="1:16" ht="15">
      <c r="A40" s="3">
        <v>901</v>
      </c>
      <c r="B40" s="20" t="s">
        <v>64</v>
      </c>
      <c r="C40" s="20" t="s">
        <v>65</v>
      </c>
      <c r="D40" s="5">
        <v>778.99</v>
      </c>
      <c r="E40" s="5">
        <v>710.98</v>
      </c>
      <c r="F40" s="5">
        <f t="shared" si="0"/>
        <v>-68.01</v>
      </c>
      <c r="G40" s="21">
        <f t="shared" si="1"/>
        <v>-343824.56</v>
      </c>
      <c r="H40" s="22" t="s">
        <v>428</v>
      </c>
      <c r="I40" s="23">
        <v>4032719</v>
      </c>
      <c r="J40" s="24">
        <f t="shared" si="2"/>
        <v>-0.0853</v>
      </c>
      <c r="K40" s="5">
        <v>3827.62</v>
      </c>
      <c r="L40" s="25">
        <v>167868</v>
      </c>
      <c r="M40" s="27"/>
      <c r="N40" s="27"/>
      <c r="O40" s="27"/>
      <c r="P40" s="27"/>
    </row>
    <row r="41" spans="1:16" ht="15">
      <c r="A41" s="3">
        <v>902</v>
      </c>
      <c r="B41" s="20" t="s">
        <v>64</v>
      </c>
      <c r="C41" s="20" t="s">
        <v>66</v>
      </c>
      <c r="D41" s="5">
        <v>746.57</v>
      </c>
      <c r="E41" s="5">
        <v>729.1</v>
      </c>
      <c r="F41" s="5">
        <f t="shared" si="0"/>
        <v>-17.47</v>
      </c>
      <c r="G41" s="21">
        <f t="shared" si="1"/>
        <v>-88319.59</v>
      </c>
      <c r="H41" s="22" t="s">
        <v>428</v>
      </c>
      <c r="I41" s="23">
        <v>3732121</v>
      </c>
      <c r="J41" s="24">
        <f t="shared" si="2"/>
        <v>-0.0237</v>
      </c>
      <c r="K41" s="5">
        <v>3647.01</v>
      </c>
      <c r="L41" s="25">
        <v>0</v>
      </c>
      <c r="M41" s="27"/>
      <c r="N41" s="27"/>
      <c r="O41" s="27"/>
      <c r="P41" s="27"/>
    </row>
    <row r="42" spans="1:16" ht="15">
      <c r="A42" s="3">
        <v>903</v>
      </c>
      <c r="B42" s="20" t="s">
        <v>64</v>
      </c>
      <c r="C42" s="20" t="s">
        <v>67</v>
      </c>
      <c r="D42" s="5">
        <v>1045.23</v>
      </c>
      <c r="E42" s="5">
        <v>1040.89</v>
      </c>
      <c r="F42" s="5">
        <f t="shared" si="0"/>
        <v>-4.34</v>
      </c>
      <c r="G42" s="21">
        <f t="shared" si="1"/>
        <v>-21940.87</v>
      </c>
      <c r="H42" s="22" t="s">
        <v>428</v>
      </c>
      <c r="I42" s="23">
        <v>5232818</v>
      </c>
      <c r="J42" s="24">
        <f t="shared" si="2"/>
        <v>-0.0042</v>
      </c>
      <c r="K42" s="5">
        <v>3391.54</v>
      </c>
      <c r="L42" s="25">
        <v>0</v>
      </c>
      <c r="M42" s="27"/>
      <c r="N42" s="27"/>
      <c r="O42" s="27"/>
      <c r="P42" s="27"/>
    </row>
    <row r="43" spans="1:16" ht="15">
      <c r="A43" s="3">
        <v>1002</v>
      </c>
      <c r="B43" s="20" t="s">
        <v>68</v>
      </c>
      <c r="C43" s="20" t="s">
        <v>69</v>
      </c>
      <c r="D43" s="5">
        <v>2270.2</v>
      </c>
      <c r="E43" s="5">
        <v>2264.37</v>
      </c>
      <c r="F43" s="5">
        <f t="shared" si="0"/>
        <v>-5.83</v>
      </c>
      <c r="G43" s="21">
        <f t="shared" si="1"/>
        <v>-29473.57</v>
      </c>
      <c r="H43" s="22" t="s">
        <v>428</v>
      </c>
      <c r="I43" s="23">
        <v>11954743</v>
      </c>
      <c r="J43" s="24">
        <f t="shared" si="2"/>
        <v>-0.0025</v>
      </c>
      <c r="K43" s="5">
        <v>3243.23</v>
      </c>
      <c r="L43" s="25">
        <v>0</v>
      </c>
      <c r="M43" s="27"/>
      <c r="N43" s="27"/>
      <c r="O43" s="27"/>
      <c r="P43" s="27"/>
    </row>
    <row r="44" spans="1:16" ht="15">
      <c r="A44" s="3">
        <v>1003</v>
      </c>
      <c r="B44" s="20" t="s">
        <v>68</v>
      </c>
      <c r="C44" s="20" t="s">
        <v>70</v>
      </c>
      <c r="D44" s="5">
        <v>879.22</v>
      </c>
      <c r="E44" s="5">
        <v>892.13</v>
      </c>
      <c r="F44" s="5">
        <f t="shared" si="0"/>
        <v>12.91</v>
      </c>
      <c r="G44" s="21">
        <f t="shared" si="1"/>
        <v>65266.51</v>
      </c>
      <c r="H44" s="22" t="s">
        <v>428</v>
      </c>
      <c r="I44" s="23">
        <v>4357359</v>
      </c>
      <c r="J44" s="24">
        <f t="shared" si="2"/>
        <v>0.015</v>
      </c>
      <c r="K44" s="5">
        <v>3483.78</v>
      </c>
      <c r="L44" s="25">
        <v>0</v>
      </c>
      <c r="M44" s="27"/>
      <c r="N44" s="27"/>
      <c r="O44" s="27"/>
      <c r="P44" s="27"/>
    </row>
    <row r="45" spans="1:16" ht="15">
      <c r="A45" s="3">
        <v>1101</v>
      </c>
      <c r="B45" s="20" t="s">
        <v>71</v>
      </c>
      <c r="C45" s="20" t="s">
        <v>72</v>
      </c>
      <c r="D45" s="5">
        <v>1099.24</v>
      </c>
      <c r="E45" s="5">
        <v>1110.25</v>
      </c>
      <c r="F45" s="5">
        <f t="shared" si="0"/>
        <v>11.01</v>
      </c>
      <c r="G45" s="21">
        <f t="shared" si="1"/>
        <v>55661.06</v>
      </c>
      <c r="H45" s="22" t="s">
        <v>428</v>
      </c>
      <c r="I45" s="23">
        <v>5518773</v>
      </c>
      <c r="J45" s="24">
        <f t="shared" si="2"/>
        <v>0.0101</v>
      </c>
      <c r="K45" s="5">
        <v>3313.07</v>
      </c>
      <c r="L45" s="25">
        <v>0</v>
      </c>
      <c r="M45" s="27"/>
      <c r="N45" s="27"/>
      <c r="O45" s="27"/>
      <c r="P45" s="27"/>
    </row>
    <row r="46" spans="1:16" ht="15">
      <c r="A46" s="3">
        <v>1104</v>
      </c>
      <c r="B46" s="20" t="s">
        <v>71</v>
      </c>
      <c r="C46" s="20" t="s">
        <v>73</v>
      </c>
      <c r="D46" s="5">
        <v>965.69</v>
      </c>
      <c r="E46" s="5">
        <v>985.62</v>
      </c>
      <c r="F46" s="5">
        <f t="shared" si="0"/>
        <v>19.93</v>
      </c>
      <c r="G46" s="21">
        <f t="shared" si="1"/>
        <v>100756.12</v>
      </c>
      <c r="H46" s="22" t="s">
        <v>428</v>
      </c>
      <c r="I46" s="23">
        <v>4745073</v>
      </c>
      <c r="J46" s="24">
        <f t="shared" si="2"/>
        <v>0.0212</v>
      </c>
      <c r="K46" s="5">
        <v>3603.82</v>
      </c>
      <c r="L46" s="25">
        <v>0</v>
      </c>
      <c r="M46" s="27"/>
      <c r="N46" s="27"/>
      <c r="O46" s="27"/>
      <c r="P46" s="27"/>
    </row>
    <row r="47" spans="1:16" ht="15">
      <c r="A47" s="3">
        <v>1106</v>
      </c>
      <c r="B47" s="20" t="s">
        <v>71</v>
      </c>
      <c r="C47" s="20" t="s">
        <v>74</v>
      </c>
      <c r="D47" s="5">
        <v>673.96</v>
      </c>
      <c r="E47" s="5">
        <v>690.08</v>
      </c>
      <c r="F47" s="5">
        <f t="shared" si="0"/>
        <v>16.12</v>
      </c>
      <c r="G47" s="21">
        <f t="shared" si="1"/>
        <v>81494.66</v>
      </c>
      <c r="H47" s="22" t="s">
        <v>428</v>
      </c>
      <c r="I47" s="23">
        <v>3330070</v>
      </c>
      <c r="J47" s="24">
        <f t="shared" si="2"/>
        <v>0.0245</v>
      </c>
      <c r="K47" s="5">
        <v>3636.53</v>
      </c>
      <c r="L47" s="25">
        <v>0</v>
      </c>
      <c r="M47" s="27"/>
      <c r="N47" s="27"/>
      <c r="O47" s="27"/>
      <c r="P47" s="27"/>
    </row>
    <row r="48" spans="1:16" ht="15">
      <c r="A48" s="3">
        <v>1201</v>
      </c>
      <c r="B48" s="20" t="s">
        <v>75</v>
      </c>
      <c r="C48" s="20" t="s">
        <v>76</v>
      </c>
      <c r="D48" s="5">
        <v>466</v>
      </c>
      <c r="E48" s="5">
        <v>462.24</v>
      </c>
      <c r="F48" s="5">
        <f t="shared" si="0"/>
        <v>-3.76</v>
      </c>
      <c r="G48" s="21">
        <f t="shared" si="1"/>
        <v>-19008.68</v>
      </c>
      <c r="H48" s="22" t="s">
        <v>428</v>
      </c>
      <c r="I48" s="23">
        <v>2314913</v>
      </c>
      <c r="J48" s="24">
        <f t="shared" si="2"/>
        <v>-0.0082</v>
      </c>
      <c r="K48" s="5">
        <v>3874.01</v>
      </c>
      <c r="L48" s="25">
        <v>0</v>
      </c>
      <c r="M48" s="27"/>
      <c r="N48" s="27"/>
      <c r="O48" s="27"/>
      <c r="P48" s="27"/>
    </row>
    <row r="49" spans="1:16" ht="15">
      <c r="A49" s="3">
        <v>1202</v>
      </c>
      <c r="B49" s="20" t="s">
        <v>75</v>
      </c>
      <c r="C49" s="20" t="s">
        <v>77</v>
      </c>
      <c r="D49" s="5">
        <v>1657.2</v>
      </c>
      <c r="E49" s="5">
        <v>1673.91</v>
      </c>
      <c r="F49" s="5">
        <f t="shared" si="0"/>
        <v>16.71</v>
      </c>
      <c r="G49" s="21">
        <f t="shared" si="1"/>
        <v>84477.41</v>
      </c>
      <c r="H49" s="22" t="s">
        <v>428</v>
      </c>
      <c r="I49" s="23">
        <v>8177056</v>
      </c>
      <c r="J49" s="24">
        <f t="shared" si="2"/>
        <v>0.0103</v>
      </c>
      <c r="K49" s="5">
        <v>2554.21</v>
      </c>
      <c r="L49" s="25">
        <v>0</v>
      </c>
      <c r="M49" s="27"/>
      <c r="N49" s="27"/>
      <c r="O49" s="27"/>
      <c r="P49" s="27"/>
    </row>
    <row r="50" spans="1:16" ht="15">
      <c r="A50" s="3">
        <v>1203</v>
      </c>
      <c r="B50" s="20" t="s">
        <v>75</v>
      </c>
      <c r="C50" s="20" t="s">
        <v>78</v>
      </c>
      <c r="D50" s="5">
        <v>601.18</v>
      </c>
      <c r="E50" s="5">
        <v>594.05</v>
      </c>
      <c r="F50" s="5">
        <f t="shared" si="0"/>
        <v>-7.13</v>
      </c>
      <c r="G50" s="21">
        <f t="shared" si="1"/>
        <v>-36045.72</v>
      </c>
      <c r="H50" s="22" t="s">
        <v>428</v>
      </c>
      <c r="I50" s="23">
        <v>2983174</v>
      </c>
      <c r="J50" s="24">
        <f t="shared" si="2"/>
        <v>-0.0121</v>
      </c>
      <c r="K50" s="5">
        <v>3449.55</v>
      </c>
      <c r="L50" s="25">
        <v>0</v>
      </c>
      <c r="M50" s="27"/>
      <c r="N50" s="27"/>
      <c r="O50" s="27"/>
      <c r="P50" s="27"/>
    </row>
    <row r="51" spans="1:16" ht="15">
      <c r="A51" s="3">
        <v>1204</v>
      </c>
      <c r="B51" s="20" t="s">
        <v>75</v>
      </c>
      <c r="C51" s="20" t="s">
        <v>79</v>
      </c>
      <c r="D51" s="5">
        <v>555.34</v>
      </c>
      <c r="E51" s="5">
        <v>538.77</v>
      </c>
      <c r="F51" s="5">
        <f t="shared" si="0"/>
        <v>-16.57</v>
      </c>
      <c r="G51" s="21">
        <f t="shared" si="1"/>
        <v>-83769.64</v>
      </c>
      <c r="H51" s="22" t="s">
        <v>428</v>
      </c>
      <c r="I51" s="23">
        <v>2739777</v>
      </c>
      <c r="J51" s="24">
        <f t="shared" si="2"/>
        <v>-0.0306</v>
      </c>
      <c r="K51" s="5">
        <v>1742.38</v>
      </c>
      <c r="L51" s="25">
        <v>1548</v>
      </c>
      <c r="M51" s="27"/>
      <c r="N51" s="27"/>
      <c r="O51" s="27"/>
      <c r="P51" s="27"/>
    </row>
    <row r="52" spans="1:16" ht="15">
      <c r="A52" s="3">
        <v>1205</v>
      </c>
      <c r="B52" s="20" t="s">
        <v>75</v>
      </c>
      <c r="C52" s="20" t="s">
        <v>80</v>
      </c>
      <c r="D52" s="5">
        <v>187.38</v>
      </c>
      <c r="E52" s="5">
        <v>175.06</v>
      </c>
      <c r="F52" s="5">
        <f t="shared" si="0"/>
        <v>-12.32</v>
      </c>
      <c r="G52" s="21">
        <f t="shared" si="1"/>
        <v>-62283.76</v>
      </c>
      <c r="H52" s="22" t="s">
        <v>428</v>
      </c>
      <c r="I52" s="23">
        <v>922243</v>
      </c>
      <c r="J52" s="24">
        <f t="shared" si="2"/>
        <v>-0.0675</v>
      </c>
      <c r="K52" s="5">
        <v>3425.4</v>
      </c>
      <c r="L52" s="25">
        <v>24711</v>
      </c>
      <c r="M52" s="27"/>
      <c r="N52" s="27"/>
      <c r="O52" s="27"/>
      <c r="P52" s="27"/>
    </row>
    <row r="53" spans="1:16" ht="15">
      <c r="A53" s="3">
        <v>1301</v>
      </c>
      <c r="B53" s="20" t="s">
        <v>81</v>
      </c>
      <c r="C53" s="20" t="s">
        <v>82</v>
      </c>
      <c r="D53" s="5">
        <v>306.54</v>
      </c>
      <c r="E53" s="5">
        <v>297.45</v>
      </c>
      <c r="F53" s="5">
        <f t="shared" si="0"/>
        <v>-9.09</v>
      </c>
      <c r="G53" s="21">
        <f t="shared" si="1"/>
        <v>-45954.5</v>
      </c>
      <c r="H53" s="22">
        <v>-4978.73418</v>
      </c>
      <c r="I53" s="23">
        <v>1633017</v>
      </c>
      <c r="J53" s="24">
        <f t="shared" si="2"/>
        <v>-0.0312</v>
      </c>
      <c r="K53" s="5">
        <v>3327.77</v>
      </c>
      <c r="L53" s="25">
        <v>2244</v>
      </c>
      <c r="M53" s="27"/>
      <c r="N53" s="27"/>
      <c r="O53" s="27"/>
      <c r="P53" s="27"/>
    </row>
    <row r="54" spans="1:16" ht="15">
      <c r="A54" s="3">
        <v>1303</v>
      </c>
      <c r="B54" s="20" t="s">
        <v>81</v>
      </c>
      <c r="C54" s="20" t="s">
        <v>83</v>
      </c>
      <c r="D54" s="5">
        <v>646.81</v>
      </c>
      <c r="E54" s="5">
        <v>640.01</v>
      </c>
      <c r="F54" s="5">
        <f t="shared" si="0"/>
        <v>-6.8</v>
      </c>
      <c r="G54" s="21">
        <f t="shared" si="1"/>
        <v>-34377.4</v>
      </c>
      <c r="H54" s="22" t="s">
        <v>428</v>
      </c>
      <c r="I54" s="23">
        <v>3226633</v>
      </c>
      <c r="J54" s="24">
        <f t="shared" si="2"/>
        <v>-0.0107</v>
      </c>
      <c r="K54" s="5">
        <v>3900.16</v>
      </c>
      <c r="L54" s="25">
        <v>0</v>
      </c>
      <c r="M54" s="27"/>
      <c r="N54" s="27"/>
      <c r="O54" s="27"/>
      <c r="P54" s="27"/>
    </row>
    <row r="55" spans="1:16" ht="15">
      <c r="A55" s="3">
        <v>1304</v>
      </c>
      <c r="B55" s="20" t="s">
        <v>81</v>
      </c>
      <c r="C55" s="20" t="s">
        <v>84</v>
      </c>
      <c r="D55" s="5">
        <v>562.52</v>
      </c>
      <c r="E55" s="5">
        <v>561.62</v>
      </c>
      <c r="F55" s="5">
        <f t="shared" si="0"/>
        <v>-0.9</v>
      </c>
      <c r="G55" s="21">
        <f t="shared" si="1"/>
        <v>-4549.95</v>
      </c>
      <c r="H55" s="22" t="s">
        <v>428</v>
      </c>
      <c r="I55" s="23">
        <v>2778876</v>
      </c>
      <c r="J55" s="24">
        <f t="shared" si="2"/>
        <v>-0.0016</v>
      </c>
      <c r="K55" s="5">
        <v>4093.83</v>
      </c>
      <c r="L55" s="25">
        <v>0</v>
      </c>
      <c r="M55" s="27"/>
      <c r="N55" s="27"/>
      <c r="O55" s="27"/>
      <c r="P55" s="27"/>
    </row>
    <row r="56" spans="1:16" ht="15">
      <c r="A56" s="3">
        <v>1401</v>
      </c>
      <c r="B56" s="20" t="s">
        <v>85</v>
      </c>
      <c r="C56" s="20" t="s">
        <v>86</v>
      </c>
      <c r="D56" s="5">
        <v>371.12</v>
      </c>
      <c r="E56" s="5">
        <v>378.11</v>
      </c>
      <c r="F56" s="5">
        <f t="shared" si="0"/>
        <v>6.99</v>
      </c>
      <c r="G56" s="21">
        <f t="shared" si="1"/>
        <v>35337.95</v>
      </c>
      <c r="H56" s="22" t="s">
        <v>428</v>
      </c>
      <c r="I56" s="23">
        <v>2112567</v>
      </c>
      <c r="J56" s="24">
        <f t="shared" si="2"/>
        <v>0.0167</v>
      </c>
      <c r="K56" s="5">
        <v>1920.77</v>
      </c>
      <c r="L56" s="25">
        <v>0</v>
      </c>
      <c r="M56" s="27"/>
      <c r="N56" s="27"/>
      <c r="O56" s="27"/>
      <c r="P56" s="27"/>
    </row>
    <row r="57" spans="1:16" ht="15">
      <c r="A57" s="3">
        <v>1402</v>
      </c>
      <c r="B57" s="20" t="s">
        <v>85</v>
      </c>
      <c r="C57" s="20" t="s">
        <v>87</v>
      </c>
      <c r="D57" s="5">
        <v>2850.51</v>
      </c>
      <c r="E57" s="5">
        <v>2817.25</v>
      </c>
      <c r="F57" s="5">
        <f t="shared" si="0"/>
        <v>-33.26</v>
      </c>
      <c r="G57" s="21">
        <f t="shared" si="1"/>
        <v>-168145.93</v>
      </c>
      <c r="H57" s="22" t="s">
        <v>428</v>
      </c>
      <c r="I57" s="23">
        <v>14063959</v>
      </c>
      <c r="J57" s="24">
        <f t="shared" si="2"/>
        <v>-0.012</v>
      </c>
      <c r="K57" s="5">
        <v>3350.87</v>
      </c>
      <c r="L57" s="25">
        <v>0</v>
      </c>
      <c r="M57" s="27"/>
      <c r="N57" s="27"/>
      <c r="O57" s="27"/>
      <c r="P57" s="27"/>
    </row>
    <row r="58" spans="1:16" ht="15">
      <c r="A58" s="3">
        <v>1403</v>
      </c>
      <c r="B58" s="20" t="s">
        <v>85</v>
      </c>
      <c r="C58" s="20" t="s">
        <v>88</v>
      </c>
      <c r="D58" s="5">
        <v>303.45</v>
      </c>
      <c r="E58" s="5">
        <v>274.49</v>
      </c>
      <c r="F58" s="5">
        <f t="shared" si="0"/>
        <v>-28.96</v>
      </c>
      <c r="G58" s="21">
        <f t="shared" si="1"/>
        <v>-146407.28</v>
      </c>
      <c r="H58" s="22" t="s">
        <v>428</v>
      </c>
      <c r="I58" s="23">
        <v>1491049</v>
      </c>
      <c r="J58" s="24">
        <f t="shared" si="2"/>
        <v>-0.0982</v>
      </c>
      <c r="K58" s="5">
        <v>3713.17</v>
      </c>
      <c r="L58" s="25">
        <v>77972</v>
      </c>
      <c r="M58" s="27"/>
      <c r="N58" s="27"/>
      <c r="O58" s="27"/>
      <c r="P58" s="27"/>
    </row>
    <row r="59" spans="1:16" ht="15">
      <c r="A59" s="3">
        <v>1404</v>
      </c>
      <c r="B59" s="20" t="s">
        <v>85</v>
      </c>
      <c r="C59" s="20" t="s">
        <v>89</v>
      </c>
      <c r="D59" s="5">
        <v>326.57</v>
      </c>
      <c r="E59" s="5">
        <v>316.97</v>
      </c>
      <c r="F59" s="5">
        <f t="shared" si="0"/>
        <v>-9.6</v>
      </c>
      <c r="G59" s="21">
        <f t="shared" si="1"/>
        <v>-48532.8</v>
      </c>
      <c r="H59" s="22" t="s">
        <v>428</v>
      </c>
      <c r="I59" s="23">
        <v>1649363</v>
      </c>
      <c r="J59" s="24">
        <f t="shared" si="2"/>
        <v>-0.0294</v>
      </c>
      <c r="K59" s="5">
        <v>3352.44</v>
      </c>
      <c r="L59" s="25">
        <v>438</v>
      </c>
      <c r="M59" s="27"/>
      <c r="N59" s="27"/>
      <c r="O59" s="27"/>
      <c r="P59" s="27"/>
    </row>
    <row r="60" spans="1:16" ht="15">
      <c r="A60" s="3">
        <v>1406</v>
      </c>
      <c r="B60" s="20" t="s">
        <v>85</v>
      </c>
      <c r="C60" s="20" t="s">
        <v>90</v>
      </c>
      <c r="D60" s="5">
        <v>415.31</v>
      </c>
      <c r="E60" s="5">
        <v>401.28</v>
      </c>
      <c r="F60" s="5">
        <f t="shared" si="0"/>
        <v>-14.03</v>
      </c>
      <c r="G60" s="21">
        <f t="shared" si="1"/>
        <v>-70928.67</v>
      </c>
      <c r="H60" s="22" t="s">
        <v>428</v>
      </c>
      <c r="I60" s="23">
        <v>2155871</v>
      </c>
      <c r="J60" s="24">
        <f t="shared" si="2"/>
        <v>-0.0329</v>
      </c>
      <c r="K60" s="5">
        <v>3708.22</v>
      </c>
      <c r="L60" s="25">
        <v>6006</v>
      </c>
      <c r="M60" s="27"/>
      <c r="N60" s="27"/>
      <c r="O60" s="27"/>
      <c r="P60" s="27"/>
    </row>
    <row r="61" spans="1:16" ht="15">
      <c r="A61" s="3">
        <v>1407</v>
      </c>
      <c r="B61" s="20" t="s">
        <v>85</v>
      </c>
      <c r="C61" s="20" t="s">
        <v>91</v>
      </c>
      <c r="D61" s="5">
        <v>210.58</v>
      </c>
      <c r="E61" s="5">
        <v>221.59</v>
      </c>
      <c r="F61" s="5">
        <f t="shared" si="0"/>
        <v>11.01</v>
      </c>
      <c r="G61" s="21">
        <f t="shared" si="1"/>
        <v>55661.06</v>
      </c>
      <c r="H61" s="22">
        <v>-5353.171609800001</v>
      </c>
      <c r="I61" s="23">
        <v>1087176</v>
      </c>
      <c r="J61" s="24">
        <f t="shared" si="2"/>
        <v>0.0463</v>
      </c>
      <c r="K61" s="5">
        <v>4069.94</v>
      </c>
      <c r="L61" s="25">
        <v>0</v>
      </c>
      <c r="M61" s="27"/>
      <c r="N61" s="27"/>
      <c r="O61" s="27"/>
      <c r="P61" s="27"/>
    </row>
    <row r="62" spans="1:16" ht="15">
      <c r="A62" s="3">
        <v>1503</v>
      </c>
      <c r="B62" s="20" t="s">
        <v>92</v>
      </c>
      <c r="C62" s="20" t="s">
        <v>93</v>
      </c>
      <c r="D62" s="5">
        <v>432.99</v>
      </c>
      <c r="E62" s="5">
        <v>431.28</v>
      </c>
      <c r="F62" s="5">
        <f t="shared" si="0"/>
        <v>-1.71</v>
      </c>
      <c r="G62" s="21">
        <f t="shared" si="1"/>
        <v>-8644.91</v>
      </c>
      <c r="H62" s="22" t="s">
        <v>428</v>
      </c>
      <c r="I62" s="23">
        <v>2139438</v>
      </c>
      <c r="J62" s="24">
        <f t="shared" si="2"/>
        <v>-0.004</v>
      </c>
      <c r="K62" s="5">
        <v>4043.13</v>
      </c>
      <c r="L62" s="25">
        <v>0</v>
      </c>
      <c r="M62" s="27"/>
      <c r="N62" s="27"/>
      <c r="O62" s="27"/>
      <c r="P62" s="27"/>
    </row>
    <row r="63" spans="1:16" ht="15">
      <c r="A63" s="3">
        <v>1505</v>
      </c>
      <c r="B63" s="20" t="s">
        <v>92</v>
      </c>
      <c r="C63" s="20" t="s">
        <v>94</v>
      </c>
      <c r="D63" s="5">
        <v>504.4</v>
      </c>
      <c r="E63" s="5">
        <v>490.08</v>
      </c>
      <c r="F63" s="5">
        <f t="shared" si="0"/>
        <v>-14.32</v>
      </c>
      <c r="G63" s="21">
        <f t="shared" si="1"/>
        <v>-72394.76</v>
      </c>
      <c r="H63" s="22" t="s">
        <v>428</v>
      </c>
      <c r="I63" s="23">
        <v>2486810</v>
      </c>
      <c r="J63" s="24">
        <f t="shared" si="2"/>
        <v>-0.0291</v>
      </c>
      <c r="K63" s="5">
        <v>3886.31</v>
      </c>
      <c r="L63" s="25">
        <v>196</v>
      </c>
      <c r="M63" s="27"/>
      <c r="N63" s="27"/>
      <c r="O63" s="27"/>
      <c r="P63" s="27"/>
    </row>
    <row r="64" spans="1:16" ht="15">
      <c r="A64" s="3">
        <v>1507</v>
      </c>
      <c r="B64" s="20" t="s">
        <v>92</v>
      </c>
      <c r="C64" s="20" t="s">
        <v>95</v>
      </c>
      <c r="D64" s="5">
        <v>2389.42</v>
      </c>
      <c r="E64" s="5">
        <v>2367.65</v>
      </c>
      <c r="F64" s="5">
        <f t="shared" si="0"/>
        <v>-21.77</v>
      </c>
      <c r="G64" s="21">
        <f t="shared" si="1"/>
        <v>-110058.24</v>
      </c>
      <c r="H64" s="22" t="s">
        <v>428</v>
      </c>
      <c r="I64" s="23">
        <v>11830533</v>
      </c>
      <c r="J64" s="24">
        <f t="shared" si="2"/>
        <v>-0.0093</v>
      </c>
      <c r="K64" s="5">
        <v>3229.61</v>
      </c>
      <c r="L64" s="25">
        <v>0</v>
      </c>
      <c r="M64" s="27"/>
      <c r="N64" s="27"/>
      <c r="O64" s="27"/>
      <c r="P64" s="27"/>
    </row>
    <row r="65" spans="1:16" ht="15">
      <c r="A65" s="3">
        <v>1601</v>
      </c>
      <c r="B65" s="20" t="s">
        <v>96</v>
      </c>
      <c r="C65" s="20" t="s">
        <v>97</v>
      </c>
      <c r="D65" s="5">
        <v>603.96</v>
      </c>
      <c r="E65" s="5">
        <v>632.96</v>
      </c>
      <c r="F65" s="5">
        <f t="shared" si="0"/>
        <v>29</v>
      </c>
      <c r="G65" s="21">
        <f t="shared" si="1"/>
        <v>146609.5</v>
      </c>
      <c r="H65" s="22" t="s">
        <v>428</v>
      </c>
      <c r="I65" s="23">
        <v>2986317</v>
      </c>
      <c r="J65" s="24">
        <f t="shared" si="2"/>
        <v>0.0491</v>
      </c>
      <c r="K65" s="5">
        <v>3966.15</v>
      </c>
      <c r="L65" s="25">
        <v>0</v>
      </c>
      <c r="M65" s="27"/>
      <c r="N65" s="27"/>
      <c r="O65" s="27"/>
      <c r="P65" s="27"/>
    </row>
    <row r="66" spans="1:16" ht="15">
      <c r="A66" s="3">
        <v>1602</v>
      </c>
      <c r="B66" s="20" t="s">
        <v>96</v>
      </c>
      <c r="C66" s="20" t="s">
        <v>98</v>
      </c>
      <c r="D66" s="5">
        <v>1608.43</v>
      </c>
      <c r="E66" s="5">
        <v>1628.11</v>
      </c>
      <c r="F66" s="5">
        <f t="shared" si="0"/>
        <v>19.68</v>
      </c>
      <c r="G66" s="21">
        <f t="shared" si="1"/>
        <v>99492.24</v>
      </c>
      <c r="H66" s="22" t="s">
        <v>428</v>
      </c>
      <c r="I66" s="23">
        <v>7911006</v>
      </c>
      <c r="J66" s="24">
        <f t="shared" si="2"/>
        <v>0.0126</v>
      </c>
      <c r="K66" s="5">
        <v>3760.63</v>
      </c>
      <c r="L66" s="25">
        <v>0</v>
      </c>
      <c r="M66" s="26"/>
      <c r="N66" s="26"/>
      <c r="O66" s="26"/>
      <c r="P66" s="26"/>
    </row>
    <row r="67" spans="1:16" ht="15">
      <c r="A67" s="3">
        <v>1603</v>
      </c>
      <c r="B67" s="20" t="s">
        <v>96</v>
      </c>
      <c r="C67" s="20" t="s">
        <v>99</v>
      </c>
      <c r="D67" s="5">
        <v>1076.33</v>
      </c>
      <c r="E67" s="5">
        <v>1124.04</v>
      </c>
      <c r="F67" s="5">
        <f t="shared" si="0"/>
        <v>47.71</v>
      </c>
      <c r="G67" s="21">
        <f t="shared" si="1"/>
        <v>241197.91</v>
      </c>
      <c r="H67" s="22" t="s">
        <v>428</v>
      </c>
      <c r="I67" s="23">
        <v>5291247</v>
      </c>
      <c r="J67" s="24">
        <f t="shared" si="2"/>
        <v>0.0456</v>
      </c>
      <c r="K67" s="5">
        <v>3735.79</v>
      </c>
      <c r="L67" s="25">
        <v>0</v>
      </c>
      <c r="M67" s="26"/>
      <c r="N67" s="26"/>
      <c r="O67" s="26"/>
      <c r="P67" s="26"/>
    </row>
    <row r="68" spans="1:16" ht="15">
      <c r="A68" s="3">
        <v>1605</v>
      </c>
      <c r="B68" s="20" t="s">
        <v>96</v>
      </c>
      <c r="C68" s="20" t="s">
        <v>100</v>
      </c>
      <c r="D68" s="5">
        <v>823.83</v>
      </c>
      <c r="E68" s="5">
        <v>809.43</v>
      </c>
      <c r="F68" s="5">
        <f t="shared" si="0"/>
        <v>-14.4</v>
      </c>
      <c r="G68" s="21">
        <f t="shared" si="1"/>
        <v>-72799.2</v>
      </c>
      <c r="H68" s="22" t="s">
        <v>428</v>
      </c>
      <c r="I68" s="23">
        <v>4074655</v>
      </c>
      <c r="J68" s="24">
        <f t="shared" si="2"/>
        <v>-0.0179</v>
      </c>
      <c r="K68" s="5">
        <v>3555.55</v>
      </c>
      <c r="L68" s="25">
        <v>0</v>
      </c>
      <c r="M68" s="26"/>
      <c r="N68" s="26"/>
      <c r="O68" s="26"/>
      <c r="P68" s="26"/>
    </row>
    <row r="69" spans="1:16" ht="15">
      <c r="A69" s="3">
        <v>1608</v>
      </c>
      <c r="B69" s="20" t="s">
        <v>96</v>
      </c>
      <c r="C69" s="20" t="s">
        <v>101</v>
      </c>
      <c r="D69" s="5">
        <v>4814.64</v>
      </c>
      <c r="E69" s="5">
        <v>4709.61</v>
      </c>
      <c r="F69" s="5">
        <f t="shared" si="0"/>
        <v>-105.03</v>
      </c>
      <c r="G69" s="21">
        <f t="shared" si="1"/>
        <v>-530979.17</v>
      </c>
      <c r="H69" s="22" t="s">
        <v>428</v>
      </c>
      <c r="I69" s="23">
        <v>23772341</v>
      </c>
      <c r="J69" s="24">
        <f t="shared" si="2"/>
        <v>-0.0223</v>
      </c>
      <c r="K69" s="5">
        <v>2916.44</v>
      </c>
      <c r="L69" s="25">
        <v>0</v>
      </c>
      <c r="M69" s="26"/>
      <c r="N69" s="26"/>
      <c r="O69" s="26"/>
      <c r="P69" s="26"/>
    </row>
    <row r="70" spans="1:16" ht="15">
      <c r="A70" s="3">
        <v>1611</v>
      </c>
      <c r="B70" s="20" t="s">
        <v>96</v>
      </c>
      <c r="C70" s="20" t="s">
        <v>102</v>
      </c>
      <c r="D70" s="5">
        <v>2407.92</v>
      </c>
      <c r="E70" s="5">
        <v>2492.12</v>
      </c>
      <c r="F70" s="5">
        <f t="shared" si="0"/>
        <v>84.2</v>
      </c>
      <c r="G70" s="21">
        <f t="shared" si="1"/>
        <v>425673.1</v>
      </c>
      <c r="H70" s="22" t="s">
        <v>428</v>
      </c>
      <c r="I70" s="23">
        <v>11976988</v>
      </c>
      <c r="J70" s="24">
        <f t="shared" si="2"/>
        <v>0.0355</v>
      </c>
      <c r="K70" s="5">
        <v>2715.77</v>
      </c>
      <c r="L70" s="25">
        <v>0</v>
      </c>
      <c r="M70" s="26"/>
      <c r="N70" s="26"/>
      <c r="O70" s="26"/>
      <c r="P70" s="26"/>
    </row>
    <row r="71" spans="1:16" ht="15">
      <c r="A71" s="3">
        <v>1612</v>
      </c>
      <c r="B71" s="20" t="s">
        <v>96</v>
      </c>
      <c r="C71" s="20" t="s">
        <v>103</v>
      </c>
      <c r="D71" s="5">
        <v>1299.79</v>
      </c>
      <c r="E71" s="5">
        <v>1355.36</v>
      </c>
      <c r="F71" s="5">
        <f t="shared" si="0"/>
        <v>55.57</v>
      </c>
      <c r="G71" s="21">
        <f t="shared" si="1"/>
        <v>280934.14</v>
      </c>
      <c r="H71" s="22" t="s">
        <v>428</v>
      </c>
      <c r="I71" s="23">
        <v>6414224</v>
      </c>
      <c r="J71" s="24">
        <f t="shared" si="2"/>
        <v>0.0438</v>
      </c>
      <c r="K71" s="5">
        <v>3435.33</v>
      </c>
      <c r="L71" s="25">
        <v>0</v>
      </c>
      <c r="M71" s="26"/>
      <c r="N71" s="26"/>
      <c r="O71" s="26"/>
      <c r="P71" s="26"/>
    </row>
    <row r="72" spans="1:16" ht="15">
      <c r="A72" s="3">
        <v>1613</v>
      </c>
      <c r="B72" s="20" t="s">
        <v>96</v>
      </c>
      <c r="C72" s="20" t="s">
        <v>104</v>
      </c>
      <c r="D72" s="5">
        <v>817.04</v>
      </c>
      <c r="E72" s="5">
        <v>815.89</v>
      </c>
      <c r="F72" s="5">
        <f t="shared" si="0"/>
        <v>-1.15</v>
      </c>
      <c r="G72" s="21">
        <f t="shared" si="1"/>
        <v>-5813.83</v>
      </c>
      <c r="H72" s="22" t="s">
        <v>428</v>
      </c>
      <c r="I72" s="23">
        <v>4025343</v>
      </c>
      <c r="J72" s="24">
        <f t="shared" si="2"/>
        <v>-0.0014</v>
      </c>
      <c r="K72" s="5">
        <v>3937.82</v>
      </c>
      <c r="L72" s="25">
        <v>0</v>
      </c>
      <c r="M72" s="26"/>
      <c r="N72" s="26"/>
      <c r="O72" s="26"/>
      <c r="P72" s="26"/>
    </row>
    <row r="73" spans="1:16" ht="15">
      <c r="A73" s="3">
        <v>1701</v>
      </c>
      <c r="B73" s="20" t="s">
        <v>105</v>
      </c>
      <c r="C73" s="20" t="s">
        <v>106</v>
      </c>
      <c r="D73" s="5">
        <v>2789.47</v>
      </c>
      <c r="E73" s="5">
        <v>2879.11</v>
      </c>
      <c r="F73" s="5">
        <f t="shared" si="0"/>
        <v>89.64</v>
      </c>
      <c r="G73" s="21">
        <f t="shared" si="1"/>
        <v>453175.02</v>
      </c>
      <c r="H73" s="22" t="s">
        <v>428</v>
      </c>
      <c r="I73" s="23">
        <v>13770901</v>
      </c>
      <c r="J73" s="24">
        <f t="shared" si="2"/>
        <v>0.0329</v>
      </c>
      <c r="K73" s="5">
        <v>4085.76</v>
      </c>
      <c r="L73" s="25">
        <v>0</v>
      </c>
      <c r="M73" s="26"/>
      <c r="N73" s="26"/>
      <c r="O73" s="26"/>
      <c r="P73" s="26"/>
    </row>
    <row r="74" spans="1:16" ht="15">
      <c r="A74" s="3">
        <v>1702</v>
      </c>
      <c r="B74" s="20" t="s">
        <v>105</v>
      </c>
      <c r="C74" s="20" t="s">
        <v>107</v>
      </c>
      <c r="D74" s="5">
        <v>910.43</v>
      </c>
      <c r="E74" s="5">
        <v>880.79</v>
      </c>
      <c r="F74" s="5">
        <f t="shared" si="0"/>
        <v>-29.64</v>
      </c>
      <c r="G74" s="21">
        <f t="shared" si="1"/>
        <v>-149845.02</v>
      </c>
      <c r="H74" s="22" t="s">
        <v>428</v>
      </c>
      <c r="I74" s="23">
        <v>4511192</v>
      </c>
      <c r="J74" s="24">
        <f t="shared" si="2"/>
        <v>-0.0332</v>
      </c>
      <c r="K74" s="5">
        <v>4175.5</v>
      </c>
      <c r="L74" s="25">
        <v>15966</v>
      </c>
      <c r="M74" s="26"/>
      <c r="N74" s="26"/>
      <c r="O74" s="26"/>
      <c r="P74" s="26"/>
    </row>
    <row r="75" spans="1:16" ht="15">
      <c r="A75" s="3">
        <v>1703</v>
      </c>
      <c r="B75" s="20" t="s">
        <v>105</v>
      </c>
      <c r="C75" s="20" t="s">
        <v>108</v>
      </c>
      <c r="D75" s="5">
        <v>791.12</v>
      </c>
      <c r="E75" s="5">
        <v>785.99</v>
      </c>
      <c r="F75" s="5">
        <f t="shared" si="0"/>
        <v>-5.13</v>
      </c>
      <c r="G75" s="21">
        <f t="shared" si="1"/>
        <v>-25934.72</v>
      </c>
      <c r="H75" s="22" t="s">
        <v>428</v>
      </c>
      <c r="I75" s="23">
        <v>3930376</v>
      </c>
      <c r="J75" s="24">
        <f t="shared" si="2"/>
        <v>-0.0066</v>
      </c>
      <c r="K75" s="5">
        <v>4044.22</v>
      </c>
      <c r="L75" s="25">
        <v>0</v>
      </c>
      <c r="M75" s="26"/>
      <c r="N75" s="26"/>
      <c r="O75" s="26"/>
      <c r="P75" s="26"/>
    </row>
    <row r="76" spans="1:16" ht="15">
      <c r="A76" s="3">
        <v>1704</v>
      </c>
      <c r="B76" s="20" t="s">
        <v>105</v>
      </c>
      <c r="C76" s="20" t="s">
        <v>109</v>
      </c>
      <c r="D76" s="5">
        <v>416.29</v>
      </c>
      <c r="E76" s="5">
        <v>386.02</v>
      </c>
      <c r="F76" s="5">
        <f aca="true" t="shared" si="3" ref="F76:F139">ROUND(E76-D76,2)</f>
        <v>-30.27</v>
      </c>
      <c r="G76" s="21">
        <f aca="true" t="shared" si="4" ref="G76:G139">ROUND(F76*G$9,2)</f>
        <v>-153029.99</v>
      </c>
      <c r="H76" s="22" t="s">
        <v>428</v>
      </c>
      <c r="I76" s="23">
        <v>2098915</v>
      </c>
      <c r="J76" s="24">
        <f aca="true" t="shared" si="5" ref="J76:J139">ROUND((G76+H76)/I76,4)</f>
        <v>-0.0729</v>
      </c>
      <c r="K76" s="5">
        <v>3625.35</v>
      </c>
      <c r="L76" s="25">
        <v>66254</v>
      </c>
      <c r="M76" s="26"/>
      <c r="N76" s="26"/>
      <c r="O76" s="26"/>
      <c r="P76" s="26"/>
    </row>
    <row r="77" spans="1:16" ht="15">
      <c r="A77" s="3">
        <v>1705</v>
      </c>
      <c r="B77" s="20" t="s">
        <v>105</v>
      </c>
      <c r="C77" s="20" t="s">
        <v>110</v>
      </c>
      <c r="D77" s="5">
        <v>5374.24</v>
      </c>
      <c r="E77" s="5">
        <v>5423.35</v>
      </c>
      <c r="F77" s="5">
        <f t="shared" si="3"/>
        <v>49.11</v>
      </c>
      <c r="G77" s="21">
        <f t="shared" si="4"/>
        <v>248275.61</v>
      </c>
      <c r="H77" s="22" t="s">
        <v>428</v>
      </c>
      <c r="I77" s="23">
        <v>26778291</v>
      </c>
      <c r="J77" s="24">
        <f t="shared" si="5"/>
        <v>0.0093</v>
      </c>
      <c r="K77" s="5">
        <v>3684.15</v>
      </c>
      <c r="L77" s="25">
        <v>0</v>
      </c>
      <c r="M77" s="26"/>
      <c r="N77" s="26"/>
      <c r="O77" s="26"/>
      <c r="P77" s="26"/>
    </row>
    <row r="78" spans="1:16" ht="15">
      <c r="A78" s="3">
        <v>1801</v>
      </c>
      <c r="B78" s="20" t="s">
        <v>111</v>
      </c>
      <c r="C78" s="20" t="s">
        <v>112</v>
      </c>
      <c r="D78" s="5">
        <v>266.32</v>
      </c>
      <c r="E78" s="5">
        <v>256.03</v>
      </c>
      <c r="F78" s="5">
        <f t="shared" si="3"/>
        <v>-10.29</v>
      </c>
      <c r="G78" s="21">
        <f t="shared" si="4"/>
        <v>-52021.1</v>
      </c>
      <c r="H78" s="22">
        <v>-681.1392</v>
      </c>
      <c r="I78" s="23">
        <v>1445945</v>
      </c>
      <c r="J78" s="24">
        <f t="shared" si="5"/>
        <v>-0.0364</v>
      </c>
      <c r="K78" s="5">
        <v>2283.55</v>
      </c>
      <c r="L78" s="25">
        <v>4500</v>
      </c>
      <c r="M78" s="26"/>
      <c r="N78" s="26"/>
      <c r="O78" s="26"/>
      <c r="P78" s="26"/>
    </row>
    <row r="79" spans="1:16" ht="15">
      <c r="A79" s="3">
        <v>1802</v>
      </c>
      <c r="B79" s="20" t="s">
        <v>111</v>
      </c>
      <c r="C79" s="20" t="s">
        <v>113</v>
      </c>
      <c r="D79" s="5">
        <v>828.31</v>
      </c>
      <c r="E79" s="5">
        <v>841.35</v>
      </c>
      <c r="F79" s="5">
        <f t="shared" si="3"/>
        <v>13.04</v>
      </c>
      <c r="G79" s="21">
        <f t="shared" si="4"/>
        <v>65923.72</v>
      </c>
      <c r="H79" s="22" t="s">
        <v>428</v>
      </c>
      <c r="I79" s="23">
        <v>4125860</v>
      </c>
      <c r="J79" s="24">
        <f t="shared" si="5"/>
        <v>0.016</v>
      </c>
      <c r="K79" s="5">
        <v>4085.03</v>
      </c>
      <c r="L79" s="25">
        <v>0</v>
      </c>
      <c r="M79" s="26"/>
      <c r="N79" s="26"/>
      <c r="O79" s="26"/>
      <c r="P79" s="26"/>
    </row>
    <row r="80" spans="1:16" ht="15">
      <c r="A80" s="3">
        <v>1803</v>
      </c>
      <c r="B80" s="20" t="s">
        <v>111</v>
      </c>
      <c r="C80" s="20" t="s">
        <v>114</v>
      </c>
      <c r="D80" s="5">
        <v>6003.49</v>
      </c>
      <c r="E80" s="5">
        <v>6078.58</v>
      </c>
      <c r="F80" s="5">
        <f t="shared" si="3"/>
        <v>75.09</v>
      </c>
      <c r="G80" s="21">
        <f t="shared" si="4"/>
        <v>379617.5</v>
      </c>
      <c r="H80" s="22" t="s">
        <v>428</v>
      </c>
      <c r="I80" s="23">
        <v>29617887</v>
      </c>
      <c r="J80" s="24">
        <f t="shared" si="5"/>
        <v>0.0128</v>
      </c>
      <c r="K80" s="5">
        <v>3993.55</v>
      </c>
      <c r="L80" s="25">
        <v>0</v>
      </c>
      <c r="M80" s="26"/>
      <c r="N80" s="26"/>
      <c r="O80" s="26"/>
      <c r="P80" s="26"/>
    </row>
    <row r="81" spans="1:16" ht="15">
      <c r="A81" s="3">
        <v>1804</v>
      </c>
      <c r="B81" s="20" t="s">
        <v>111</v>
      </c>
      <c r="C81" s="20" t="s">
        <v>115</v>
      </c>
      <c r="D81" s="5">
        <v>3134.85</v>
      </c>
      <c r="E81" s="5">
        <v>3194.1</v>
      </c>
      <c r="F81" s="5">
        <f t="shared" si="3"/>
        <v>59.25</v>
      </c>
      <c r="G81" s="21">
        <f t="shared" si="4"/>
        <v>299538.38</v>
      </c>
      <c r="H81" s="22" t="s">
        <v>428</v>
      </c>
      <c r="I81" s="23">
        <v>15530205</v>
      </c>
      <c r="J81" s="24">
        <f t="shared" si="5"/>
        <v>0.0193</v>
      </c>
      <c r="K81" s="5">
        <v>3758.91</v>
      </c>
      <c r="L81" s="25">
        <v>0</v>
      </c>
      <c r="M81" s="26"/>
      <c r="N81" s="26"/>
      <c r="O81" s="26"/>
      <c r="P81" s="26"/>
    </row>
    <row r="82" spans="1:16" ht="15">
      <c r="A82" s="3">
        <v>1805</v>
      </c>
      <c r="B82" s="20" t="s">
        <v>111</v>
      </c>
      <c r="C82" s="20" t="s">
        <v>116</v>
      </c>
      <c r="D82" s="5">
        <v>412.4</v>
      </c>
      <c r="E82" s="5">
        <v>406.11</v>
      </c>
      <c r="F82" s="5">
        <f t="shared" si="3"/>
        <v>-6.29</v>
      </c>
      <c r="G82" s="21">
        <f t="shared" si="4"/>
        <v>-31799.1</v>
      </c>
      <c r="H82" s="22" t="s">
        <v>428</v>
      </c>
      <c r="I82" s="23">
        <v>2051454</v>
      </c>
      <c r="J82" s="24">
        <f t="shared" si="5"/>
        <v>-0.0155</v>
      </c>
      <c r="K82" s="5">
        <v>4093.35</v>
      </c>
      <c r="L82" s="25">
        <v>0</v>
      </c>
      <c r="M82" s="26"/>
      <c r="N82" s="26"/>
      <c r="O82" s="26"/>
      <c r="P82" s="26"/>
    </row>
    <row r="83" spans="1:16" ht="15">
      <c r="A83" s="3">
        <v>1901</v>
      </c>
      <c r="B83" s="20" t="s">
        <v>117</v>
      </c>
      <c r="C83" s="20" t="s">
        <v>118</v>
      </c>
      <c r="D83" s="5">
        <v>762.72</v>
      </c>
      <c r="E83" s="5">
        <v>788.08</v>
      </c>
      <c r="F83" s="5">
        <f t="shared" si="3"/>
        <v>25.36</v>
      </c>
      <c r="G83" s="21">
        <f t="shared" si="4"/>
        <v>128207.48</v>
      </c>
      <c r="H83" s="22" t="s">
        <v>428</v>
      </c>
      <c r="I83" s="23">
        <v>3854871</v>
      </c>
      <c r="J83" s="24">
        <f t="shared" si="5"/>
        <v>0.0333</v>
      </c>
      <c r="K83" s="5">
        <v>3477.59</v>
      </c>
      <c r="L83" s="25">
        <v>0</v>
      </c>
      <c r="M83" s="26"/>
      <c r="N83" s="26"/>
      <c r="O83" s="26"/>
      <c r="P83" s="26"/>
    </row>
    <row r="84" spans="1:16" ht="15">
      <c r="A84" s="3">
        <v>1903</v>
      </c>
      <c r="B84" s="20" t="s">
        <v>117</v>
      </c>
      <c r="C84" s="20" t="s">
        <v>119</v>
      </c>
      <c r="D84" s="5">
        <v>427.3</v>
      </c>
      <c r="E84" s="5">
        <v>403.39</v>
      </c>
      <c r="F84" s="5">
        <f t="shared" si="3"/>
        <v>-23.91</v>
      </c>
      <c r="G84" s="21">
        <f t="shared" si="4"/>
        <v>-120877.01</v>
      </c>
      <c r="H84" s="22">
        <v>-22.830080000000002</v>
      </c>
      <c r="I84" s="23">
        <v>2200313</v>
      </c>
      <c r="J84" s="24">
        <f t="shared" si="5"/>
        <v>-0.0549</v>
      </c>
      <c r="K84" s="5">
        <v>3700.67</v>
      </c>
      <c r="L84" s="25">
        <v>40956</v>
      </c>
      <c r="M84" s="26"/>
      <c r="N84" s="26"/>
      <c r="O84" s="26"/>
      <c r="P84" s="26"/>
    </row>
    <row r="85" spans="1:16" ht="15">
      <c r="A85" s="3">
        <v>1905</v>
      </c>
      <c r="B85" s="20" t="s">
        <v>117</v>
      </c>
      <c r="C85" s="20" t="s">
        <v>120</v>
      </c>
      <c r="D85" s="5">
        <v>2803.76</v>
      </c>
      <c r="E85" s="5">
        <v>2833.6</v>
      </c>
      <c r="F85" s="5">
        <f t="shared" si="3"/>
        <v>29.84</v>
      </c>
      <c r="G85" s="21">
        <f t="shared" si="4"/>
        <v>150856.12</v>
      </c>
      <c r="H85" s="22" t="s">
        <v>428</v>
      </c>
      <c r="I85" s="23">
        <v>13871745</v>
      </c>
      <c r="J85" s="24">
        <f t="shared" si="5"/>
        <v>0.0109</v>
      </c>
      <c r="K85" s="5">
        <v>3826.36</v>
      </c>
      <c r="L85" s="25">
        <v>0</v>
      </c>
      <c r="M85" s="26"/>
      <c r="N85" s="26"/>
      <c r="O85" s="26"/>
      <c r="P85" s="26"/>
    </row>
    <row r="86" spans="1:16" ht="15">
      <c r="A86" s="3">
        <v>2001</v>
      </c>
      <c r="B86" s="20" t="s">
        <v>121</v>
      </c>
      <c r="C86" s="20" t="s">
        <v>122</v>
      </c>
      <c r="D86" s="5">
        <v>120.84</v>
      </c>
      <c r="E86" s="5">
        <v>125.31</v>
      </c>
      <c r="F86" s="5">
        <f t="shared" si="3"/>
        <v>4.47</v>
      </c>
      <c r="G86" s="21">
        <f t="shared" si="4"/>
        <v>22598.09</v>
      </c>
      <c r="H86" s="22" t="s">
        <v>428</v>
      </c>
      <c r="I86" s="23">
        <v>756048</v>
      </c>
      <c r="J86" s="24">
        <f t="shared" si="5"/>
        <v>0.0299</v>
      </c>
      <c r="K86" s="5">
        <v>2316.45</v>
      </c>
      <c r="L86" s="25">
        <v>0</v>
      </c>
      <c r="M86" s="26"/>
      <c r="N86" s="26"/>
      <c r="O86" s="26"/>
      <c r="P86" s="26"/>
    </row>
    <row r="87" spans="1:16" ht="15">
      <c r="A87" s="3">
        <v>2002</v>
      </c>
      <c r="B87" s="20" t="s">
        <v>121</v>
      </c>
      <c r="C87" s="20" t="s">
        <v>123</v>
      </c>
      <c r="D87" s="5">
        <v>1268.09</v>
      </c>
      <c r="E87" s="5">
        <v>1208.58</v>
      </c>
      <c r="F87" s="5">
        <f t="shared" si="3"/>
        <v>-59.51</v>
      </c>
      <c r="G87" s="21">
        <f t="shared" si="4"/>
        <v>-300852.81</v>
      </c>
      <c r="H87" s="22" t="s">
        <v>428</v>
      </c>
      <c r="I87" s="23">
        <v>6266720</v>
      </c>
      <c r="J87" s="24">
        <f t="shared" si="5"/>
        <v>-0.048</v>
      </c>
      <c r="K87" s="5">
        <v>3666.53</v>
      </c>
      <c r="L87" s="25">
        <v>88340</v>
      </c>
      <c r="M87" s="26"/>
      <c r="N87" s="26"/>
      <c r="O87" s="26"/>
      <c r="P87" s="26"/>
    </row>
    <row r="88" spans="1:16" ht="15">
      <c r="A88" s="3">
        <v>2003</v>
      </c>
      <c r="B88" s="20" t="s">
        <v>121</v>
      </c>
      <c r="C88" s="20" t="s">
        <v>124</v>
      </c>
      <c r="D88" s="5">
        <v>275.45</v>
      </c>
      <c r="E88" s="5">
        <v>281.21</v>
      </c>
      <c r="F88" s="5">
        <f t="shared" si="3"/>
        <v>5.76</v>
      </c>
      <c r="G88" s="21">
        <f t="shared" si="4"/>
        <v>29119.68</v>
      </c>
      <c r="H88" s="22">
        <v>-7190.2451432</v>
      </c>
      <c r="I88" s="23">
        <v>1454891</v>
      </c>
      <c r="J88" s="24">
        <f t="shared" si="5"/>
        <v>0.0151</v>
      </c>
      <c r="K88" s="5">
        <v>3457.74</v>
      </c>
      <c r="L88" s="25">
        <v>0</v>
      </c>
      <c r="M88" s="26"/>
      <c r="N88" s="26"/>
      <c r="O88" s="26"/>
      <c r="P88" s="26"/>
    </row>
    <row r="89" spans="1:16" ht="15">
      <c r="A89" s="3">
        <v>2101</v>
      </c>
      <c r="B89" s="20" t="s">
        <v>125</v>
      </c>
      <c r="C89" s="20" t="s">
        <v>126</v>
      </c>
      <c r="D89" s="5">
        <v>134.5</v>
      </c>
      <c r="E89" s="5">
        <v>112.42</v>
      </c>
      <c r="F89" s="5">
        <f t="shared" si="3"/>
        <v>-22.08</v>
      </c>
      <c r="G89" s="21">
        <f t="shared" si="4"/>
        <v>-111625.44</v>
      </c>
      <c r="H89" s="22" t="s">
        <v>428</v>
      </c>
      <c r="I89" s="23">
        <v>1162754</v>
      </c>
      <c r="J89" s="24">
        <f t="shared" si="5"/>
        <v>-0.096</v>
      </c>
      <c r="K89" s="5">
        <v>0</v>
      </c>
      <c r="L89" s="25">
        <v>0</v>
      </c>
      <c r="M89" s="26"/>
      <c r="N89" s="26"/>
      <c r="O89" s="26"/>
      <c r="P89" s="26"/>
    </row>
    <row r="90" spans="1:16" ht="15">
      <c r="A90" s="3">
        <v>2102</v>
      </c>
      <c r="B90" s="20" t="s">
        <v>125</v>
      </c>
      <c r="C90" s="20" t="s">
        <v>127</v>
      </c>
      <c r="D90" s="5">
        <v>255.87</v>
      </c>
      <c r="E90" s="5">
        <v>244.98</v>
      </c>
      <c r="F90" s="5">
        <f t="shared" si="3"/>
        <v>-10.89</v>
      </c>
      <c r="G90" s="21">
        <f t="shared" si="4"/>
        <v>-55054.4</v>
      </c>
      <c r="H90" s="22" t="s">
        <v>428</v>
      </c>
      <c r="I90" s="23">
        <v>1567818</v>
      </c>
      <c r="J90" s="24">
        <f t="shared" si="5"/>
        <v>-0.0351</v>
      </c>
      <c r="K90" s="5">
        <v>628.74</v>
      </c>
      <c r="L90" s="25">
        <v>981</v>
      </c>
      <c r="M90" s="26"/>
      <c r="N90" s="26"/>
      <c r="O90" s="26"/>
      <c r="P90" s="26"/>
    </row>
    <row r="91" spans="1:16" ht="15">
      <c r="A91" s="3">
        <v>2104</v>
      </c>
      <c r="B91" s="20" t="s">
        <v>125</v>
      </c>
      <c r="C91" s="20" t="s">
        <v>128</v>
      </c>
      <c r="D91" s="5">
        <v>1677.32</v>
      </c>
      <c r="E91" s="5">
        <v>1664.65</v>
      </c>
      <c r="F91" s="5">
        <f t="shared" si="3"/>
        <v>-12.67</v>
      </c>
      <c r="G91" s="21">
        <f t="shared" si="4"/>
        <v>-64053.19</v>
      </c>
      <c r="H91" s="22" t="s">
        <v>428</v>
      </c>
      <c r="I91" s="23">
        <v>8311065</v>
      </c>
      <c r="J91" s="24">
        <f t="shared" si="5"/>
        <v>-0.0077</v>
      </c>
      <c r="K91" s="5">
        <v>3809.83</v>
      </c>
      <c r="L91" s="25">
        <v>0</v>
      </c>
      <c r="M91" s="26"/>
      <c r="N91" s="26"/>
      <c r="O91" s="26"/>
      <c r="P91" s="26"/>
    </row>
    <row r="92" spans="1:16" ht="15">
      <c r="A92" s="3">
        <v>2105</v>
      </c>
      <c r="B92" s="20" t="s">
        <v>125</v>
      </c>
      <c r="C92" s="20" t="s">
        <v>129</v>
      </c>
      <c r="D92" s="5">
        <v>1255.73</v>
      </c>
      <c r="E92" s="5">
        <v>1184.18</v>
      </c>
      <c r="F92" s="5">
        <f t="shared" si="3"/>
        <v>-71.55</v>
      </c>
      <c r="G92" s="21">
        <f t="shared" si="4"/>
        <v>-361721.03</v>
      </c>
      <c r="H92" s="22" t="s">
        <v>428</v>
      </c>
      <c r="I92" s="23">
        <v>6183258</v>
      </c>
      <c r="J92" s="24">
        <f t="shared" si="5"/>
        <v>-0.0585</v>
      </c>
      <c r="K92" s="5">
        <v>3901.53</v>
      </c>
      <c r="L92" s="25">
        <v>144528</v>
      </c>
      <c r="M92" s="26"/>
      <c r="N92" s="26"/>
      <c r="O92" s="26"/>
      <c r="P92" s="26"/>
    </row>
    <row r="93" spans="1:16" ht="15">
      <c r="A93" s="3">
        <v>2202</v>
      </c>
      <c r="B93" s="20" t="s">
        <v>130</v>
      </c>
      <c r="C93" s="20" t="s">
        <v>131</v>
      </c>
      <c r="D93" s="5">
        <v>1113.64</v>
      </c>
      <c r="E93" s="5">
        <v>1068.3</v>
      </c>
      <c r="F93" s="5">
        <f t="shared" si="3"/>
        <v>-45.34</v>
      </c>
      <c r="G93" s="21">
        <f t="shared" si="4"/>
        <v>-229216.37</v>
      </c>
      <c r="H93" s="22" t="s">
        <v>428</v>
      </c>
      <c r="I93" s="23">
        <v>5729277</v>
      </c>
      <c r="J93" s="24">
        <f t="shared" si="5"/>
        <v>-0.04</v>
      </c>
      <c r="K93" s="5">
        <v>3719.46</v>
      </c>
      <c r="L93" s="25">
        <v>45564</v>
      </c>
      <c r="M93" s="26"/>
      <c r="N93" s="26"/>
      <c r="O93" s="26"/>
      <c r="P93" s="26"/>
    </row>
    <row r="94" spans="1:16" ht="15">
      <c r="A94" s="3">
        <v>2203</v>
      </c>
      <c r="B94" s="20" t="s">
        <v>130</v>
      </c>
      <c r="C94" s="20" t="s">
        <v>132</v>
      </c>
      <c r="D94" s="5">
        <v>2118.64</v>
      </c>
      <c r="E94" s="5">
        <v>2135.95</v>
      </c>
      <c r="F94" s="5">
        <f t="shared" si="3"/>
        <v>17.31</v>
      </c>
      <c r="G94" s="21">
        <f t="shared" si="4"/>
        <v>87510.71</v>
      </c>
      <c r="H94" s="22" t="s">
        <v>428</v>
      </c>
      <c r="I94" s="23">
        <v>10582734</v>
      </c>
      <c r="J94" s="24">
        <f t="shared" si="5"/>
        <v>0.0083</v>
      </c>
      <c r="K94" s="5">
        <v>3848.16</v>
      </c>
      <c r="L94" s="25">
        <v>0</v>
      </c>
      <c r="M94" s="26"/>
      <c r="N94" s="26"/>
      <c r="O94" s="26"/>
      <c r="P94" s="26"/>
    </row>
    <row r="95" spans="1:16" ht="15">
      <c r="A95" s="3">
        <v>2301</v>
      </c>
      <c r="B95" s="20" t="s">
        <v>133</v>
      </c>
      <c r="C95" s="20" t="s">
        <v>134</v>
      </c>
      <c r="D95" s="5">
        <v>7713.68</v>
      </c>
      <c r="E95" s="5">
        <v>7906.99</v>
      </c>
      <c r="F95" s="5">
        <f t="shared" si="3"/>
        <v>193.31</v>
      </c>
      <c r="G95" s="21">
        <f t="shared" si="4"/>
        <v>977278.71</v>
      </c>
      <c r="H95" s="22" t="s">
        <v>428</v>
      </c>
      <c r="I95" s="23">
        <v>38511494</v>
      </c>
      <c r="J95" s="24">
        <f t="shared" si="5"/>
        <v>0.0254</v>
      </c>
      <c r="K95" s="5">
        <v>3039.24</v>
      </c>
      <c r="L95" s="25">
        <v>0</v>
      </c>
      <c r="M95" s="26"/>
      <c r="N95" s="26"/>
      <c r="O95" s="26"/>
      <c r="P95" s="26"/>
    </row>
    <row r="96" spans="1:16" ht="15">
      <c r="A96" s="3">
        <v>2303</v>
      </c>
      <c r="B96" s="20" t="s">
        <v>133</v>
      </c>
      <c r="C96" s="20" t="s">
        <v>135</v>
      </c>
      <c r="D96" s="5">
        <v>2335.13</v>
      </c>
      <c r="E96" s="5">
        <v>2350.85</v>
      </c>
      <c r="F96" s="5">
        <f t="shared" si="3"/>
        <v>15.72</v>
      </c>
      <c r="G96" s="21">
        <f t="shared" si="4"/>
        <v>79472.46</v>
      </c>
      <c r="H96" s="22" t="s">
        <v>428</v>
      </c>
      <c r="I96" s="23">
        <v>11526553</v>
      </c>
      <c r="J96" s="24">
        <f t="shared" si="5"/>
        <v>0.0069</v>
      </c>
      <c r="K96" s="5">
        <v>3935.52</v>
      </c>
      <c r="L96" s="25">
        <v>0</v>
      </c>
      <c r="M96" s="26"/>
      <c r="N96" s="26"/>
      <c r="O96" s="26"/>
      <c r="P96" s="26"/>
    </row>
    <row r="97" spans="1:16" ht="15">
      <c r="A97" s="3">
        <v>2304</v>
      </c>
      <c r="B97" s="20" t="s">
        <v>133</v>
      </c>
      <c r="C97" s="20" t="s">
        <v>136</v>
      </c>
      <c r="D97" s="5">
        <v>359.44</v>
      </c>
      <c r="E97" s="5">
        <v>376.22</v>
      </c>
      <c r="F97" s="5">
        <f t="shared" si="3"/>
        <v>16.78</v>
      </c>
      <c r="G97" s="21">
        <f t="shared" si="4"/>
        <v>84831.29</v>
      </c>
      <c r="H97" s="22" t="s">
        <v>428</v>
      </c>
      <c r="I97" s="23">
        <v>1814444</v>
      </c>
      <c r="J97" s="24">
        <f t="shared" si="5"/>
        <v>0.0468</v>
      </c>
      <c r="K97" s="5">
        <v>3979.97</v>
      </c>
      <c r="L97" s="25">
        <v>0</v>
      </c>
      <c r="M97" s="26"/>
      <c r="N97" s="26"/>
      <c r="O97" s="26"/>
      <c r="P97" s="26"/>
    </row>
    <row r="98" spans="1:16" ht="15">
      <c r="A98" s="3">
        <v>2305</v>
      </c>
      <c r="B98" s="20" t="s">
        <v>133</v>
      </c>
      <c r="C98" s="20" t="s">
        <v>137</v>
      </c>
      <c r="D98" s="5">
        <v>894.66</v>
      </c>
      <c r="E98" s="5">
        <v>912.28</v>
      </c>
      <c r="F98" s="5">
        <f t="shared" si="3"/>
        <v>17.62</v>
      </c>
      <c r="G98" s="21">
        <f t="shared" si="4"/>
        <v>89077.91</v>
      </c>
      <c r="H98" s="22" t="s">
        <v>428</v>
      </c>
      <c r="I98" s="23">
        <v>4396057</v>
      </c>
      <c r="J98" s="24">
        <f t="shared" si="5"/>
        <v>0.0203</v>
      </c>
      <c r="K98" s="5">
        <v>3809.26</v>
      </c>
      <c r="L98" s="25">
        <v>0</v>
      </c>
      <c r="M98" s="26"/>
      <c r="N98" s="26"/>
      <c r="O98" s="26"/>
      <c r="P98" s="26"/>
    </row>
    <row r="99" spans="1:16" ht="15">
      <c r="A99" s="3">
        <v>2306</v>
      </c>
      <c r="B99" s="20" t="s">
        <v>133</v>
      </c>
      <c r="C99" s="20" t="s">
        <v>138</v>
      </c>
      <c r="D99" s="5">
        <v>436.19</v>
      </c>
      <c r="E99" s="5">
        <v>468.51</v>
      </c>
      <c r="F99" s="5">
        <f t="shared" si="3"/>
        <v>32.32</v>
      </c>
      <c r="G99" s="21">
        <f t="shared" si="4"/>
        <v>163393.76</v>
      </c>
      <c r="H99" s="22" t="s">
        <v>428</v>
      </c>
      <c r="I99" s="23">
        <v>2229941</v>
      </c>
      <c r="J99" s="24">
        <f t="shared" si="5"/>
        <v>0.0733</v>
      </c>
      <c r="K99" s="5">
        <v>3984.3</v>
      </c>
      <c r="L99" s="25">
        <v>0</v>
      </c>
      <c r="M99" s="26"/>
      <c r="N99" s="26"/>
      <c r="O99" s="26"/>
      <c r="P99" s="26"/>
    </row>
    <row r="100" spans="1:16" ht="15">
      <c r="A100" s="3">
        <v>2307</v>
      </c>
      <c r="B100" s="20" t="s">
        <v>133</v>
      </c>
      <c r="C100" s="20" t="s">
        <v>139</v>
      </c>
      <c r="D100" s="5">
        <v>2560.52</v>
      </c>
      <c r="E100" s="5">
        <v>2560.29</v>
      </c>
      <c r="F100" s="5">
        <f t="shared" si="3"/>
        <v>-0.23</v>
      </c>
      <c r="G100" s="21">
        <f t="shared" si="4"/>
        <v>-1162.77</v>
      </c>
      <c r="H100" s="22" t="s">
        <v>428</v>
      </c>
      <c r="I100" s="23">
        <v>12680981</v>
      </c>
      <c r="J100" s="24">
        <f t="shared" si="5"/>
        <v>-0.0001</v>
      </c>
      <c r="K100" s="5">
        <v>4095.68</v>
      </c>
      <c r="L100" s="25">
        <v>0</v>
      </c>
      <c r="M100" s="26"/>
      <c r="N100" s="26"/>
      <c r="O100" s="26"/>
      <c r="P100" s="26"/>
    </row>
    <row r="101" spans="1:16" ht="15">
      <c r="A101" s="3">
        <v>2401</v>
      </c>
      <c r="B101" s="20" t="s">
        <v>140</v>
      </c>
      <c r="C101" s="20" t="s">
        <v>141</v>
      </c>
      <c r="D101" s="5">
        <v>245.03</v>
      </c>
      <c r="E101" s="5">
        <v>237.19</v>
      </c>
      <c r="F101" s="5">
        <f t="shared" si="3"/>
        <v>-7.84</v>
      </c>
      <c r="G101" s="21">
        <f t="shared" si="4"/>
        <v>-39635.12</v>
      </c>
      <c r="H101" s="22" t="s">
        <v>428</v>
      </c>
      <c r="I101" s="23">
        <v>1212297</v>
      </c>
      <c r="J101" s="24">
        <f t="shared" si="5"/>
        <v>-0.0327</v>
      </c>
      <c r="K101" s="5">
        <v>2796.22</v>
      </c>
      <c r="L101" s="25">
        <v>2535</v>
      </c>
      <c r="M101" s="26"/>
      <c r="N101" s="26"/>
      <c r="O101" s="26"/>
      <c r="P101" s="26"/>
    </row>
    <row r="102" spans="1:16" ht="15">
      <c r="A102" s="3">
        <v>2402</v>
      </c>
      <c r="B102" s="20" t="s">
        <v>140</v>
      </c>
      <c r="C102" s="20" t="s">
        <v>142</v>
      </c>
      <c r="D102" s="5">
        <v>820.02</v>
      </c>
      <c r="E102" s="5">
        <v>854.02</v>
      </c>
      <c r="F102" s="5">
        <f t="shared" si="3"/>
        <v>34</v>
      </c>
      <c r="G102" s="21">
        <f t="shared" si="4"/>
        <v>171887</v>
      </c>
      <c r="H102" s="22" t="s">
        <v>428</v>
      </c>
      <c r="I102" s="23">
        <v>4087304</v>
      </c>
      <c r="J102" s="24">
        <f t="shared" si="5"/>
        <v>0.0421</v>
      </c>
      <c r="K102" s="5">
        <v>3740.06</v>
      </c>
      <c r="L102" s="25">
        <v>0</v>
      </c>
      <c r="M102" s="26"/>
      <c r="N102" s="26"/>
      <c r="O102" s="26"/>
      <c r="P102" s="26"/>
    </row>
    <row r="103" spans="1:16" ht="15">
      <c r="A103" s="3">
        <v>2403</v>
      </c>
      <c r="B103" s="20" t="s">
        <v>140</v>
      </c>
      <c r="C103" s="20" t="s">
        <v>143</v>
      </c>
      <c r="D103" s="5">
        <v>599.19</v>
      </c>
      <c r="E103" s="5">
        <v>563.5</v>
      </c>
      <c r="F103" s="5">
        <f t="shared" si="3"/>
        <v>-35.69</v>
      </c>
      <c r="G103" s="21">
        <f t="shared" si="4"/>
        <v>-180430.8</v>
      </c>
      <c r="H103" s="22" t="s">
        <v>428</v>
      </c>
      <c r="I103" s="23">
        <v>2990959</v>
      </c>
      <c r="J103" s="24">
        <f t="shared" si="5"/>
        <v>-0.0603</v>
      </c>
      <c r="K103" s="5">
        <v>3183.38</v>
      </c>
      <c r="L103" s="25">
        <v>59703</v>
      </c>
      <c r="M103" s="26"/>
      <c r="N103" s="26"/>
      <c r="O103" s="26"/>
      <c r="P103" s="26"/>
    </row>
    <row r="104" spans="1:16" ht="15">
      <c r="A104" s="3">
        <v>2404</v>
      </c>
      <c r="B104" s="20" t="s">
        <v>140</v>
      </c>
      <c r="C104" s="20" t="s">
        <v>144</v>
      </c>
      <c r="D104" s="5">
        <v>1664.12</v>
      </c>
      <c r="E104" s="5">
        <v>1637.63</v>
      </c>
      <c r="F104" s="5">
        <f t="shared" si="3"/>
        <v>-26.49</v>
      </c>
      <c r="G104" s="21">
        <f t="shared" si="4"/>
        <v>-133920.2</v>
      </c>
      <c r="H104" s="22" t="s">
        <v>428</v>
      </c>
      <c r="I104" s="23">
        <v>8231264</v>
      </c>
      <c r="J104" s="24">
        <f t="shared" si="5"/>
        <v>-0.0163</v>
      </c>
      <c r="K104" s="5">
        <v>3551.96</v>
      </c>
      <c r="L104" s="25">
        <v>0</v>
      </c>
      <c r="M104" s="26"/>
      <c r="N104" s="26"/>
      <c r="O104" s="26"/>
      <c r="P104" s="26"/>
    </row>
    <row r="105" spans="1:16" ht="15">
      <c r="A105" s="3">
        <v>2405</v>
      </c>
      <c r="B105" s="20" t="s">
        <v>140</v>
      </c>
      <c r="C105" s="20" t="s">
        <v>145</v>
      </c>
      <c r="D105" s="5">
        <v>242.41</v>
      </c>
      <c r="E105" s="5">
        <v>230.18</v>
      </c>
      <c r="F105" s="5">
        <f t="shared" si="3"/>
        <v>-12.23</v>
      </c>
      <c r="G105" s="21">
        <f t="shared" si="4"/>
        <v>-61828.77</v>
      </c>
      <c r="H105" s="22" t="s">
        <v>428</v>
      </c>
      <c r="I105" s="23">
        <v>1253709</v>
      </c>
      <c r="J105" s="24">
        <f t="shared" si="5"/>
        <v>-0.0493</v>
      </c>
      <c r="K105" s="5">
        <v>3386.53</v>
      </c>
      <c r="L105" s="25">
        <v>16665</v>
      </c>
      <c r="M105" s="26"/>
      <c r="N105" s="26"/>
      <c r="O105" s="26"/>
      <c r="P105" s="26"/>
    </row>
    <row r="106" spans="1:16" ht="15">
      <c r="A106" s="3">
        <v>2501</v>
      </c>
      <c r="B106" s="20" t="s">
        <v>146</v>
      </c>
      <c r="C106" s="20" t="s">
        <v>147</v>
      </c>
      <c r="D106" s="5">
        <v>449.9</v>
      </c>
      <c r="E106" s="5">
        <v>427.99</v>
      </c>
      <c r="F106" s="5">
        <f t="shared" si="3"/>
        <v>-21.91</v>
      </c>
      <c r="G106" s="21">
        <f t="shared" si="4"/>
        <v>-110766.01</v>
      </c>
      <c r="H106" s="22" t="s">
        <v>428</v>
      </c>
      <c r="I106" s="23">
        <v>2210980</v>
      </c>
      <c r="J106" s="24">
        <f t="shared" si="5"/>
        <v>-0.0501</v>
      </c>
      <c r="K106" s="5">
        <v>3719.46</v>
      </c>
      <c r="L106" s="25">
        <v>35308</v>
      </c>
      <c r="M106" s="26"/>
      <c r="N106" s="26"/>
      <c r="O106" s="26"/>
      <c r="P106" s="26"/>
    </row>
    <row r="107" spans="1:16" ht="15">
      <c r="A107" s="3">
        <v>2502</v>
      </c>
      <c r="B107" s="20" t="s">
        <v>146</v>
      </c>
      <c r="C107" s="20" t="s">
        <v>148</v>
      </c>
      <c r="D107" s="5">
        <v>723.13</v>
      </c>
      <c r="E107" s="5">
        <v>733.19</v>
      </c>
      <c r="F107" s="5">
        <f t="shared" si="3"/>
        <v>10.06</v>
      </c>
      <c r="G107" s="21">
        <f t="shared" si="4"/>
        <v>50858.33</v>
      </c>
      <c r="H107" s="22" t="s">
        <v>428</v>
      </c>
      <c r="I107" s="23">
        <v>3561001</v>
      </c>
      <c r="J107" s="24">
        <f t="shared" si="5"/>
        <v>0.0143</v>
      </c>
      <c r="K107" s="5">
        <v>3784.14</v>
      </c>
      <c r="L107" s="25">
        <v>0</v>
      </c>
      <c r="M107" s="26"/>
      <c r="N107" s="26"/>
      <c r="O107" s="26"/>
      <c r="P107" s="26"/>
    </row>
    <row r="108" spans="1:16" ht="15">
      <c r="A108" s="3">
        <v>2503</v>
      </c>
      <c r="B108" s="20" t="s">
        <v>146</v>
      </c>
      <c r="C108" s="20" t="s">
        <v>149</v>
      </c>
      <c r="D108" s="5">
        <v>467.98</v>
      </c>
      <c r="E108" s="5">
        <v>456.64</v>
      </c>
      <c r="F108" s="5">
        <f t="shared" si="3"/>
        <v>-11.34</v>
      </c>
      <c r="G108" s="21">
        <f t="shared" si="4"/>
        <v>-57329.37</v>
      </c>
      <c r="H108" s="22" t="s">
        <v>428</v>
      </c>
      <c r="I108" s="23">
        <v>2301094</v>
      </c>
      <c r="J108" s="24">
        <f t="shared" si="5"/>
        <v>-0.0249</v>
      </c>
      <c r="K108" s="5">
        <v>3546.04</v>
      </c>
      <c r="L108" s="25">
        <v>0</v>
      </c>
      <c r="M108" s="26"/>
      <c r="N108" s="26"/>
      <c r="O108" s="26"/>
      <c r="P108" s="26"/>
    </row>
    <row r="109" spans="1:16" ht="15">
      <c r="A109" s="3">
        <v>2601</v>
      </c>
      <c r="B109" s="20" t="s">
        <v>150</v>
      </c>
      <c r="C109" s="20" t="s">
        <v>151</v>
      </c>
      <c r="D109" s="5">
        <v>598.15</v>
      </c>
      <c r="E109" s="5">
        <v>671.1</v>
      </c>
      <c r="F109" s="5">
        <f t="shared" si="3"/>
        <v>72.95</v>
      </c>
      <c r="G109" s="21">
        <f t="shared" si="4"/>
        <v>368798.73</v>
      </c>
      <c r="H109" s="22" t="s">
        <v>428</v>
      </c>
      <c r="I109" s="23">
        <v>2978760</v>
      </c>
      <c r="J109" s="24">
        <f t="shared" si="5"/>
        <v>0.1238</v>
      </c>
      <c r="K109" s="5">
        <v>3932.34</v>
      </c>
      <c r="L109" s="25">
        <v>0</v>
      </c>
      <c r="M109" s="26"/>
      <c r="N109" s="26"/>
      <c r="O109" s="26"/>
      <c r="P109" s="26"/>
    </row>
    <row r="110" spans="1:16" ht="15">
      <c r="A110" s="3">
        <v>2602</v>
      </c>
      <c r="B110" s="20" t="s">
        <v>150</v>
      </c>
      <c r="C110" s="20" t="s">
        <v>152</v>
      </c>
      <c r="D110" s="5">
        <v>1152.14</v>
      </c>
      <c r="E110" s="5">
        <v>1155.71</v>
      </c>
      <c r="F110" s="5">
        <f t="shared" si="3"/>
        <v>3.57</v>
      </c>
      <c r="G110" s="21">
        <f t="shared" si="4"/>
        <v>18048.14</v>
      </c>
      <c r="H110" s="22" t="s">
        <v>428</v>
      </c>
      <c r="I110" s="23">
        <v>6160958</v>
      </c>
      <c r="J110" s="24">
        <f t="shared" si="5"/>
        <v>0.0029</v>
      </c>
      <c r="K110" s="5">
        <v>209.62</v>
      </c>
      <c r="L110" s="25">
        <v>0</v>
      </c>
      <c r="M110" s="26"/>
      <c r="N110" s="26"/>
      <c r="O110" s="26"/>
      <c r="P110" s="26"/>
    </row>
    <row r="111" spans="1:16" ht="15">
      <c r="A111" s="3">
        <v>2603</v>
      </c>
      <c r="B111" s="20" t="s">
        <v>150</v>
      </c>
      <c r="C111" s="20" t="s">
        <v>153</v>
      </c>
      <c r="D111" s="5">
        <v>3264.71</v>
      </c>
      <c r="E111" s="5">
        <v>3302.13</v>
      </c>
      <c r="F111" s="5">
        <f t="shared" si="3"/>
        <v>37.42</v>
      </c>
      <c r="G111" s="21">
        <f t="shared" si="4"/>
        <v>189176.81</v>
      </c>
      <c r="H111" s="22" t="s">
        <v>428</v>
      </c>
      <c r="I111" s="23">
        <v>18092201</v>
      </c>
      <c r="J111" s="24">
        <f t="shared" si="5"/>
        <v>0.0105</v>
      </c>
      <c r="K111" s="5">
        <v>2624.25</v>
      </c>
      <c r="L111" s="25">
        <v>0</v>
      </c>
      <c r="M111" s="26"/>
      <c r="N111" s="26"/>
      <c r="O111" s="26"/>
      <c r="P111" s="26"/>
    </row>
    <row r="112" spans="1:16" ht="15">
      <c r="A112" s="3">
        <v>2604</v>
      </c>
      <c r="B112" s="20" t="s">
        <v>150</v>
      </c>
      <c r="C112" s="20" t="s">
        <v>154</v>
      </c>
      <c r="D112" s="5">
        <v>727.45</v>
      </c>
      <c r="E112" s="5">
        <v>725.96</v>
      </c>
      <c r="F112" s="5">
        <f t="shared" si="3"/>
        <v>-1.49</v>
      </c>
      <c r="G112" s="21">
        <f t="shared" si="4"/>
        <v>-7532.7</v>
      </c>
      <c r="H112" s="22" t="s">
        <v>428</v>
      </c>
      <c r="I112" s="23">
        <v>3787694</v>
      </c>
      <c r="J112" s="24">
        <f t="shared" si="5"/>
        <v>-0.002</v>
      </c>
      <c r="K112" s="5">
        <v>1222.32</v>
      </c>
      <c r="L112" s="25">
        <v>0</v>
      </c>
      <c r="M112" s="26"/>
      <c r="N112" s="26"/>
      <c r="O112" s="26"/>
      <c r="P112" s="26"/>
    </row>
    <row r="113" spans="1:16" ht="15">
      <c r="A113" s="3">
        <v>2605</v>
      </c>
      <c r="B113" s="20" t="s">
        <v>150</v>
      </c>
      <c r="C113" s="20" t="s">
        <v>155</v>
      </c>
      <c r="D113" s="5">
        <v>3701.22</v>
      </c>
      <c r="E113" s="5">
        <v>3659.58</v>
      </c>
      <c r="F113" s="5">
        <f t="shared" si="3"/>
        <v>-41.64</v>
      </c>
      <c r="G113" s="21">
        <f t="shared" si="4"/>
        <v>-210511.02</v>
      </c>
      <c r="H113" s="22" t="s">
        <v>428</v>
      </c>
      <c r="I113" s="23">
        <v>18478716</v>
      </c>
      <c r="J113" s="24">
        <f t="shared" si="5"/>
        <v>-0.0114</v>
      </c>
      <c r="K113" s="5">
        <v>3643.47</v>
      </c>
      <c r="L113" s="25">
        <v>0</v>
      </c>
      <c r="M113" s="26"/>
      <c r="N113" s="26"/>
      <c r="O113" s="26"/>
      <c r="P113" s="26"/>
    </row>
    <row r="114" spans="1:16" ht="15">
      <c r="A114" s="3">
        <v>2606</v>
      </c>
      <c r="B114" s="20" t="s">
        <v>150</v>
      </c>
      <c r="C114" s="20" t="s">
        <v>156</v>
      </c>
      <c r="D114" s="5">
        <v>2543.1</v>
      </c>
      <c r="E114" s="5">
        <v>2559.79</v>
      </c>
      <c r="F114" s="5">
        <f t="shared" si="3"/>
        <v>16.69</v>
      </c>
      <c r="G114" s="21">
        <f t="shared" si="4"/>
        <v>84376.3</v>
      </c>
      <c r="H114" s="22" t="s">
        <v>428</v>
      </c>
      <c r="I114" s="23">
        <v>13168420</v>
      </c>
      <c r="J114" s="24">
        <f t="shared" si="5"/>
        <v>0.0064</v>
      </c>
      <c r="K114" s="5">
        <v>3143.77</v>
      </c>
      <c r="L114" s="25">
        <v>0</v>
      </c>
      <c r="M114" s="27"/>
      <c r="N114" s="27"/>
      <c r="O114" s="27"/>
      <c r="P114" s="27"/>
    </row>
    <row r="115" spans="1:16" ht="15">
      <c r="A115" s="3">
        <v>2607</v>
      </c>
      <c r="B115" s="20" t="s">
        <v>150</v>
      </c>
      <c r="C115" s="20" t="s">
        <v>157</v>
      </c>
      <c r="D115" s="5">
        <v>684.34</v>
      </c>
      <c r="E115" s="5">
        <v>683.41</v>
      </c>
      <c r="F115" s="5">
        <f t="shared" si="3"/>
        <v>-0.93</v>
      </c>
      <c r="G115" s="21">
        <f t="shared" si="4"/>
        <v>-4701.62</v>
      </c>
      <c r="H115" s="22" t="s">
        <v>428</v>
      </c>
      <c r="I115" s="23">
        <v>3509146</v>
      </c>
      <c r="J115" s="24">
        <f t="shared" si="5"/>
        <v>-0.0013</v>
      </c>
      <c r="K115" s="5">
        <v>3469.63</v>
      </c>
      <c r="L115" s="25">
        <v>0</v>
      </c>
      <c r="M115" s="27"/>
      <c r="N115" s="27"/>
      <c r="O115" s="27"/>
      <c r="P115" s="27"/>
    </row>
    <row r="116" spans="1:16" ht="15">
      <c r="A116" s="3">
        <v>2703</v>
      </c>
      <c r="B116" s="20" t="s">
        <v>158</v>
      </c>
      <c r="C116" s="20" t="s">
        <v>159</v>
      </c>
      <c r="D116" s="5">
        <v>516.96</v>
      </c>
      <c r="E116" s="5">
        <v>504.62</v>
      </c>
      <c r="F116" s="5">
        <f t="shared" si="3"/>
        <v>-12.34</v>
      </c>
      <c r="G116" s="21">
        <f t="shared" si="4"/>
        <v>-62384.87</v>
      </c>
      <c r="H116" s="22" t="s">
        <v>428</v>
      </c>
      <c r="I116" s="23">
        <v>2590235</v>
      </c>
      <c r="J116" s="24">
        <f t="shared" si="5"/>
        <v>-0.0241</v>
      </c>
      <c r="K116" s="5">
        <v>4382.95</v>
      </c>
      <c r="L116" s="25">
        <v>0</v>
      </c>
      <c r="M116" s="27"/>
      <c r="N116" s="27"/>
      <c r="O116" s="27"/>
      <c r="P116" s="27"/>
    </row>
    <row r="117" spans="1:16" ht="15">
      <c r="A117" s="3">
        <v>2705</v>
      </c>
      <c r="B117" s="20" t="s">
        <v>158</v>
      </c>
      <c r="C117" s="20" t="s">
        <v>160</v>
      </c>
      <c r="D117" s="5">
        <v>4158.12</v>
      </c>
      <c r="E117" s="5">
        <v>4134.98</v>
      </c>
      <c r="F117" s="5">
        <f t="shared" si="3"/>
        <v>-23.14</v>
      </c>
      <c r="G117" s="21">
        <f t="shared" si="4"/>
        <v>-116984.27</v>
      </c>
      <c r="H117" s="22" t="s">
        <v>428</v>
      </c>
      <c r="I117" s="23">
        <v>20558363</v>
      </c>
      <c r="J117" s="24">
        <f t="shared" si="5"/>
        <v>-0.0057</v>
      </c>
      <c r="K117" s="5">
        <v>3734.76</v>
      </c>
      <c r="L117" s="25">
        <v>0</v>
      </c>
      <c r="M117" s="27"/>
      <c r="N117" s="27"/>
      <c r="O117" s="27"/>
      <c r="P117" s="27"/>
    </row>
    <row r="118" spans="1:16" ht="15">
      <c r="A118" s="3">
        <v>2801</v>
      </c>
      <c r="B118" s="20" t="s">
        <v>161</v>
      </c>
      <c r="C118" s="20" t="s">
        <v>162</v>
      </c>
      <c r="D118" s="5">
        <v>333.55</v>
      </c>
      <c r="E118" s="5">
        <v>320.22</v>
      </c>
      <c r="F118" s="5">
        <f t="shared" si="3"/>
        <v>-13.33</v>
      </c>
      <c r="G118" s="21">
        <f t="shared" si="4"/>
        <v>-67389.82</v>
      </c>
      <c r="H118" s="22" t="s">
        <v>428</v>
      </c>
      <c r="I118" s="23">
        <v>1685659</v>
      </c>
      <c r="J118" s="24">
        <f t="shared" si="5"/>
        <v>-0.04</v>
      </c>
      <c r="K118" s="5">
        <v>3903.35</v>
      </c>
      <c r="L118" s="25">
        <v>14322</v>
      </c>
      <c r="M118" s="27"/>
      <c r="N118" s="27"/>
      <c r="O118" s="27"/>
      <c r="P118" s="27"/>
    </row>
    <row r="119" spans="1:16" ht="15">
      <c r="A119" s="3">
        <v>2803</v>
      </c>
      <c r="B119" s="20" t="s">
        <v>161</v>
      </c>
      <c r="C119" s="20" t="s">
        <v>163</v>
      </c>
      <c r="D119" s="5">
        <v>766.76</v>
      </c>
      <c r="E119" s="5">
        <v>777.47</v>
      </c>
      <c r="F119" s="5">
        <f t="shared" si="3"/>
        <v>10.71</v>
      </c>
      <c r="G119" s="21">
        <f t="shared" si="4"/>
        <v>54144.41</v>
      </c>
      <c r="H119" s="22" t="s">
        <v>428</v>
      </c>
      <c r="I119" s="23">
        <v>3790274</v>
      </c>
      <c r="J119" s="24">
        <f t="shared" si="5"/>
        <v>0.0143</v>
      </c>
      <c r="K119" s="5">
        <v>3885.04</v>
      </c>
      <c r="L119" s="25">
        <v>0</v>
      </c>
      <c r="M119" s="27"/>
      <c r="N119" s="27"/>
      <c r="O119" s="27"/>
      <c r="P119" s="27"/>
    </row>
    <row r="120" spans="1:16" ht="15">
      <c r="A120" s="3">
        <v>2807</v>
      </c>
      <c r="B120" s="20" t="s">
        <v>161</v>
      </c>
      <c r="C120" s="20" t="s">
        <v>164</v>
      </c>
      <c r="D120" s="5">
        <v>2701.5</v>
      </c>
      <c r="E120" s="5">
        <v>2743.17</v>
      </c>
      <c r="F120" s="5">
        <f t="shared" si="3"/>
        <v>41.67</v>
      </c>
      <c r="G120" s="21">
        <f t="shared" si="4"/>
        <v>210662.69</v>
      </c>
      <c r="H120" s="22" t="s">
        <v>428</v>
      </c>
      <c r="I120" s="23">
        <v>13280289</v>
      </c>
      <c r="J120" s="24">
        <f t="shared" si="5"/>
        <v>0.0159</v>
      </c>
      <c r="K120" s="5">
        <v>3665.85</v>
      </c>
      <c r="L120" s="25">
        <v>0</v>
      </c>
      <c r="M120" s="27"/>
      <c r="N120" s="27"/>
      <c r="O120" s="27"/>
      <c r="P120" s="27"/>
    </row>
    <row r="121" spans="1:16" ht="15">
      <c r="A121" s="3">
        <v>2808</v>
      </c>
      <c r="B121" s="20" t="s">
        <v>161</v>
      </c>
      <c r="C121" s="20" t="s">
        <v>165</v>
      </c>
      <c r="D121" s="5">
        <v>2696.19</v>
      </c>
      <c r="E121" s="5">
        <v>2703.9</v>
      </c>
      <c r="F121" s="5">
        <f t="shared" si="3"/>
        <v>7.71</v>
      </c>
      <c r="G121" s="21">
        <f t="shared" si="4"/>
        <v>38977.91</v>
      </c>
      <c r="H121" s="22" t="s">
        <v>428</v>
      </c>
      <c r="I121" s="23">
        <v>13248166</v>
      </c>
      <c r="J121" s="24">
        <f t="shared" si="5"/>
        <v>0.0029</v>
      </c>
      <c r="K121" s="5">
        <v>3335.96</v>
      </c>
      <c r="L121" s="25">
        <v>0</v>
      </c>
      <c r="M121" s="27"/>
      <c r="N121" s="27"/>
      <c r="O121" s="27"/>
      <c r="P121" s="27"/>
    </row>
    <row r="122" spans="1:16" ht="15">
      <c r="A122" s="3">
        <v>2901</v>
      </c>
      <c r="B122" s="20" t="s">
        <v>166</v>
      </c>
      <c r="C122" s="20" t="s">
        <v>167</v>
      </c>
      <c r="D122" s="5">
        <v>501.66</v>
      </c>
      <c r="E122" s="5">
        <v>475.69</v>
      </c>
      <c r="F122" s="5">
        <f t="shared" si="3"/>
        <v>-25.97</v>
      </c>
      <c r="G122" s="21">
        <f t="shared" si="4"/>
        <v>-131291.34</v>
      </c>
      <c r="H122" s="22" t="s">
        <v>428</v>
      </c>
      <c r="I122" s="23">
        <v>2501919</v>
      </c>
      <c r="J122" s="24">
        <f t="shared" si="5"/>
        <v>-0.0525</v>
      </c>
      <c r="K122" s="5">
        <v>3913.72</v>
      </c>
      <c r="L122" s="25">
        <v>46139</v>
      </c>
      <c r="M122" s="27"/>
      <c r="N122" s="27"/>
      <c r="O122" s="27"/>
      <c r="P122" s="27"/>
    </row>
    <row r="123" spans="1:16" ht="15">
      <c r="A123" s="3">
        <v>2903</v>
      </c>
      <c r="B123" s="20" t="s">
        <v>166</v>
      </c>
      <c r="C123" s="20" t="s">
        <v>168</v>
      </c>
      <c r="D123" s="5">
        <v>2758.68</v>
      </c>
      <c r="E123" s="5">
        <v>2762.81</v>
      </c>
      <c r="F123" s="5">
        <f t="shared" si="3"/>
        <v>4.13</v>
      </c>
      <c r="G123" s="21">
        <f t="shared" si="4"/>
        <v>20879.22</v>
      </c>
      <c r="H123" s="22" t="s">
        <v>428</v>
      </c>
      <c r="I123" s="23">
        <v>13630986</v>
      </c>
      <c r="J123" s="24">
        <f t="shared" si="5"/>
        <v>0.0015</v>
      </c>
      <c r="K123" s="5">
        <v>3688.29</v>
      </c>
      <c r="L123" s="25">
        <v>0</v>
      </c>
      <c r="M123" s="27"/>
      <c r="N123" s="27"/>
      <c r="O123" s="27"/>
      <c r="P123" s="27"/>
    </row>
    <row r="124" spans="1:16" ht="15">
      <c r="A124" s="3">
        <v>2905</v>
      </c>
      <c r="B124" s="20" t="s">
        <v>166</v>
      </c>
      <c r="C124" s="20" t="s">
        <v>169</v>
      </c>
      <c r="D124" s="5">
        <v>200.1</v>
      </c>
      <c r="E124" s="5">
        <v>190.04</v>
      </c>
      <c r="F124" s="5">
        <f t="shared" si="3"/>
        <v>-10.06</v>
      </c>
      <c r="G124" s="21">
        <f t="shared" si="4"/>
        <v>-50858.33</v>
      </c>
      <c r="H124" s="22" t="s">
        <v>428</v>
      </c>
      <c r="I124" s="23">
        <v>1024539</v>
      </c>
      <c r="J124" s="24">
        <f t="shared" si="5"/>
        <v>-0.0496</v>
      </c>
      <c r="K124" s="5">
        <v>3257.25</v>
      </c>
      <c r="L124" s="25">
        <v>13427</v>
      </c>
      <c r="M124" s="27"/>
      <c r="N124" s="27"/>
      <c r="O124" s="27"/>
      <c r="P124" s="27"/>
    </row>
    <row r="125" spans="1:16" ht="15">
      <c r="A125" s="3">
        <v>2906</v>
      </c>
      <c r="B125" s="20" t="s">
        <v>166</v>
      </c>
      <c r="C125" s="20" t="s">
        <v>170</v>
      </c>
      <c r="D125" s="5">
        <v>475.05</v>
      </c>
      <c r="E125" s="5">
        <v>492.04</v>
      </c>
      <c r="F125" s="5">
        <f t="shared" si="3"/>
        <v>16.99</v>
      </c>
      <c r="G125" s="21">
        <f t="shared" si="4"/>
        <v>85892.95</v>
      </c>
      <c r="H125" s="22" t="s">
        <v>428</v>
      </c>
      <c r="I125" s="23">
        <v>2382351</v>
      </c>
      <c r="J125" s="24">
        <f t="shared" si="5"/>
        <v>0.0361</v>
      </c>
      <c r="K125" s="5">
        <v>4333.08</v>
      </c>
      <c r="L125" s="25">
        <v>0</v>
      </c>
      <c r="M125" s="27"/>
      <c r="N125" s="27"/>
      <c r="O125" s="27"/>
      <c r="P125" s="27"/>
    </row>
    <row r="126" spans="1:16" ht="15">
      <c r="A126" s="3">
        <v>3001</v>
      </c>
      <c r="B126" s="20" t="s">
        <v>171</v>
      </c>
      <c r="C126" s="20" t="s">
        <v>172</v>
      </c>
      <c r="D126" s="5">
        <v>1037.73</v>
      </c>
      <c r="E126" s="5">
        <v>1047.95</v>
      </c>
      <c r="F126" s="5">
        <f t="shared" si="3"/>
        <v>10.22</v>
      </c>
      <c r="G126" s="21">
        <f t="shared" si="4"/>
        <v>51667.21</v>
      </c>
      <c r="H126" s="22" t="s">
        <v>428</v>
      </c>
      <c r="I126" s="23">
        <v>5123550</v>
      </c>
      <c r="J126" s="24">
        <f t="shared" si="5"/>
        <v>0.0101</v>
      </c>
      <c r="K126" s="5">
        <v>3881.69</v>
      </c>
      <c r="L126" s="25">
        <v>0</v>
      </c>
      <c r="M126" s="27"/>
      <c r="N126" s="27"/>
      <c r="O126" s="27"/>
      <c r="P126" s="27"/>
    </row>
    <row r="127" spans="1:16" ht="15">
      <c r="A127" s="3">
        <v>3002</v>
      </c>
      <c r="B127" s="20" t="s">
        <v>171</v>
      </c>
      <c r="C127" s="20" t="s">
        <v>173</v>
      </c>
      <c r="D127" s="5">
        <v>1022.38</v>
      </c>
      <c r="E127" s="5">
        <v>1053.43</v>
      </c>
      <c r="F127" s="5">
        <f t="shared" si="3"/>
        <v>31.05</v>
      </c>
      <c r="G127" s="21">
        <f t="shared" si="4"/>
        <v>156973.28</v>
      </c>
      <c r="H127" s="22" t="s">
        <v>428</v>
      </c>
      <c r="I127" s="23">
        <v>5114454</v>
      </c>
      <c r="J127" s="24">
        <f t="shared" si="5"/>
        <v>0.0307</v>
      </c>
      <c r="K127" s="5">
        <v>4023.59</v>
      </c>
      <c r="L127" s="25">
        <v>0</v>
      </c>
      <c r="M127" s="27"/>
      <c r="N127" s="27"/>
      <c r="O127" s="27"/>
      <c r="P127" s="27"/>
    </row>
    <row r="128" spans="1:16" ht="15">
      <c r="A128" s="3">
        <v>3003</v>
      </c>
      <c r="B128" s="20" t="s">
        <v>171</v>
      </c>
      <c r="C128" s="20" t="s">
        <v>174</v>
      </c>
      <c r="D128" s="5">
        <v>826.85</v>
      </c>
      <c r="E128" s="5">
        <v>825.81</v>
      </c>
      <c r="F128" s="5">
        <f t="shared" si="3"/>
        <v>-1.04</v>
      </c>
      <c r="G128" s="21">
        <f t="shared" si="4"/>
        <v>-5257.72</v>
      </c>
      <c r="H128" s="22" t="s">
        <v>428</v>
      </c>
      <c r="I128" s="23">
        <v>4144312</v>
      </c>
      <c r="J128" s="24">
        <f t="shared" si="5"/>
        <v>-0.0013</v>
      </c>
      <c r="K128" s="5">
        <v>3478.4</v>
      </c>
      <c r="L128" s="25">
        <v>0</v>
      </c>
      <c r="M128" s="27"/>
      <c r="N128" s="27"/>
      <c r="O128" s="27"/>
      <c r="P128" s="27"/>
    </row>
    <row r="129" spans="1:16" ht="15">
      <c r="A129" s="3">
        <v>3004</v>
      </c>
      <c r="B129" s="20" t="s">
        <v>171</v>
      </c>
      <c r="C129" s="20" t="s">
        <v>175</v>
      </c>
      <c r="D129" s="5">
        <v>2201.44</v>
      </c>
      <c r="E129" s="5">
        <v>2191.77</v>
      </c>
      <c r="F129" s="5">
        <f t="shared" si="3"/>
        <v>-9.67</v>
      </c>
      <c r="G129" s="21">
        <f t="shared" si="4"/>
        <v>-48886.69</v>
      </c>
      <c r="H129" s="22" t="s">
        <v>428</v>
      </c>
      <c r="I129" s="23">
        <v>10817137</v>
      </c>
      <c r="J129" s="24">
        <f t="shared" si="5"/>
        <v>-0.0045</v>
      </c>
      <c r="K129" s="5">
        <v>3337.35</v>
      </c>
      <c r="L129" s="25">
        <v>0</v>
      </c>
      <c r="M129" s="27"/>
      <c r="N129" s="27"/>
      <c r="O129" s="27"/>
      <c r="P129" s="27"/>
    </row>
    <row r="130" spans="1:16" ht="15">
      <c r="A130" s="3">
        <v>3005</v>
      </c>
      <c r="B130" s="20" t="s">
        <v>171</v>
      </c>
      <c r="C130" s="20" t="s">
        <v>176</v>
      </c>
      <c r="D130" s="5">
        <v>381.89</v>
      </c>
      <c r="E130" s="5">
        <v>389.8</v>
      </c>
      <c r="F130" s="5">
        <f t="shared" si="3"/>
        <v>7.91</v>
      </c>
      <c r="G130" s="21">
        <f t="shared" si="4"/>
        <v>39989.01</v>
      </c>
      <c r="H130" s="22" t="s">
        <v>428</v>
      </c>
      <c r="I130" s="23">
        <v>1880624</v>
      </c>
      <c r="J130" s="24">
        <f t="shared" si="5"/>
        <v>0.0213</v>
      </c>
      <c r="K130" s="5">
        <v>3742.7</v>
      </c>
      <c r="L130" s="25">
        <v>0</v>
      </c>
      <c r="M130" s="27"/>
      <c r="N130" s="27"/>
      <c r="O130" s="27"/>
      <c r="P130" s="27"/>
    </row>
    <row r="131" spans="1:16" ht="15">
      <c r="A131" s="3">
        <v>3102</v>
      </c>
      <c r="B131" s="20" t="s">
        <v>177</v>
      </c>
      <c r="C131" s="20" t="s">
        <v>178</v>
      </c>
      <c r="D131" s="5">
        <v>559.66</v>
      </c>
      <c r="E131" s="5">
        <v>585.24</v>
      </c>
      <c r="F131" s="5">
        <f t="shared" si="3"/>
        <v>25.58</v>
      </c>
      <c r="G131" s="21">
        <f t="shared" si="4"/>
        <v>129319.69</v>
      </c>
      <c r="H131" s="22">
        <v>-1792.2498426</v>
      </c>
      <c r="I131" s="23">
        <v>2779883</v>
      </c>
      <c r="J131" s="24">
        <f t="shared" si="5"/>
        <v>0.0459</v>
      </c>
      <c r="K131" s="5">
        <v>3356.8</v>
      </c>
      <c r="L131" s="25">
        <v>0</v>
      </c>
      <c r="M131" s="27"/>
      <c r="N131" s="27"/>
      <c r="O131" s="27"/>
      <c r="P131" s="27"/>
    </row>
    <row r="132" spans="1:16" ht="15">
      <c r="A132" s="3">
        <v>3104</v>
      </c>
      <c r="B132" s="20" t="s">
        <v>177</v>
      </c>
      <c r="C132" s="20" t="s">
        <v>179</v>
      </c>
      <c r="D132" s="5">
        <v>517.43</v>
      </c>
      <c r="E132" s="5">
        <v>516.29</v>
      </c>
      <c r="F132" s="5">
        <f t="shared" si="3"/>
        <v>-1.14</v>
      </c>
      <c r="G132" s="21">
        <f t="shared" si="4"/>
        <v>-5763.27</v>
      </c>
      <c r="H132" s="22" t="s">
        <v>428</v>
      </c>
      <c r="I132" s="23">
        <v>2572048</v>
      </c>
      <c r="J132" s="24">
        <f t="shared" si="5"/>
        <v>-0.0022</v>
      </c>
      <c r="K132" s="5">
        <v>4088.08</v>
      </c>
      <c r="L132" s="25">
        <v>0</v>
      </c>
      <c r="M132" s="27"/>
      <c r="N132" s="27"/>
      <c r="O132" s="27"/>
      <c r="P132" s="27"/>
    </row>
    <row r="133" spans="1:16" ht="15">
      <c r="A133" s="3">
        <v>3105</v>
      </c>
      <c r="B133" s="20" t="s">
        <v>177</v>
      </c>
      <c r="C133" s="20" t="s">
        <v>180</v>
      </c>
      <c r="D133" s="5">
        <v>1847.35</v>
      </c>
      <c r="E133" s="5">
        <v>1799.98</v>
      </c>
      <c r="F133" s="5">
        <f t="shared" si="3"/>
        <v>-47.37</v>
      </c>
      <c r="G133" s="21">
        <f t="shared" si="4"/>
        <v>-239479.04</v>
      </c>
      <c r="H133" s="22" t="s">
        <v>428</v>
      </c>
      <c r="I133" s="23">
        <v>9146183</v>
      </c>
      <c r="J133" s="24">
        <f t="shared" si="5"/>
        <v>-0.0262</v>
      </c>
      <c r="K133" s="5">
        <v>3470.73</v>
      </c>
      <c r="L133" s="25">
        <v>0</v>
      </c>
      <c r="M133" s="27"/>
      <c r="N133" s="27"/>
      <c r="O133" s="27"/>
      <c r="P133" s="27"/>
    </row>
    <row r="134" spans="1:16" ht="15">
      <c r="A134" s="3">
        <v>3106</v>
      </c>
      <c r="B134" s="20" t="s">
        <v>177</v>
      </c>
      <c r="C134" s="20" t="s">
        <v>181</v>
      </c>
      <c r="D134" s="5">
        <v>107.53</v>
      </c>
      <c r="E134" s="5">
        <v>108.61</v>
      </c>
      <c r="F134" s="5">
        <f t="shared" si="3"/>
        <v>1.08</v>
      </c>
      <c r="G134" s="21">
        <f t="shared" si="4"/>
        <v>5459.94</v>
      </c>
      <c r="H134" s="22" t="s">
        <v>428</v>
      </c>
      <c r="I134" s="23">
        <v>829870</v>
      </c>
      <c r="J134" s="24">
        <f t="shared" si="5"/>
        <v>0.0066</v>
      </c>
      <c r="K134" s="5">
        <v>2404.42</v>
      </c>
      <c r="L134" s="25">
        <v>0</v>
      </c>
      <c r="M134" s="27"/>
      <c r="N134" s="27"/>
      <c r="O134" s="27"/>
      <c r="P134" s="27"/>
    </row>
    <row r="135" spans="1:16" ht="15">
      <c r="A135" s="3">
        <v>3201</v>
      </c>
      <c r="B135" s="20" t="s">
        <v>182</v>
      </c>
      <c r="C135" s="20" t="s">
        <v>183</v>
      </c>
      <c r="D135" s="5">
        <v>2003.52</v>
      </c>
      <c r="E135" s="5">
        <v>2058.74</v>
      </c>
      <c r="F135" s="5">
        <f t="shared" si="3"/>
        <v>55.22</v>
      </c>
      <c r="G135" s="21">
        <f t="shared" si="4"/>
        <v>279164.71</v>
      </c>
      <c r="H135" s="22" t="s">
        <v>428</v>
      </c>
      <c r="I135" s="23">
        <v>9848962</v>
      </c>
      <c r="J135" s="24">
        <f t="shared" si="5"/>
        <v>0.0283</v>
      </c>
      <c r="K135" s="5">
        <v>3127.96</v>
      </c>
      <c r="L135" s="25">
        <v>0</v>
      </c>
      <c r="M135" s="27"/>
      <c r="N135" s="27"/>
      <c r="O135" s="27"/>
      <c r="P135" s="27"/>
    </row>
    <row r="136" spans="1:16" ht="15">
      <c r="A136" s="3">
        <v>3202</v>
      </c>
      <c r="B136" s="20" t="s">
        <v>182</v>
      </c>
      <c r="C136" s="20" t="s">
        <v>184</v>
      </c>
      <c r="D136" s="5">
        <v>283.94</v>
      </c>
      <c r="E136" s="5">
        <v>291.19</v>
      </c>
      <c r="F136" s="5">
        <f t="shared" si="3"/>
        <v>7.25</v>
      </c>
      <c r="G136" s="21">
        <f t="shared" si="4"/>
        <v>36652.38</v>
      </c>
      <c r="H136" s="22" t="s">
        <v>428</v>
      </c>
      <c r="I136" s="23">
        <v>1398812</v>
      </c>
      <c r="J136" s="24">
        <f t="shared" si="5"/>
        <v>0.0262</v>
      </c>
      <c r="K136" s="5">
        <v>3884.42</v>
      </c>
      <c r="L136" s="25">
        <v>0</v>
      </c>
      <c r="M136" s="27"/>
      <c r="N136" s="27"/>
      <c r="O136" s="27"/>
      <c r="P136" s="27"/>
    </row>
    <row r="137" spans="1:16" ht="15">
      <c r="A137" s="3">
        <v>3203</v>
      </c>
      <c r="B137" s="20" t="s">
        <v>182</v>
      </c>
      <c r="C137" s="20" t="s">
        <v>185</v>
      </c>
      <c r="D137" s="5">
        <v>414.97</v>
      </c>
      <c r="E137" s="5">
        <v>408.3</v>
      </c>
      <c r="F137" s="5">
        <f t="shared" si="3"/>
        <v>-6.67</v>
      </c>
      <c r="G137" s="21">
        <f t="shared" si="4"/>
        <v>-33720.19</v>
      </c>
      <c r="H137" s="22">
        <v>-2807.2358622</v>
      </c>
      <c r="I137" s="23">
        <v>2061640</v>
      </c>
      <c r="J137" s="24">
        <f t="shared" si="5"/>
        <v>-0.0177</v>
      </c>
      <c r="K137" s="5">
        <v>4232.26</v>
      </c>
      <c r="L137" s="25">
        <v>0</v>
      </c>
      <c r="M137" s="27"/>
      <c r="N137" s="27"/>
      <c r="O137" s="27"/>
      <c r="P137" s="27"/>
    </row>
    <row r="138" spans="1:16" ht="15">
      <c r="A138" s="3">
        <v>3206</v>
      </c>
      <c r="B138" s="20" t="s">
        <v>182</v>
      </c>
      <c r="C138" s="20" t="s">
        <v>186</v>
      </c>
      <c r="D138" s="5">
        <v>564.74</v>
      </c>
      <c r="E138" s="5">
        <v>536.83</v>
      </c>
      <c r="F138" s="5">
        <f t="shared" si="3"/>
        <v>-27.91</v>
      </c>
      <c r="G138" s="21">
        <f t="shared" si="4"/>
        <v>-141099.01</v>
      </c>
      <c r="H138" s="22" t="s">
        <v>428</v>
      </c>
      <c r="I138" s="23">
        <v>3739208</v>
      </c>
      <c r="J138" s="24">
        <f t="shared" si="5"/>
        <v>-0.0377</v>
      </c>
      <c r="K138" s="5">
        <v>0</v>
      </c>
      <c r="L138" s="25">
        <v>0</v>
      </c>
      <c r="M138" s="27"/>
      <c r="N138" s="27"/>
      <c r="O138" s="27"/>
      <c r="P138" s="27"/>
    </row>
    <row r="139" spans="1:16" ht="15">
      <c r="A139" s="3">
        <v>3209</v>
      </c>
      <c r="B139" s="20" t="s">
        <v>182</v>
      </c>
      <c r="C139" s="20" t="s">
        <v>187</v>
      </c>
      <c r="D139" s="5">
        <v>1319.8</v>
      </c>
      <c r="E139" s="5">
        <v>1369.99</v>
      </c>
      <c r="F139" s="5">
        <f t="shared" si="3"/>
        <v>50.19</v>
      </c>
      <c r="G139" s="21">
        <f t="shared" si="4"/>
        <v>253735.55</v>
      </c>
      <c r="H139" s="22" t="s">
        <v>428</v>
      </c>
      <c r="I139" s="23">
        <v>6492813</v>
      </c>
      <c r="J139" s="24">
        <f t="shared" si="5"/>
        <v>0.0391</v>
      </c>
      <c r="K139" s="5">
        <v>4183.41</v>
      </c>
      <c r="L139" s="25">
        <v>0</v>
      </c>
      <c r="M139" s="27"/>
      <c r="N139" s="27"/>
      <c r="O139" s="27"/>
      <c r="P139" s="27"/>
    </row>
    <row r="140" spans="1:16" ht="15">
      <c r="A140" s="3">
        <v>3210</v>
      </c>
      <c r="B140" s="20" t="s">
        <v>182</v>
      </c>
      <c r="C140" s="20" t="s">
        <v>188</v>
      </c>
      <c r="D140" s="5">
        <v>355.07</v>
      </c>
      <c r="E140" s="5">
        <v>354.97</v>
      </c>
      <c r="F140" s="5">
        <f aca="true" t="shared" si="6" ref="F140:F203">ROUND(E140-D140,2)</f>
        <v>-0.1</v>
      </c>
      <c r="G140" s="21">
        <f aca="true" t="shared" si="7" ref="G140:G203">ROUND(F140*G$9,2)</f>
        <v>-505.55</v>
      </c>
      <c r="H140" s="22">
        <v>-997.6340808</v>
      </c>
      <c r="I140" s="23">
        <v>1805077</v>
      </c>
      <c r="J140" s="24">
        <f aca="true" t="shared" si="8" ref="J140:J203">ROUND((G140+H140)/I140,4)</f>
        <v>-0.0008</v>
      </c>
      <c r="K140" s="5">
        <v>2658.12</v>
      </c>
      <c r="L140" s="25">
        <v>0</v>
      </c>
      <c r="M140" s="27"/>
      <c r="N140" s="27"/>
      <c r="O140" s="27"/>
      <c r="P140" s="27"/>
    </row>
    <row r="141" spans="1:16" ht="15">
      <c r="A141" s="3">
        <v>3211</v>
      </c>
      <c r="B141" s="20" t="s">
        <v>182</v>
      </c>
      <c r="C141" s="20" t="s">
        <v>189</v>
      </c>
      <c r="D141" s="5">
        <v>593.37</v>
      </c>
      <c r="E141" s="5">
        <v>585.36</v>
      </c>
      <c r="F141" s="5">
        <f t="shared" si="6"/>
        <v>-8.01</v>
      </c>
      <c r="G141" s="21">
        <f t="shared" si="7"/>
        <v>-40494.56</v>
      </c>
      <c r="H141" s="22" t="s">
        <v>428</v>
      </c>
      <c r="I141" s="23">
        <v>2985578</v>
      </c>
      <c r="J141" s="24">
        <f t="shared" si="8"/>
        <v>-0.0136</v>
      </c>
      <c r="K141" s="5">
        <v>3954.99</v>
      </c>
      <c r="L141" s="25">
        <v>0</v>
      </c>
      <c r="M141" s="27"/>
      <c r="N141" s="27"/>
      <c r="O141" s="27"/>
      <c r="P141" s="27"/>
    </row>
    <row r="142" spans="1:16" ht="15">
      <c r="A142" s="3">
        <v>3301</v>
      </c>
      <c r="B142" s="20" t="s">
        <v>190</v>
      </c>
      <c r="C142" s="20" t="s">
        <v>191</v>
      </c>
      <c r="D142" s="5">
        <v>561.85</v>
      </c>
      <c r="E142" s="5">
        <v>567.86</v>
      </c>
      <c r="F142" s="5">
        <f t="shared" si="6"/>
        <v>6.01</v>
      </c>
      <c r="G142" s="21">
        <f t="shared" si="7"/>
        <v>30383.56</v>
      </c>
      <c r="H142" s="22" t="s">
        <v>428</v>
      </c>
      <c r="I142" s="23">
        <v>2808860</v>
      </c>
      <c r="J142" s="24">
        <f t="shared" si="8"/>
        <v>0.0108</v>
      </c>
      <c r="K142" s="5">
        <v>3876.45</v>
      </c>
      <c r="L142" s="25">
        <v>0</v>
      </c>
      <c r="M142" s="27"/>
      <c r="N142" s="27"/>
      <c r="O142" s="27"/>
      <c r="P142" s="27"/>
    </row>
    <row r="143" spans="1:16" ht="15">
      <c r="A143" s="3">
        <v>3302</v>
      </c>
      <c r="B143" s="20" t="s">
        <v>190</v>
      </c>
      <c r="C143" s="20" t="s">
        <v>192</v>
      </c>
      <c r="D143" s="5">
        <v>529.66</v>
      </c>
      <c r="E143" s="5">
        <v>530.12</v>
      </c>
      <c r="F143" s="5">
        <f t="shared" si="6"/>
        <v>0.46</v>
      </c>
      <c r="G143" s="21">
        <f t="shared" si="7"/>
        <v>2325.53</v>
      </c>
      <c r="H143" s="22" t="s">
        <v>428</v>
      </c>
      <c r="I143" s="23">
        <v>2623867</v>
      </c>
      <c r="J143" s="24">
        <f t="shared" si="8"/>
        <v>0.0009</v>
      </c>
      <c r="K143" s="5">
        <v>3402.95</v>
      </c>
      <c r="L143" s="25">
        <v>0</v>
      </c>
      <c r="M143" s="27"/>
      <c r="N143" s="27"/>
      <c r="O143" s="27"/>
      <c r="P143" s="27"/>
    </row>
    <row r="144" spans="1:16" ht="15">
      <c r="A144" s="3">
        <v>3303</v>
      </c>
      <c r="B144" s="20" t="s">
        <v>190</v>
      </c>
      <c r="C144" s="20" t="s">
        <v>193</v>
      </c>
      <c r="D144" s="5">
        <v>314.22</v>
      </c>
      <c r="E144" s="5">
        <v>313.68</v>
      </c>
      <c r="F144" s="5">
        <f t="shared" si="6"/>
        <v>-0.54</v>
      </c>
      <c r="G144" s="21">
        <f t="shared" si="7"/>
        <v>-2729.97</v>
      </c>
      <c r="H144" s="22">
        <v>-5.964084</v>
      </c>
      <c r="I144" s="23">
        <v>1583682</v>
      </c>
      <c r="J144" s="24">
        <f t="shared" si="8"/>
        <v>-0.0017</v>
      </c>
      <c r="K144" s="5">
        <v>3852.46</v>
      </c>
      <c r="L144" s="25">
        <v>0</v>
      </c>
      <c r="M144" s="27"/>
      <c r="N144" s="27"/>
      <c r="O144" s="27"/>
      <c r="P144" s="27"/>
    </row>
    <row r="145" spans="1:16" ht="15">
      <c r="A145" s="3">
        <v>3306</v>
      </c>
      <c r="B145" s="20" t="s">
        <v>190</v>
      </c>
      <c r="C145" s="20" t="s">
        <v>194</v>
      </c>
      <c r="D145" s="5">
        <v>550.04</v>
      </c>
      <c r="E145" s="5">
        <v>501.02</v>
      </c>
      <c r="F145" s="5">
        <f t="shared" si="6"/>
        <v>-49.02</v>
      </c>
      <c r="G145" s="21">
        <f t="shared" si="7"/>
        <v>-247820.61</v>
      </c>
      <c r="H145" s="22" t="s">
        <v>428</v>
      </c>
      <c r="I145" s="23">
        <v>2753507</v>
      </c>
      <c r="J145" s="24">
        <f t="shared" si="8"/>
        <v>-0.09</v>
      </c>
      <c r="K145" s="5">
        <v>3039.02</v>
      </c>
      <c r="L145" s="25">
        <v>101967</v>
      </c>
      <c r="M145" s="27"/>
      <c r="N145" s="27"/>
      <c r="O145" s="27"/>
      <c r="P145" s="27"/>
    </row>
    <row r="146" spans="1:16" ht="15">
      <c r="A146" s="3">
        <v>3403</v>
      </c>
      <c r="B146" s="20" t="s">
        <v>195</v>
      </c>
      <c r="C146" s="20" t="s">
        <v>196</v>
      </c>
      <c r="D146" s="5">
        <v>1715.81</v>
      </c>
      <c r="E146" s="5">
        <v>1680.23</v>
      </c>
      <c r="F146" s="5">
        <f t="shared" si="6"/>
        <v>-35.58</v>
      </c>
      <c r="G146" s="21">
        <f t="shared" si="7"/>
        <v>-179874.69</v>
      </c>
      <c r="H146" s="22" t="s">
        <v>428</v>
      </c>
      <c r="I146" s="23">
        <v>8593354</v>
      </c>
      <c r="J146" s="24">
        <f t="shared" si="8"/>
        <v>-0.0209</v>
      </c>
      <c r="K146" s="5">
        <v>3212.27</v>
      </c>
      <c r="L146" s="25">
        <v>0</v>
      </c>
      <c r="M146" s="27"/>
      <c r="N146" s="27"/>
      <c r="O146" s="27"/>
      <c r="P146" s="27"/>
    </row>
    <row r="147" spans="1:16" ht="15">
      <c r="A147" s="3">
        <v>3404</v>
      </c>
      <c r="B147" s="20" t="s">
        <v>195</v>
      </c>
      <c r="C147" s="20" t="s">
        <v>197</v>
      </c>
      <c r="D147" s="5">
        <v>281.51</v>
      </c>
      <c r="E147" s="5">
        <v>282.45</v>
      </c>
      <c r="F147" s="5">
        <f t="shared" si="6"/>
        <v>0.94</v>
      </c>
      <c r="G147" s="21">
        <f t="shared" si="7"/>
        <v>4752.17</v>
      </c>
      <c r="H147" s="22" t="s">
        <v>428</v>
      </c>
      <c r="I147" s="23">
        <v>1434435</v>
      </c>
      <c r="J147" s="24">
        <f t="shared" si="8"/>
        <v>0.0033</v>
      </c>
      <c r="K147" s="5">
        <v>3902.15</v>
      </c>
      <c r="L147" s="25">
        <v>0</v>
      </c>
      <c r="M147" s="27"/>
      <c r="N147" s="27"/>
      <c r="O147" s="27"/>
      <c r="P147" s="27"/>
    </row>
    <row r="148" spans="1:16" ht="15">
      <c r="A148" s="3">
        <v>3405</v>
      </c>
      <c r="B148" s="20" t="s">
        <v>195</v>
      </c>
      <c r="C148" s="20" t="s">
        <v>198</v>
      </c>
      <c r="D148" s="5">
        <v>638.39</v>
      </c>
      <c r="E148" s="5">
        <v>629.13</v>
      </c>
      <c r="F148" s="5">
        <f t="shared" si="6"/>
        <v>-9.26</v>
      </c>
      <c r="G148" s="21">
        <f t="shared" si="7"/>
        <v>-46813.93</v>
      </c>
      <c r="H148" s="22" t="s">
        <v>428</v>
      </c>
      <c r="I148" s="23">
        <v>3150702</v>
      </c>
      <c r="J148" s="24">
        <f t="shared" si="8"/>
        <v>-0.0149</v>
      </c>
      <c r="K148" s="5">
        <v>3567.47</v>
      </c>
      <c r="L148" s="25">
        <v>0</v>
      </c>
      <c r="M148" s="27"/>
      <c r="N148" s="27"/>
      <c r="O148" s="27"/>
      <c r="P148" s="27"/>
    </row>
    <row r="149" spans="1:16" ht="15">
      <c r="A149" s="3">
        <v>3501</v>
      </c>
      <c r="B149" s="20" t="s">
        <v>199</v>
      </c>
      <c r="C149" s="20" t="s">
        <v>200</v>
      </c>
      <c r="D149" s="5">
        <v>551.09</v>
      </c>
      <c r="E149" s="5">
        <v>526.68</v>
      </c>
      <c r="F149" s="5">
        <f t="shared" si="6"/>
        <v>-24.41</v>
      </c>
      <c r="G149" s="21">
        <f t="shared" si="7"/>
        <v>-123404.76</v>
      </c>
      <c r="H149" s="22" t="s">
        <v>428</v>
      </c>
      <c r="I149" s="23">
        <v>2914487</v>
      </c>
      <c r="J149" s="24">
        <f t="shared" si="8"/>
        <v>-0.0423</v>
      </c>
      <c r="K149" s="5">
        <v>3094.59</v>
      </c>
      <c r="L149" s="25">
        <v>22682</v>
      </c>
      <c r="M149" s="27"/>
      <c r="N149" s="27"/>
      <c r="O149" s="27"/>
      <c r="P149" s="27"/>
    </row>
    <row r="150" spans="1:16" ht="15">
      <c r="A150" s="3">
        <v>3502</v>
      </c>
      <c r="B150" s="20" t="s">
        <v>199</v>
      </c>
      <c r="C150" s="20" t="s">
        <v>201</v>
      </c>
      <c r="D150" s="5">
        <v>1568.88</v>
      </c>
      <c r="E150" s="5">
        <v>1564.94</v>
      </c>
      <c r="F150" s="5">
        <f t="shared" si="6"/>
        <v>-3.94</v>
      </c>
      <c r="G150" s="21">
        <f t="shared" si="7"/>
        <v>-19918.67</v>
      </c>
      <c r="H150" s="22" t="s">
        <v>428</v>
      </c>
      <c r="I150" s="23">
        <v>7843154</v>
      </c>
      <c r="J150" s="24">
        <f t="shared" si="8"/>
        <v>-0.0025</v>
      </c>
      <c r="K150" s="5">
        <v>3958</v>
      </c>
      <c r="L150" s="25">
        <v>0</v>
      </c>
      <c r="M150" s="27"/>
      <c r="N150" s="27"/>
      <c r="O150" s="27"/>
      <c r="P150" s="27"/>
    </row>
    <row r="151" spans="1:16" ht="15">
      <c r="A151" s="3">
        <v>3505</v>
      </c>
      <c r="B151" s="20" t="s">
        <v>199</v>
      </c>
      <c r="C151" s="20" t="s">
        <v>202</v>
      </c>
      <c r="D151" s="5">
        <v>6409.36</v>
      </c>
      <c r="E151" s="5">
        <v>6373.61</v>
      </c>
      <c r="F151" s="5">
        <f t="shared" si="6"/>
        <v>-35.75</v>
      </c>
      <c r="G151" s="21">
        <f t="shared" si="7"/>
        <v>-180734.13</v>
      </c>
      <c r="H151" s="22" t="s">
        <v>428</v>
      </c>
      <c r="I151" s="23">
        <v>32940120</v>
      </c>
      <c r="J151" s="24">
        <f t="shared" si="8"/>
        <v>-0.0055</v>
      </c>
      <c r="K151" s="5">
        <v>3598.03</v>
      </c>
      <c r="L151" s="25">
        <v>0</v>
      </c>
      <c r="M151" s="27"/>
      <c r="N151" s="27"/>
      <c r="O151" s="27"/>
      <c r="P151" s="27"/>
    </row>
    <row r="152" spans="1:16" ht="15">
      <c r="A152" s="3">
        <v>3509</v>
      </c>
      <c r="B152" s="20" t="s">
        <v>199</v>
      </c>
      <c r="C152" s="20" t="s">
        <v>203</v>
      </c>
      <c r="D152" s="5">
        <v>3319.86</v>
      </c>
      <c r="E152" s="5">
        <v>3272.67</v>
      </c>
      <c r="F152" s="5">
        <f t="shared" si="6"/>
        <v>-47.19</v>
      </c>
      <c r="G152" s="21">
        <f t="shared" si="7"/>
        <v>-238569.05</v>
      </c>
      <c r="H152" s="22" t="s">
        <v>428</v>
      </c>
      <c r="I152" s="23">
        <v>16552748</v>
      </c>
      <c r="J152" s="24">
        <f t="shared" si="8"/>
        <v>-0.0144</v>
      </c>
      <c r="K152" s="5">
        <v>4146.73</v>
      </c>
      <c r="L152" s="25">
        <v>0</v>
      </c>
      <c r="M152" s="27"/>
      <c r="N152" s="27"/>
      <c r="O152" s="27"/>
      <c r="P152" s="27"/>
    </row>
    <row r="153" spans="1:16" ht="15">
      <c r="A153" s="3">
        <v>3510</v>
      </c>
      <c r="B153" s="20" t="s">
        <v>199</v>
      </c>
      <c r="C153" s="20" t="s">
        <v>204</v>
      </c>
      <c r="D153" s="5">
        <v>2956.21</v>
      </c>
      <c r="E153" s="5">
        <v>3024.19</v>
      </c>
      <c r="F153" s="5">
        <f t="shared" si="6"/>
        <v>67.98</v>
      </c>
      <c r="G153" s="21">
        <f t="shared" si="7"/>
        <v>343672.89</v>
      </c>
      <c r="H153" s="22" t="s">
        <v>428</v>
      </c>
      <c r="I153" s="23">
        <v>15239164</v>
      </c>
      <c r="J153" s="24">
        <f t="shared" si="8"/>
        <v>0.0226</v>
      </c>
      <c r="K153" s="5">
        <v>3200.98</v>
      </c>
      <c r="L153" s="25">
        <v>0</v>
      </c>
      <c r="M153" s="27"/>
      <c r="N153" s="27"/>
      <c r="O153" s="27"/>
      <c r="P153" s="27"/>
    </row>
    <row r="154" spans="1:16" ht="15">
      <c r="A154" s="3">
        <v>3601</v>
      </c>
      <c r="B154" s="20" t="s">
        <v>205</v>
      </c>
      <c r="C154" s="20" t="s">
        <v>206</v>
      </c>
      <c r="D154" s="5">
        <v>2055.81</v>
      </c>
      <c r="E154" s="5">
        <v>2104.07</v>
      </c>
      <c r="F154" s="5">
        <f t="shared" si="6"/>
        <v>48.26</v>
      </c>
      <c r="G154" s="21">
        <f t="shared" si="7"/>
        <v>243978.43</v>
      </c>
      <c r="H154" s="22" t="s">
        <v>428</v>
      </c>
      <c r="I154" s="23">
        <v>10183656</v>
      </c>
      <c r="J154" s="24">
        <f t="shared" si="8"/>
        <v>0.024</v>
      </c>
      <c r="K154" s="5">
        <v>3532.81</v>
      </c>
      <c r="L154" s="25">
        <v>0</v>
      </c>
      <c r="M154" s="27"/>
      <c r="N154" s="27"/>
      <c r="O154" s="27"/>
      <c r="P154" s="27"/>
    </row>
    <row r="155" spans="1:16" ht="15">
      <c r="A155" s="3">
        <v>3604</v>
      </c>
      <c r="B155" s="20" t="s">
        <v>205</v>
      </c>
      <c r="C155" s="20" t="s">
        <v>207</v>
      </c>
      <c r="D155" s="5">
        <v>1136.26</v>
      </c>
      <c r="E155" s="5">
        <v>1120.02</v>
      </c>
      <c r="F155" s="5">
        <f t="shared" si="6"/>
        <v>-16.24</v>
      </c>
      <c r="G155" s="21">
        <f t="shared" si="7"/>
        <v>-82101.32</v>
      </c>
      <c r="H155" s="22" t="s">
        <v>428</v>
      </c>
      <c r="I155" s="23">
        <v>5638810</v>
      </c>
      <c r="J155" s="24">
        <f t="shared" si="8"/>
        <v>-0.0146</v>
      </c>
      <c r="K155" s="5">
        <v>3727.17</v>
      </c>
      <c r="L155" s="25">
        <v>0</v>
      </c>
      <c r="M155" s="27"/>
      <c r="N155" s="27"/>
      <c r="O155" s="27"/>
      <c r="P155" s="27"/>
    </row>
    <row r="156" spans="1:16" ht="15">
      <c r="A156" s="3">
        <v>3605</v>
      </c>
      <c r="B156" s="20" t="s">
        <v>205</v>
      </c>
      <c r="C156" s="20" t="s">
        <v>208</v>
      </c>
      <c r="D156" s="5">
        <v>156.37</v>
      </c>
      <c r="E156" s="5">
        <v>146.34</v>
      </c>
      <c r="F156" s="5">
        <f t="shared" si="6"/>
        <v>-10.03</v>
      </c>
      <c r="G156" s="21">
        <f t="shared" si="7"/>
        <v>-50706.67</v>
      </c>
      <c r="H156" s="22" t="s">
        <v>428</v>
      </c>
      <c r="I156" s="23">
        <v>815608</v>
      </c>
      <c r="J156" s="24">
        <f t="shared" si="8"/>
        <v>-0.0622</v>
      </c>
      <c r="K156" s="5">
        <v>2837.95</v>
      </c>
      <c r="L156" s="25">
        <v>14733</v>
      </c>
      <c r="M156" s="27"/>
      <c r="N156" s="27"/>
      <c r="O156" s="27"/>
      <c r="P156" s="27"/>
    </row>
    <row r="157" spans="1:16" ht="15">
      <c r="A157" s="3">
        <v>3606</v>
      </c>
      <c r="B157" s="20" t="s">
        <v>205</v>
      </c>
      <c r="C157" s="20" t="s">
        <v>209</v>
      </c>
      <c r="D157" s="5">
        <v>653.68</v>
      </c>
      <c r="E157" s="5">
        <v>629.06</v>
      </c>
      <c r="F157" s="5">
        <f t="shared" si="6"/>
        <v>-24.62</v>
      </c>
      <c r="G157" s="21">
        <f t="shared" si="7"/>
        <v>-124466.41</v>
      </c>
      <c r="H157" s="22" t="s">
        <v>428</v>
      </c>
      <c r="I157" s="23">
        <v>3242001</v>
      </c>
      <c r="J157" s="24">
        <f t="shared" si="8"/>
        <v>-0.0384</v>
      </c>
      <c r="K157" s="5">
        <v>3917.86</v>
      </c>
      <c r="L157" s="25">
        <v>24074</v>
      </c>
      <c r="M157" s="27"/>
      <c r="N157" s="27"/>
      <c r="O157" s="27"/>
      <c r="P157" s="27"/>
    </row>
    <row r="158" spans="1:16" ht="15">
      <c r="A158" s="3">
        <v>3701</v>
      </c>
      <c r="B158" s="20" t="s">
        <v>210</v>
      </c>
      <c r="C158" s="20" t="s">
        <v>211</v>
      </c>
      <c r="D158" s="5">
        <v>371.07</v>
      </c>
      <c r="E158" s="5">
        <v>376.82</v>
      </c>
      <c r="F158" s="5">
        <f t="shared" si="6"/>
        <v>5.75</v>
      </c>
      <c r="G158" s="21">
        <f t="shared" si="7"/>
        <v>29069.13</v>
      </c>
      <c r="H158" s="22" t="s">
        <v>428</v>
      </c>
      <c r="I158" s="23">
        <v>1873948</v>
      </c>
      <c r="J158" s="24">
        <f t="shared" si="8"/>
        <v>0.0155</v>
      </c>
      <c r="K158" s="5">
        <v>3177.88</v>
      </c>
      <c r="L158" s="25">
        <v>0</v>
      </c>
      <c r="M158" s="27"/>
      <c r="N158" s="27"/>
      <c r="O158" s="27"/>
      <c r="P158" s="27"/>
    </row>
    <row r="159" spans="1:16" ht="15">
      <c r="A159" s="3">
        <v>3702</v>
      </c>
      <c r="B159" s="20" t="s">
        <v>210</v>
      </c>
      <c r="C159" s="20" t="s">
        <v>212</v>
      </c>
      <c r="D159" s="5">
        <v>509.35</v>
      </c>
      <c r="E159" s="5">
        <v>512.94</v>
      </c>
      <c r="F159" s="5">
        <f t="shared" si="6"/>
        <v>3.59</v>
      </c>
      <c r="G159" s="21">
        <f t="shared" si="7"/>
        <v>18149.25</v>
      </c>
      <c r="H159" s="22" t="s">
        <v>428</v>
      </c>
      <c r="I159" s="23">
        <v>2572044</v>
      </c>
      <c r="J159" s="24">
        <f t="shared" si="8"/>
        <v>0.0071</v>
      </c>
      <c r="K159" s="5">
        <v>3464.3</v>
      </c>
      <c r="L159" s="25">
        <v>0</v>
      </c>
      <c r="M159" s="27"/>
      <c r="N159" s="27"/>
      <c r="O159" s="27"/>
      <c r="P159" s="27"/>
    </row>
    <row r="160" spans="1:16" ht="15">
      <c r="A160" s="3">
        <v>3703</v>
      </c>
      <c r="B160" s="20" t="s">
        <v>210</v>
      </c>
      <c r="C160" s="20" t="s">
        <v>213</v>
      </c>
      <c r="D160" s="5">
        <v>651.03</v>
      </c>
      <c r="E160" s="5">
        <v>627.22</v>
      </c>
      <c r="F160" s="5">
        <f t="shared" si="6"/>
        <v>-23.81</v>
      </c>
      <c r="G160" s="21">
        <f t="shared" si="7"/>
        <v>-120371.46</v>
      </c>
      <c r="H160" s="22" t="s">
        <v>428</v>
      </c>
      <c r="I160" s="23">
        <v>3393037</v>
      </c>
      <c r="J160" s="24">
        <f t="shared" si="8"/>
        <v>-0.0355</v>
      </c>
      <c r="K160" s="5">
        <v>3723.68</v>
      </c>
      <c r="L160" s="25">
        <v>15757</v>
      </c>
      <c r="M160" s="27"/>
      <c r="N160" s="27"/>
      <c r="O160" s="27"/>
      <c r="P160" s="27"/>
    </row>
    <row r="161" spans="1:16" ht="15">
      <c r="A161" s="3">
        <v>3801</v>
      </c>
      <c r="B161" s="20" t="s">
        <v>214</v>
      </c>
      <c r="C161" s="20" t="s">
        <v>215</v>
      </c>
      <c r="D161" s="5">
        <v>382.51</v>
      </c>
      <c r="E161" s="5">
        <v>383.61</v>
      </c>
      <c r="F161" s="5">
        <f t="shared" si="6"/>
        <v>1.1</v>
      </c>
      <c r="G161" s="21">
        <f t="shared" si="7"/>
        <v>5561.05</v>
      </c>
      <c r="H161" s="22" t="s">
        <v>428</v>
      </c>
      <c r="I161" s="23">
        <v>1894459</v>
      </c>
      <c r="J161" s="24">
        <f t="shared" si="8"/>
        <v>0.0029</v>
      </c>
      <c r="K161" s="5">
        <v>3850.19</v>
      </c>
      <c r="L161" s="25">
        <v>0</v>
      </c>
      <c r="M161" s="27"/>
      <c r="N161" s="27"/>
      <c r="O161" s="27"/>
      <c r="P161" s="27"/>
    </row>
    <row r="162" spans="1:16" ht="15">
      <c r="A162" s="3">
        <v>3804</v>
      </c>
      <c r="B162" s="20" t="s">
        <v>214</v>
      </c>
      <c r="C162" s="20" t="s">
        <v>216</v>
      </c>
      <c r="D162" s="5">
        <v>923.99</v>
      </c>
      <c r="E162" s="5">
        <v>928.23</v>
      </c>
      <c r="F162" s="5">
        <f t="shared" si="6"/>
        <v>4.24</v>
      </c>
      <c r="G162" s="21">
        <f t="shared" si="7"/>
        <v>21435.32</v>
      </c>
      <c r="H162" s="22" t="s">
        <v>428</v>
      </c>
      <c r="I162" s="23">
        <v>4578107</v>
      </c>
      <c r="J162" s="24">
        <f t="shared" si="8"/>
        <v>0.0047</v>
      </c>
      <c r="K162" s="5">
        <v>3961.44</v>
      </c>
      <c r="L162" s="25">
        <v>0</v>
      </c>
      <c r="M162" s="27"/>
      <c r="N162" s="27"/>
      <c r="O162" s="27"/>
      <c r="P162" s="27"/>
    </row>
    <row r="163" spans="1:16" ht="15">
      <c r="A163" s="3">
        <v>3805</v>
      </c>
      <c r="B163" s="20" t="s">
        <v>214</v>
      </c>
      <c r="C163" s="20" t="s">
        <v>217</v>
      </c>
      <c r="D163" s="5">
        <v>219.55</v>
      </c>
      <c r="E163" s="5">
        <v>227.47</v>
      </c>
      <c r="F163" s="5">
        <f t="shared" si="6"/>
        <v>7.92</v>
      </c>
      <c r="G163" s="21">
        <f t="shared" si="7"/>
        <v>40039.56</v>
      </c>
      <c r="H163" s="22" t="s">
        <v>428</v>
      </c>
      <c r="I163" s="23">
        <v>1156483</v>
      </c>
      <c r="J163" s="24">
        <f t="shared" si="8"/>
        <v>0.0346</v>
      </c>
      <c r="K163" s="5">
        <v>3865.2</v>
      </c>
      <c r="L163" s="25">
        <v>0</v>
      </c>
      <c r="M163" s="27"/>
      <c r="N163" s="27"/>
      <c r="O163" s="27"/>
      <c r="P163" s="27"/>
    </row>
    <row r="164" spans="1:16" ht="15">
      <c r="A164" s="3">
        <v>3806</v>
      </c>
      <c r="B164" s="20" t="s">
        <v>214</v>
      </c>
      <c r="C164" s="20" t="s">
        <v>218</v>
      </c>
      <c r="D164" s="5">
        <v>586.08</v>
      </c>
      <c r="E164" s="5">
        <v>578.59</v>
      </c>
      <c r="F164" s="5">
        <f t="shared" si="6"/>
        <v>-7.49</v>
      </c>
      <c r="G164" s="21">
        <f t="shared" si="7"/>
        <v>-37865.7</v>
      </c>
      <c r="H164" s="22" t="s">
        <v>428</v>
      </c>
      <c r="I164" s="23">
        <v>2886090</v>
      </c>
      <c r="J164" s="24">
        <f t="shared" si="8"/>
        <v>-0.0131</v>
      </c>
      <c r="K164" s="5">
        <v>4029.7</v>
      </c>
      <c r="L164" s="25">
        <v>0</v>
      </c>
      <c r="M164" s="27"/>
      <c r="N164" s="27"/>
      <c r="O164" s="27"/>
      <c r="P164" s="27"/>
    </row>
    <row r="165" spans="1:16" ht="15">
      <c r="A165" s="3">
        <v>3807</v>
      </c>
      <c r="B165" s="20" t="s">
        <v>214</v>
      </c>
      <c r="C165" s="20" t="s">
        <v>219</v>
      </c>
      <c r="D165" s="5">
        <v>328.16</v>
      </c>
      <c r="E165" s="5">
        <v>332.43</v>
      </c>
      <c r="F165" s="5">
        <f t="shared" si="6"/>
        <v>4.27</v>
      </c>
      <c r="G165" s="21">
        <f t="shared" si="7"/>
        <v>21586.99</v>
      </c>
      <c r="H165" s="22" t="s">
        <v>428</v>
      </c>
      <c r="I165" s="23">
        <v>1641944</v>
      </c>
      <c r="J165" s="24">
        <f t="shared" si="8"/>
        <v>0.0131</v>
      </c>
      <c r="K165" s="5">
        <v>3529.29</v>
      </c>
      <c r="L165" s="25">
        <v>0</v>
      </c>
      <c r="M165" s="27"/>
      <c r="N165" s="27"/>
      <c r="O165" s="27"/>
      <c r="P165" s="27"/>
    </row>
    <row r="166" spans="1:16" ht="15">
      <c r="A166" s="3">
        <v>3808</v>
      </c>
      <c r="B166" s="20" t="s">
        <v>214</v>
      </c>
      <c r="C166" s="20" t="s">
        <v>220</v>
      </c>
      <c r="D166" s="5">
        <v>791.23</v>
      </c>
      <c r="E166" s="5">
        <v>770.09</v>
      </c>
      <c r="F166" s="5">
        <f t="shared" si="6"/>
        <v>-21.14</v>
      </c>
      <c r="G166" s="21">
        <f t="shared" si="7"/>
        <v>-106873.27</v>
      </c>
      <c r="H166" s="22" t="s">
        <v>428</v>
      </c>
      <c r="I166" s="23">
        <v>4089983</v>
      </c>
      <c r="J166" s="24">
        <f t="shared" si="8"/>
        <v>-0.0261</v>
      </c>
      <c r="K166" s="5">
        <v>2994.92</v>
      </c>
      <c r="L166" s="25">
        <v>0</v>
      </c>
      <c r="M166" s="27"/>
      <c r="N166" s="27"/>
      <c r="O166" s="27"/>
      <c r="P166" s="27"/>
    </row>
    <row r="167" spans="1:16" ht="15">
      <c r="A167" s="3">
        <v>3904</v>
      </c>
      <c r="B167" s="20" t="s">
        <v>221</v>
      </c>
      <c r="C167" s="20" t="s">
        <v>222</v>
      </c>
      <c r="D167" s="5">
        <v>1849.58</v>
      </c>
      <c r="E167" s="5">
        <v>1738.28</v>
      </c>
      <c r="F167" s="5">
        <f t="shared" si="6"/>
        <v>-111.3</v>
      </c>
      <c r="G167" s="21">
        <f t="shared" si="7"/>
        <v>-562677.15</v>
      </c>
      <c r="H167" s="22">
        <v>-106.547413</v>
      </c>
      <c r="I167" s="23">
        <v>9177192</v>
      </c>
      <c r="J167" s="24">
        <f t="shared" si="8"/>
        <v>-0.0613</v>
      </c>
      <c r="K167" s="5">
        <v>3741.8</v>
      </c>
      <c r="L167" s="25">
        <v>223540</v>
      </c>
      <c r="M167" s="27"/>
      <c r="N167" s="27"/>
      <c r="O167" s="27"/>
      <c r="P167" s="27"/>
    </row>
    <row r="168" spans="1:16" ht="15">
      <c r="A168" s="3">
        <v>4001</v>
      </c>
      <c r="B168" s="20" t="s">
        <v>223</v>
      </c>
      <c r="C168" s="20" t="s">
        <v>224</v>
      </c>
      <c r="D168" s="5">
        <v>235.93</v>
      </c>
      <c r="E168" s="5">
        <v>228.14</v>
      </c>
      <c r="F168" s="5">
        <f t="shared" si="6"/>
        <v>-7.79</v>
      </c>
      <c r="G168" s="21">
        <f t="shared" si="7"/>
        <v>-39382.35</v>
      </c>
      <c r="H168" s="22" t="s">
        <v>428</v>
      </c>
      <c r="I168" s="23">
        <v>1245206</v>
      </c>
      <c r="J168" s="24">
        <f t="shared" si="8"/>
        <v>-0.0316</v>
      </c>
      <c r="K168" s="5">
        <v>3519.19</v>
      </c>
      <c r="L168" s="25">
        <v>2159</v>
      </c>
      <c r="M168" s="27"/>
      <c r="N168" s="27"/>
      <c r="O168" s="27"/>
      <c r="P168" s="27"/>
    </row>
    <row r="169" spans="1:16" ht="15">
      <c r="A169" s="3">
        <v>4002</v>
      </c>
      <c r="B169" s="20" t="s">
        <v>223</v>
      </c>
      <c r="C169" s="20" t="s">
        <v>225</v>
      </c>
      <c r="D169" s="5">
        <v>298.87</v>
      </c>
      <c r="E169" s="5">
        <v>266.46</v>
      </c>
      <c r="F169" s="5">
        <f t="shared" si="6"/>
        <v>-32.41</v>
      </c>
      <c r="G169" s="21">
        <f t="shared" si="7"/>
        <v>-163848.76</v>
      </c>
      <c r="H169" s="22" t="s">
        <v>428</v>
      </c>
      <c r="I169" s="23">
        <v>1477972</v>
      </c>
      <c r="J169" s="24">
        <f t="shared" si="8"/>
        <v>-0.1109</v>
      </c>
      <c r="K169" s="5">
        <v>3488.76</v>
      </c>
      <c r="L169" s="25">
        <v>85396</v>
      </c>
      <c r="M169" s="27"/>
      <c r="N169" s="27"/>
      <c r="O169" s="27"/>
      <c r="P169" s="27"/>
    </row>
    <row r="170" spans="1:16" ht="15">
      <c r="A170" s="3">
        <v>4003</v>
      </c>
      <c r="B170" s="20" t="s">
        <v>223</v>
      </c>
      <c r="C170" s="20" t="s">
        <v>226</v>
      </c>
      <c r="D170" s="5">
        <v>1531.14</v>
      </c>
      <c r="E170" s="5">
        <v>1544.95</v>
      </c>
      <c r="F170" s="5">
        <f t="shared" si="6"/>
        <v>13.81</v>
      </c>
      <c r="G170" s="21">
        <f t="shared" si="7"/>
        <v>69816.46</v>
      </c>
      <c r="H170" s="22" t="s">
        <v>428</v>
      </c>
      <c r="I170" s="23">
        <v>7626498</v>
      </c>
      <c r="J170" s="24">
        <f t="shared" si="8"/>
        <v>0.0092</v>
      </c>
      <c r="K170" s="5">
        <v>3873.03</v>
      </c>
      <c r="L170" s="25">
        <v>0</v>
      </c>
      <c r="M170" s="27"/>
      <c r="N170" s="27"/>
      <c r="O170" s="27"/>
      <c r="P170" s="27"/>
    </row>
    <row r="171" spans="1:16" ht="15">
      <c r="A171" s="3">
        <v>4101</v>
      </c>
      <c r="B171" s="20" t="s">
        <v>227</v>
      </c>
      <c r="C171" s="20" t="s">
        <v>228</v>
      </c>
      <c r="D171" s="5">
        <v>1617.05</v>
      </c>
      <c r="E171" s="5">
        <v>1671.75</v>
      </c>
      <c r="F171" s="5">
        <f t="shared" si="6"/>
        <v>54.7</v>
      </c>
      <c r="G171" s="21">
        <f t="shared" si="7"/>
        <v>276535.85</v>
      </c>
      <c r="H171" s="22" t="s">
        <v>428</v>
      </c>
      <c r="I171" s="23">
        <v>8954337</v>
      </c>
      <c r="J171" s="24">
        <f t="shared" si="8"/>
        <v>0.0309</v>
      </c>
      <c r="K171" s="5">
        <v>2053.29</v>
      </c>
      <c r="L171" s="25">
        <v>0</v>
      </c>
      <c r="M171" s="27"/>
      <c r="N171" s="27"/>
      <c r="O171" s="27"/>
      <c r="P171" s="27"/>
    </row>
    <row r="172" spans="1:16" ht="15">
      <c r="A172" s="3">
        <v>4102</v>
      </c>
      <c r="B172" s="20" t="s">
        <v>227</v>
      </c>
      <c r="C172" s="20" t="s">
        <v>229</v>
      </c>
      <c r="D172" s="5">
        <v>472.1</v>
      </c>
      <c r="E172" s="5">
        <v>493.93</v>
      </c>
      <c r="F172" s="5">
        <f t="shared" si="6"/>
        <v>21.83</v>
      </c>
      <c r="G172" s="21">
        <f t="shared" si="7"/>
        <v>110361.57</v>
      </c>
      <c r="H172" s="22" t="s">
        <v>428</v>
      </c>
      <c r="I172" s="23">
        <v>2451889</v>
      </c>
      <c r="J172" s="24">
        <f t="shared" si="8"/>
        <v>0.045</v>
      </c>
      <c r="K172" s="5">
        <v>3399.64</v>
      </c>
      <c r="L172" s="25">
        <v>0</v>
      </c>
      <c r="M172" s="27"/>
      <c r="N172" s="27"/>
      <c r="O172" s="27"/>
      <c r="P172" s="27"/>
    </row>
    <row r="173" spans="1:16" ht="15">
      <c r="A173" s="3">
        <v>4201</v>
      </c>
      <c r="B173" s="20" t="s">
        <v>230</v>
      </c>
      <c r="C173" s="20" t="s">
        <v>231</v>
      </c>
      <c r="D173" s="5">
        <v>1452.54</v>
      </c>
      <c r="E173" s="5">
        <v>1438.15</v>
      </c>
      <c r="F173" s="5">
        <f t="shared" si="6"/>
        <v>-14.39</v>
      </c>
      <c r="G173" s="21">
        <f t="shared" si="7"/>
        <v>-72748.65</v>
      </c>
      <c r="H173" s="22" t="s">
        <v>428</v>
      </c>
      <c r="I173" s="23">
        <v>7159206</v>
      </c>
      <c r="J173" s="24">
        <f t="shared" si="8"/>
        <v>-0.0102</v>
      </c>
      <c r="K173" s="5">
        <v>3790.22</v>
      </c>
      <c r="L173" s="25">
        <v>0</v>
      </c>
      <c r="M173" s="27"/>
      <c r="N173" s="27"/>
      <c r="O173" s="27"/>
      <c r="P173" s="27"/>
    </row>
    <row r="174" spans="1:16" ht="15">
      <c r="A174" s="3">
        <v>4202</v>
      </c>
      <c r="B174" s="20" t="s">
        <v>230</v>
      </c>
      <c r="C174" s="20" t="s">
        <v>232</v>
      </c>
      <c r="D174" s="5">
        <v>546.28</v>
      </c>
      <c r="E174" s="5">
        <v>529.69</v>
      </c>
      <c r="F174" s="5">
        <f t="shared" si="6"/>
        <v>-16.59</v>
      </c>
      <c r="G174" s="21">
        <f t="shared" si="7"/>
        <v>-83870.75</v>
      </c>
      <c r="H174" s="22" t="s">
        <v>428</v>
      </c>
      <c r="I174" s="23">
        <v>2686982</v>
      </c>
      <c r="J174" s="24">
        <f t="shared" si="8"/>
        <v>-0.0312</v>
      </c>
      <c r="K174" s="5">
        <v>3912.47</v>
      </c>
      <c r="L174" s="25">
        <v>4702</v>
      </c>
      <c r="M174" s="27"/>
      <c r="N174" s="27"/>
      <c r="O174" s="27"/>
      <c r="P174" s="27"/>
    </row>
    <row r="175" spans="1:16" ht="15">
      <c r="A175" s="3">
        <v>4203</v>
      </c>
      <c r="B175" s="20" t="s">
        <v>230</v>
      </c>
      <c r="C175" s="20" t="s">
        <v>233</v>
      </c>
      <c r="D175" s="5">
        <v>1164.87</v>
      </c>
      <c r="E175" s="5">
        <v>1167.35</v>
      </c>
      <c r="F175" s="5">
        <f t="shared" si="6"/>
        <v>2.48</v>
      </c>
      <c r="G175" s="21">
        <f t="shared" si="7"/>
        <v>12537.64</v>
      </c>
      <c r="H175" s="22" t="s">
        <v>428</v>
      </c>
      <c r="I175" s="23">
        <v>5738636</v>
      </c>
      <c r="J175" s="24">
        <f t="shared" si="8"/>
        <v>0.0022</v>
      </c>
      <c r="K175" s="5">
        <v>3599.22</v>
      </c>
      <c r="L175" s="25">
        <v>0</v>
      </c>
      <c r="M175" s="27"/>
      <c r="N175" s="27"/>
      <c r="O175" s="27"/>
      <c r="P175" s="27"/>
    </row>
    <row r="176" spans="1:16" ht="15">
      <c r="A176" s="3">
        <v>4204</v>
      </c>
      <c r="B176" s="20" t="s">
        <v>230</v>
      </c>
      <c r="C176" s="20" t="s">
        <v>234</v>
      </c>
      <c r="D176" s="5">
        <v>380.92</v>
      </c>
      <c r="E176" s="5">
        <v>392.63</v>
      </c>
      <c r="F176" s="5">
        <f t="shared" si="6"/>
        <v>11.71</v>
      </c>
      <c r="G176" s="21">
        <f t="shared" si="7"/>
        <v>59199.91</v>
      </c>
      <c r="H176" s="22" t="s">
        <v>428</v>
      </c>
      <c r="I176" s="23">
        <v>1894073</v>
      </c>
      <c r="J176" s="24">
        <f t="shared" si="8"/>
        <v>0.0313</v>
      </c>
      <c r="K176" s="5">
        <v>3482.81</v>
      </c>
      <c r="L176" s="25">
        <v>0</v>
      </c>
      <c r="M176" s="27"/>
      <c r="N176" s="27"/>
      <c r="O176" s="27"/>
      <c r="P176" s="27"/>
    </row>
    <row r="177" spans="1:16" ht="15">
      <c r="A177" s="3">
        <v>4301</v>
      </c>
      <c r="B177" s="20" t="s">
        <v>235</v>
      </c>
      <c r="C177" s="20" t="s">
        <v>236</v>
      </c>
      <c r="D177" s="5">
        <v>1749.48</v>
      </c>
      <c r="E177" s="5">
        <v>1751.56</v>
      </c>
      <c r="F177" s="5">
        <f t="shared" si="6"/>
        <v>2.08</v>
      </c>
      <c r="G177" s="21">
        <f t="shared" si="7"/>
        <v>10515.44</v>
      </c>
      <c r="H177" s="22" t="s">
        <v>428</v>
      </c>
      <c r="I177" s="23">
        <v>8656166</v>
      </c>
      <c r="J177" s="24">
        <f t="shared" si="8"/>
        <v>0.0012</v>
      </c>
      <c r="K177" s="5">
        <v>3706.73</v>
      </c>
      <c r="L177" s="25">
        <v>0</v>
      </c>
      <c r="M177" s="27"/>
      <c r="N177" s="27"/>
      <c r="O177" s="27"/>
      <c r="P177" s="27"/>
    </row>
    <row r="178" spans="1:16" ht="15">
      <c r="A178" s="3">
        <v>4302</v>
      </c>
      <c r="B178" s="20" t="s">
        <v>235</v>
      </c>
      <c r="C178" s="20" t="s">
        <v>237</v>
      </c>
      <c r="D178" s="5">
        <v>957.62</v>
      </c>
      <c r="E178" s="5">
        <v>930.53</v>
      </c>
      <c r="F178" s="5">
        <f t="shared" si="6"/>
        <v>-27.09</v>
      </c>
      <c r="G178" s="21">
        <f t="shared" si="7"/>
        <v>-136953.5</v>
      </c>
      <c r="H178" s="22">
        <v>-103.03376999999999</v>
      </c>
      <c r="I178" s="23">
        <v>4854556</v>
      </c>
      <c r="J178" s="24">
        <f t="shared" si="8"/>
        <v>-0.0282</v>
      </c>
      <c r="K178" s="5">
        <v>3742.43</v>
      </c>
      <c r="L178" s="25">
        <v>0</v>
      </c>
      <c r="M178" s="27"/>
      <c r="N178" s="27"/>
      <c r="O178" s="27"/>
      <c r="P178" s="27"/>
    </row>
    <row r="179" spans="1:16" ht="15">
      <c r="A179" s="3">
        <v>4303</v>
      </c>
      <c r="B179" s="20" t="s">
        <v>235</v>
      </c>
      <c r="C179" s="20" t="s">
        <v>238</v>
      </c>
      <c r="D179" s="5">
        <v>686.74</v>
      </c>
      <c r="E179" s="5">
        <v>696.75</v>
      </c>
      <c r="F179" s="5">
        <f t="shared" si="6"/>
        <v>10.01</v>
      </c>
      <c r="G179" s="21">
        <f t="shared" si="7"/>
        <v>50605.56</v>
      </c>
      <c r="H179" s="22" t="s">
        <v>428</v>
      </c>
      <c r="I179" s="23">
        <v>3423114</v>
      </c>
      <c r="J179" s="24">
        <f t="shared" si="8"/>
        <v>0.0148</v>
      </c>
      <c r="K179" s="5">
        <v>3273.25</v>
      </c>
      <c r="L179" s="25">
        <v>0</v>
      </c>
      <c r="M179" s="27"/>
      <c r="N179" s="27"/>
      <c r="O179" s="27"/>
      <c r="P179" s="27"/>
    </row>
    <row r="180" spans="1:16" ht="15">
      <c r="A180" s="3">
        <v>4304</v>
      </c>
      <c r="B180" s="20" t="s">
        <v>235</v>
      </c>
      <c r="C180" s="20" t="s">
        <v>239</v>
      </c>
      <c r="D180" s="5">
        <v>7246.31</v>
      </c>
      <c r="E180" s="5">
        <v>7285.25</v>
      </c>
      <c r="F180" s="5">
        <f t="shared" si="6"/>
        <v>38.94</v>
      </c>
      <c r="G180" s="21">
        <f t="shared" si="7"/>
        <v>196861.17</v>
      </c>
      <c r="H180" s="22" t="s">
        <v>428</v>
      </c>
      <c r="I180" s="23">
        <v>35679570</v>
      </c>
      <c r="J180" s="24">
        <f t="shared" si="8"/>
        <v>0.0055</v>
      </c>
      <c r="K180" s="5">
        <v>3954.26</v>
      </c>
      <c r="L180" s="25">
        <v>0</v>
      </c>
      <c r="M180" s="27"/>
      <c r="N180" s="27"/>
      <c r="O180" s="27"/>
      <c r="P180" s="27"/>
    </row>
    <row r="181" spans="1:16" ht="15">
      <c r="A181" s="3">
        <v>4401</v>
      </c>
      <c r="B181" s="20" t="s">
        <v>240</v>
      </c>
      <c r="C181" s="20" t="s">
        <v>241</v>
      </c>
      <c r="D181" s="5">
        <v>2044.46</v>
      </c>
      <c r="E181" s="5">
        <v>2025.26</v>
      </c>
      <c r="F181" s="5">
        <f t="shared" si="6"/>
        <v>-19.2</v>
      </c>
      <c r="G181" s="21">
        <f t="shared" si="7"/>
        <v>-97065.6</v>
      </c>
      <c r="H181" s="22" t="s">
        <v>428</v>
      </c>
      <c r="I181" s="23">
        <v>10075329</v>
      </c>
      <c r="J181" s="24">
        <f t="shared" si="8"/>
        <v>-0.0096</v>
      </c>
      <c r="K181" s="5">
        <v>3818.64</v>
      </c>
      <c r="L181" s="25">
        <v>0</v>
      </c>
      <c r="M181" s="27"/>
      <c r="N181" s="27"/>
      <c r="O181" s="27"/>
      <c r="P181" s="27"/>
    </row>
    <row r="182" spans="1:16" ht="15">
      <c r="A182" s="3">
        <v>4402</v>
      </c>
      <c r="B182" s="20" t="s">
        <v>240</v>
      </c>
      <c r="C182" s="20" t="s">
        <v>242</v>
      </c>
      <c r="D182" s="5">
        <v>255.23</v>
      </c>
      <c r="E182" s="5">
        <v>227.72</v>
      </c>
      <c r="F182" s="5">
        <f t="shared" si="6"/>
        <v>-27.51</v>
      </c>
      <c r="G182" s="21">
        <f t="shared" si="7"/>
        <v>-139076.81</v>
      </c>
      <c r="H182" s="22" t="s">
        <v>428</v>
      </c>
      <c r="I182" s="23">
        <v>1320393</v>
      </c>
      <c r="J182" s="24">
        <f t="shared" si="8"/>
        <v>-0.1053</v>
      </c>
      <c r="K182" s="5">
        <v>3798.34</v>
      </c>
      <c r="L182" s="25">
        <v>73969</v>
      </c>
      <c r="M182" s="27"/>
      <c r="N182" s="27"/>
      <c r="O182" s="27"/>
      <c r="P182" s="27"/>
    </row>
    <row r="183" spans="1:16" ht="15">
      <c r="A183" s="3">
        <v>4403</v>
      </c>
      <c r="B183" s="20" t="s">
        <v>240</v>
      </c>
      <c r="C183" s="20" t="s">
        <v>243</v>
      </c>
      <c r="D183" s="5">
        <v>352.85</v>
      </c>
      <c r="E183" s="5">
        <v>347.15</v>
      </c>
      <c r="F183" s="5">
        <f t="shared" si="6"/>
        <v>-5.7</v>
      </c>
      <c r="G183" s="21">
        <f t="shared" si="7"/>
        <v>-28816.35</v>
      </c>
      <c r="H183" s="22" t="s">
        <v>428</v>
      </c>
      <c r="I183" s="23">
        <v>1733786</v>
      </c>
      <c r="J183" s="24">
        <f t="shared" si="8"/>
        <v>-0.0166</v>
      </c>
      <c r="K183" s="5">
        <v>3702.52</v>
      </c>
      <c r="L183" s="25">
        <v>0</v>
      </c>
      <c r="M183" s="27"/>
      <c r="N183" s="27"/>
      <c r="O183" s="27"/>
      <c r="P183" s="27"/>
    </row>
    <row r="184" spans="1:16" ht="15">
      <c r="A184" s="3">
        <v>4501</v>
      </c>
      <c r="B184" s="20" t="s">
        <v>244</v>
      </c>
      <c r="C184" s="20" t="s">
        <v>245</v>
      </c>
      <c r="D184" s="5">
        <v>928.67</v>
      </c>
      <c r="E184" s="5">
        <v>932.47</v>
      </c>
      <c r="F184" s="5">
        <f t="shared" si="6"/>
        <v>3.8</v>
      </c>
      <c r="G184" s="21">
        <f t="shared" si="7"/>
        <v>19210.9</v>
      </c>
      <c r="H184" s="22" t="s">
        <v>428</v>
      </c>
      <c r="I184" s="23">
        <v>4572665</v>
      </c>
      <c r="J184" s="24">
        <f t="shared" si="8"/>
        <v>0.0042</v>
      </c>
      <c r="K184" s="5">
        <v>3026.37</v>
      </c>
      <c r="L184" s="25">
        <v>0</v>
      </c>
      <c r="M184" s="27"/>
      <c r="N184" s="27"/>
      <c r="O184" s="27"/>
      <c r="P184" s="27"/>
    </row>
    <row r="185" spans="1:16" ht="15">
      <c r="A185" s="3">
        <v>4502</v>
      </c>
      <c r="B185" s="20" t="s">
        <v>244</v>
      </c>
      <c r="C185" s="20" t="s">
        <v>246</v>
      </c>
      <c r="D185" s="5">
        <v>1077.9</v>
      </c>
      <c r="E185" s="5">
        <v>1064.04</v>
      </c>
      <c r="F185" s="5">
        <f t="shared" si="6"/>
        <v>-13.86</v>
      </c>
      <c r="G185" s="21">
        <f t="shared" si="7"/>
        <v>-70069.23</v>
      </c>
      <c r="H185" s="22" t="s">
        <v>428</v>
      </c>
      <c r="I185" s="23">
        <v>5310795</v>
      </c>
      <c r="J185" s="24">
        <f t="shared" si="8"/>
        <v>-0.0132</v>
      </c>
      <c r="K185" s="5">
        <v>3820.85</v>
      </c>
      <c r="L185" s="25">
        <v>0</v>
      </c>
      <c r="M185" s="27"/>
      <c r="N185" s="27"/>
      <c r="O185" s="27"/>
      <c r="P185" s="27"/>
    </row>
    <row r="186" spans="1:16" ht="15">
      <c r="A186" s="3">
        <v>4503</v>
      </c>
      <c r="B186" s="20" t="s">
        <v>244</v>
      </c>
      <c r="C186" s="20" t="s">
        <v>247</v>
      </c>
      <c r="D186" s="5">
        <v>295.11</v>
      </c>
      <c r="E186" s="5">
        <v>277.35</v>
      </c>
      <c r="F186" s="5">
        <f t="shared" si="6"/>
        <v>-17.76</v>
      </c>
      <c r="G186" s="21">
        <f t="shared" si="7"/>
        <v>-89785.68</v>
      </c>
      <c r="H186" s="22" t="s">
        <v>428</v>
      </c>
      <c r="I186" s="23">
        <v>1611139</v>
      </c>
      <c r="J186" s="24">
        <f t="shared" si="8"/>
        <v>-0.0557</v>
      </c>
      <c r="K186" s="5">
        <v>3644.55</v>
      </c>
      <c r="L186" s="25">
        <v>28717</v>
      </c>
      <c r="M186" s="27"/>
      <c r="N186" s="27"/>
      <c r="O186" s="27"/>
      <c r="P186" s="27"/>
    </row>
    <row r="187" spans="1:16" ht="15">
      <c r="A187" s="3">
        <v>4601</v>
      </c>
      <c r="B187" s="20" t="s">
        <v>248</v>
      </c>
      <c r="C187" s="20" t="s">
        <v>249</v>
      </c>
      <c r="D187" s="5">
        <v>191.02</v>
      </c>
      <c r="E187" s="5">
        <v>199.03</v>
      </c>
      <c r="F187" s="5">
        <f t="shared" si="6"/>
        <v>8.01</v>
      </c>
      <c r="G187" s="21">
        <f t="shared" si="7"/>
        <v>40494.56</v>
      </c>
      <c r="H187" s="22" t="s">
        <v>428</v>
      </c>
      <c r="I187" s="23">
        <v>1000635</v>
      </c>
      <c r="J187" s="24">
        <f t="shared" si="8"/>
        <v>0.0405</v>
      </c>
      <c r="K187" s="5">
        <v>3420.56</v>
      </c>
      <c r="L187" s="25">
        <v>0</v>
      </c>
      <c r="M187" s="27"/>
      <c r="N187" s="27"/>
      <c r="O187" s="27"/>
      <c r="P187" s="27"/>
    </row>
    <row r="188" spans="1:16" ht="15">
      <c r="A188" s="3">
        <v>4602</v>
      </c>
      <c r="B188" s="20" t="s">
        <v>248</v>
      </c>
      <c r="C188" s="20" t="s">
        <v>250</v>
      </c>
      <c r="D188" s="5">
        <v>959.2</v>
      </c>
      <c r="E188" s="5">
        <v>977.67</v>
      </c>
      <c r="F188" s="5">
        <f t="shared" si="6"/>
        <v>18.47</v>
      </c>
      <c r="G188" s="21">
        <f t="shared" si="7"/>
        <v>93375.09</v>
      </c>
      <c r="H188" s="22" t="s">
        <v>428</v>
      </c>
      <c r="I188" s="23">
        <v>4847755</v>
      </c>
      <c r="J188" s="24">
        <f t="shared" si="8"/>
        <v>0.0193</v>
      </c>
      <c r="K188" s="5">
        <v>4251.99</v>
      </c>
      <c r="L188" s="25">
        <v>0</v>
      </c>
      <c r="M188" s="27"/>
      <c r="N188" s="27"/>
      <c r="O188" s="27"/>
      <c r="P188" s="27"/>
    </row>
    <row r="189" spans="1:16" ht="15">
      <c r="A189" s="3">
        <v>4603</v>
      </c>
      <c r="B189" s="20" t="s">
        <v>248</v>
      </c>
      <c r="C189" s="20" t="s">
        <v>251</v>
      </c>
      <c r="D189" s="5">
        <v>841.31</v>
      </c>
      <c r="E189" s="5">
        <v>845.91</v>
      </c>
      <c r="F189" s="5">
        <f t="shared" si="6"/>
        <v>4.6</v>
      </c>
      <c r="G189" s="21">
        <f t="shared" si="7"/>
        <v>23255.3</v>
      </c>
      <c r="H189" s="22" t="s">
        <v>428</v>
      </c>
      <c r="I189" s="23">
        <v>4187900</v>
      </c>
      <c r="J189" s="24">
        <f t="shared" si="8"/>
        <v>0.0056</v>
      </c>
      <c r="K189" s="5">
        <v>4132.48</v>
      </c>
      <c r="L189" s="25">
        <v>0</v>
      </c>
      <c r="M189" s="27"/>
      <c r="N189" s="27"/>
      <c r="O189" s="27"/>
      <c r="P189" s="27"/>
    </row>
    <row r="190" spans="1:16" ht="15">
      <c r="A190" s="3">
        <v>4605</v>
      </c>
      <c r="B190" s="20" t="s">
        <v>248</v>
      </c>
      <c r="C190" s="20" t="s">
        <v>252</v>
      </c>
      <c r="D190" s="5">
        <v>4579.87</v>
      </c>
      <c r="E190" s="5">
        <v>4603.86</v>
      </c>
      <c r="F190" s="5">
        <f t="shared" si="6"/>
        <v>23.99</v>
      </c>
      <c r="G190" s="21">
        <f t="shared" si="7"/>
        <v>121281.45</v>
      </c>
      <c r="H190" s="22" t="s">
        <v>428</v>
      </c>
      <c r="I190" s="23">
        <v>24282220</v>
      </c>
      <c r="J190" s="24">
        <f t="shared" si="8"/>
        <v>0.005</v>
      </c>
      <c r="K190" s="5">
        <v>3476.88</v>
      </c>
      <c r="L190" s="25">
        <v>0</v>
      </c>
      <c r="M190" s="27"/>
      <c r="N190" s="27"/>
      <c r="O190" s="27"/>
      <c r="P190" s="27"/>
    </row>
    <row r="191" spans="1:16" ht="15">
      <c r="A191" s="3">
        <v>4701</v>
      </c>
      <c r="B191" s="20" t="s">
        <v>253</v>
      </c>
      <c r="C191" s="20" t="s">
        <v>254</v>
      </c>
      <c r="D191" s="5">
        <v>463.26</v>
      </c>
      <c r="E191" s="5">
        <v>451.22</v>
      </c>
      <c r="F191" s="5">
        <f t="shared" si="6"/>
        <v>-12.04</v>
      </c>
      <c r="G191" s="21">
        <f t="shared" si="7"/>
        <v>-60868.22</v>
      </c>
      <c r="H191" s="22">
        <v>-4038.5981888000006</v>
      </c>
      <c r="I191" s="23">
        <v>2480343</v>
      </c>
      <c r="J191" s="24">
        <f t="shared" si="8"/>
        <v>-0.0262</v>
      </c>
      <c r="K191" s="5">
        <v>1228.57</v>
      </c>
      <c r="L191" s="25">
        <v>0</v>
      </c>
      <c r="M191" s="27"/>
      <c r="N191" s="27"/>
      <c r="O191" s="27"/>
      <c r="P191" s="27"/>
    </row>
    <row r="192" spans="1:16" ht="15">
      <c r="A192" s="3">
        <v>4702</v>
      </c>
      <c r="B192" s="20" t="s">
        <v>253</v>
      </c>
      <c r="C192" s="20" t="s">
        <v>255</v>
      </c>
      <c r="D192" s="5">
        <v>3625.09</v>
      </c>
      <c r="E192" s="5">
        <v>3502.46</v>
      </c>
      <c r="F192" s="5">
        <f t="shared" si="6"/>
        <v>-122.63</v>
      </c>
      <c r="G192" s="21">
        <f t="shared" si="7"/>
        <v>-619955.97</v>
      </c>
      <c r="H192" s="22" t="s">
        <v>428</v>
      </c>
      <c r="I192" s="23">
        <v>17878802</v>
      </c>
      <c r="J192" s="24">
        <f t="shared" si="8"/>
        <v>-0.0347</v>
      </c>
      <c r="K192" s="5">
        <v>3793.81</v>
      </c>
      <c r="L192" s="25">
        <v>78392</v>
      </c>
      <c r="M192" s="27"/>
      <c r="N192" s="27"/>
      <c r="O192" s="27"/>
      <c r="P192" s="27"/>
    </row>
    <row r="193" spans="1:16" ht="15">
      <c r="A193" s="3">
        <v>4706</v>
      </c>
      <c r="B193" s="20" t="s">
        <v>253</v>
      </c>
      <c r="C193" s="20" t="s">
        <v>256</v>
      </c>
      <c r="D193" s="5">
        <v>1509.77</v>
      </c>
      <c r="E193" s="5">
        <v>1483.79</v>
      </c>
      <c r="F193" s="5">
        <f t="shared" si="6"/>
        <v>-25.98</v>
      </c>
      <c r="G193" s="21">
        <f t="shared" si="7"/>
        <v>-131341.89</v>
      </c>
      <c r="H193" s="22" t="s">
        <v>428</v>
      </c>
      <c r="I193" s="23">
        <v>7456614</v>
      </c>
      <c r="J193" s="24">
        <f t="shared" si="8"/>
        <v>-0.0176</v>
      </c>
      <c r="K193" s="5">
        <v>3965.75</v>
      </c>
      <c r="L193" s="25">
        <v>0</v>
      </c>
      <c r="M193" s="27"/>
      <c r="N193" s="27"/>
      <c r="O193" s="27"/>
      <c r="P193" s="27"/>
    </row>
    <row r="194" spans="1:16" ht="15">
      <c r="A194" s="3">
        <v>4708</v>
      </c>
      <c r="B194" s="20" t="s">
        <v>253</v>
      </c>
      <c r="C194" s="20" t="s">
        <v>257</v>
      </c>
      <c r="D194" s="5">
        <v>1305.9</v>
      </c>
      <c r="E194" s="5">
        <v>1339.95</v>
      </c>
      <c r="F194" s="5">
        <f t="shared" si="6"/>
        <v>34.05</v>
      </c>
      <c r="G194" s="21">
        <f t="shared" si="7"/>
        <v>172139.78</v>
      </c>
      <c r="H194" s="22" t="s">
        <v>428</v>
      </c>
      <c r="I194" s="23">
        <v>6416752</v>
      </c>
      <c r="J194" s="24">
        <f t="shared" si="8"/>
        <v>0.0268</v>
      </c>
      <c r="K194" s="5">
        <v>4194.23</v>
      </c>
      <c r="L194" s="25">
        <v>0</v>
      </c>
      <c r="M194" s="27"/>
      <c r="N194" s="27"/>
      <c r="O194" s="27"/>
      <c r="P194" s="27"/>
    </row>
    <row r="195" spans="1:16" ht="15">
      <c r="A195" s="3">
        <v>4712</v>
      </c>
      <c r="B195" s="20" t="s">
        <v>253</v>
      </c>
      <c r="C195" s="20" t="s">
        <v>258</v>
      </c>
      <c r="D195" s="5">
        <v>1012.68</v>
      </c>
      <c r="E195" s="5">
        <v>1012.14</v>
      </c>
      <c r="F195" s="5">
        <f t="shared" si="6"/>
        <v>-0.54</v>
      </c>
      <c r="G195" s="21">
        <f t="shared" si="7"/>
        <v>-2729.97</v>
      </c>
      <c r="H195" s="22" t="s">
        <v>428</v>
      </c>
      <c r="I195" s="23">
        <v>5007092</v>
      </c>
      <c r="J195" s="24">
        <f t="shared" si="8"/>
        <v>-0.0005</v>
      </c>
      <c r="K195" s="5">
        <v>4058.23</v>
      </c>
      <c r="L195" s="25">
        <v>0</v>
      </c>
      <c r="M195" s="27"/>
      <c r="N195" s="27"/>
      <c r="O195" s="27"/>
      <c r="P195" s="27"/>
    </row>
    <row r="196" spans="1:16" ht="15">
      <c r="A196" s="3">
        <v>4713</v>
      </c>
      <c r="B196" s="20" t="s">
        <v>253</v>
      </c>
      <c r="C196" s="20" t="s">
        <v>259</v>
      </c>
      <c r="D196" s="5">
        <v>1792.4</v>
      </c>
      <c r="E196" s="5">
        <v>1757.63</v>
      </c>
      <c r="F196" s="5">
        <f t="shared" si="6"/>
        <v>-34.77</v>
      </c>
      <c r="G196" s="21">
        <f t="shared" si="7"/>
        <v>-175779.74</v>
      </c>
      <c r="H196" s="22" t="s">
        <v>428</v>
      </c>
      <c r="I196" s="23">
        <v>8882121</v>
      </c>
      <c r="J196" s="24">
        <f t="shared" si="8"/>
        <v>-0.0198</v>
      </c>
      <c r="K196" s="5">
        <v>3807.12</v>
      </c>
      <c r="L196" s="25">
        <v>0</v>
      </c>
      <c r="M196" s="27"/>
      <c r="N196" s="27"/>
      <c r="O196" s="27"/>
      <c r="P196" s="27"/>
    </row>
    <row r="197" spans="1:16" ht="15">
      <c r="A197" s="3">
        <v>4801</v>
      </c>
      <c r="B197" s="20" t="s">
        <v>260</v>
      </c>
      <c r="C197" s="20" t="s">
        <v>261</v>
      </c>
      <c r="D197" s="5">
        <v>1076.87</v>
      </c>
      <c r="E197" s="5">
        <v>1017.46</v>
      </c>
      <c r="F197" s="5">
        <f t="shared" si="6"/>
        <v>-59.41</v>
      </c>
      <c r="G197" s="21">
        <f t="shared" si="7"/>
        <v>-300347.26</v>
      </c>
      <c r="H197" s="22" t="s">
        <v>428</v>
      </c>
      <c r="I197" s="23">
        <v>5383559</v>
      </c>
      <c r="J197" s="24">
        <f t="shared" si="8"/>
        <v>-0.0558</v>
      </c>
      <c r="K197" s="5">
        <v>3725.54</v>
      </c>
      <c r="L197" s="25">
        <v>107520</v>
      </c>
      <c r="M197" s="27"/>
      <c r="N197" s="27"/>
      <c r="O197" s="27"/>
      <c r="P197" s="27"/>
    </row>
    <row r="198" spans="1:16" ht="15">
      <c r="A198" s="3">
        <v>4802</v>
      </c>
      <c r="B198" s="20" t="s">
        <v>260</v>
      </c>
      <c r="C198" s="20" t="s">
        <v>262</v>
      </c>
      <c r="D198" s="5">
        <v>545.61</v>
      </c>
      <c r="E198" s="5">
        <v>542.6</v>
      </c>
      <c r="F198" s="5">
        <f t="shared" si="6"/>
        <v>-3.01</v>
      </c>
      <c r="G198" s="21">
        <f t="shared" si="7"/>
        <v>-15217.06</v>
      </c>
      <c r="H198" s="22">
        <v>-3185.9024722000004</v>
      </c>
      <c r="I198" s="23">
        <v>2722443</v>
      </c>
      <c r="J198" s="24">
        <f t="shared" si="8"/>
        <v>-0.0068</v>
      </c>
      <c r="K198" s="5">
        <v>3831.38</v>
      </c>
      <c r="L198" s="25">
        <v>0</v>
      </c>
      <c r="M198" s="27"/>
      <c r="N198" s="27"/>
      <c r="O198" s="27"/>
      <c r="P198" s="27"/>
    </row>
    <row r="199" spans="1:16" ht="15">
      <c r="A199" s="3">
        <v>4803</v>
      </c>
      <c r="B199" s="20" t="s">
        <v>260</v>
      </c>
      <c r="C199" s="20" t="s">
        <v>263</v>
      </c>
      <c r="D199" s="5">
        <v>287.28</v>
      </c>
      <c r="E199" s="5">
        <v>266.44</v>
      </c>
      <c r="F199" s="5">
        <f t="shared" si="6"/>
        <v>-20.84</v>
      </c>
      <c r="G199" s="21">
        <f t="shared" si="7"/>
        <v>-105356.62</v>
      </c>
      <c r="H199" s="22">
        <v>-667.165184</v>
      </c>
      <c r="I199" s="23">
        <v>1507457</v>
      </c>
      <c r="J199" s="24">
        <f t="shared" si="8"/>
        <v>-0.0703</v>
      </c>
      <c r="K199" s="5">
        <v>3032.7</v>
      </c>
      <c r="L199" s="25">
        <v>35982</v>
      </c>
      <c r="M199" s="27"/>
      <c r="N199" s="27"/>
      <c r="O199" s="27"/>
      <c r="P199" s="27"/>
    </row>
    <row r="200" spans="1:16" ht="15">
      <c r="A200" s="3">
        <v>4901</v>
      </c>
      <c r="B200" s="20" t="s">
        <v>264</v>
      </c>
      <c r="C200" s="20" t="s">
        <v>265</v>
      </c>
      <c r="D200" s="5">
        <v>582.09</v>
      </c>
      <c r="E200" s="5">
        <v>606.79</v>
      </c>
      <c r="F200" s="5">
        <f t="shared" si="6"/>
        <v>24.7</v>
      </c>
      <c r="G200" s="21">
        <f t="shared" si="7"/>
        <v>124870.85</v>
      </c>
      <c r="H200" s="22" t="s">
        <v>428</v>
      </c>
      <c r="I200" s="23">
        <v>2908128</v>
      </c>
      <c r="J200" s="24">
        <f t="shared" si="8"/>
        <v>0.0429</v>
      </c>
      <c r="K200" s="5">
        <v>3449.61</v>
      </c>
      <c r="L200" s="25">
        <v>0</v>
      </c>
      <c r="M200" s="27"/>
      <c r="N200" s="27"/>
      <c r="O200" s="27"/>
      <c r="P200" s="27"/>
    </row>
    <row r="201" spans="1:16" ht="15">
      <c r="A201" s="3">
        <v>4902</v>
      </c>
      <c r="B201" s="20" t="s">
        <v>264</v>
      </c>
      <c r="C201" s="20" t="s">
        <v>266</v>
      </c>
      <c r="D201" s="5">
        <v>569.31</v>
      </c>
      <c r="E201" s="5">
        <v>560.27</v>
      </c>
      <c r="F201" s="5">
        <f t="shared" si="6"/>
        <v>-9.04</v>
      </c>
      <c r="G201" s="21">
        <f t="shared" si="7"/>
        <v>-45701.72</v>
      </c>
      <c r="H201" s="22" t="s">
        <v>428</v>
      </c>
      <c r="I201" s="23">
        <v>2847680</v>
      </c>
      <c r="J201" s="24">
        <f t="shared" si="8"/>
        <v>-0.016</v>
      </c>
      <c r="K201" s="5">
        <v>2413.9</v>
      </c>
      <c r="L201" s="25">
        <v>0</v>
      </c>
      <c r="M201" s="27"/>
      <c r="N201" s="27"/>
      <c r="O201" s="27"/>
      <c r="P201" s="27"/>
    </row>
    <row r="202" spans="1:16" ht="15">
      <c r="A202" s="3">
        <v>4904</v>
      </c>
      <c r="B202" s="20" t="s">
        <v>264</v>
      </c>
      <c r="C202" s="20" t="s">
        <v>267</v>
      </c>
      <c r="D202" s="5">
        <v>237.49</v>
      </c>
      <c r="E202" s="5">
        <v>235.46</v>
      </c>
      <c r="F202" s="5">
        <f t="shared" si="6"/>
        <v>-2.03</v>
      </c>
      <c r="G202" s="21">
        <f t="shared" si="7"/>
        <v>-10262.67</v>
      </c>
      <c r="H202" s="22" t="s">
        <v>428</v>
      </c>
      <c r="I202" s="23">
        <v>1198913</v>
      </c>
      <c r="J202" s="24">
        <f t="shared" si="8"/>
        <v>-0.0086</v>
      </c>
      <c r="K202" s="5">
        <v>3066.34</v>
      </c>
      <c r="L202" s="25">
        <v>0</v>
      </c>
      <c r="M202" s="27"/>
      <c r="N202" s="27"/>
      <c r="O202" s="27"/>
      <c r="P202" s="27"/>
    </row>
    <row r="203" spans="1:16" ht="15">
      <c r="A203" s="3">
        <v>5004</v>
      </c>
      <c r="B203" s="20" t="s">
        <v>268</v>
      </c>
      <c r="C203" s="20" t="s">
        <v>269</v>
      </c>
      <c r="D203" s="5">
        <v>302.17</v>
      </c>
      <c r="E203" s="5">
        <v>303.28</v>
      </c>
      <c r="F203" s="5">
        <f t="shared" si="6"/>
        <v>1.11</v>
      </c>
      <c r="G203" s="21">
        <f t="shared" si="7"/>
        <v>5611.61</v>
      </c>
      <c r="H203" s="22" t="s">
        <v>428</v>
      </c>
      <c r="I203" s="23">
        <v>1497704</v>
      </c>
      <c r="J203" s="24">
        <f t="shared" si="8"/>
        <v>0.0037</v>
      </c>
      <c r="K203" s="5">
        <v>4280.52</v>
      </c>
      <c r="L203" s="25">
        <v>0</v>
      </c>
      <c r="M203" s="27"/>
      <c r="N203" s="27"/>
      <c r="O203" s="27"/>
      <c r="P203" s="27"/>
    </row>
    <row r="204" spans="1:16" ht="15">
      <c r="A204" s="3">
        <v>5006</v>
      </c>
      <c r="B204" s="20" t="s">
        <v>268</v>
      </c>
      <c r="C204" s="20" t="s">
        <v>270</v>
      </c>
      <c r="D204" s="5">
        <v>1117.67</v>
      </c>
      <c r="E204" s="5">
        <v>1109.08</v>
      </c>
      <c r="F204" s="5">
        <f aca="true" t="shared" si="9" ref="F204:F267">ROUND(E204-D204,2)</f>
        <v>-8.59</v>
      </c>
      <c r="G204" s="21">
        <f aca="true" t="shared" si="10" ref="G204:G267">ROUND(F204*G$9,2)</f>
        <v>-43426.75</v>
      </c>
      <c r="H204" s="22" t="s">
        <v>428</v>
      </c>
      <c r="I204" s="23">
        <v>5545863</v>
      </c>
      <c r="J204" s="24">
        <f aca="true" t="shared" si="11" ref="J204:J267">ROUND((G204+H204)/I204,4)</f>
        <v>-0.0078</v>
      </c>
      <c r="K204" s="5">
        <v>3815.31</v>
      </c>
      <c r="L204" s="25">
        <v>0</v>
      </c>
      <c r="M204" s="27"/>
      <c r="N204" s="27"/>
      <c r="O204" s="27"/>
      <c r="P204" s="27"/>
    </row>
    <row r="205" spans="1:16" ht="15">
      <c r="A205" s="3">
        <v>5008</v>
      </c>
      <c r="B205" s="20" t="s">
        <v>268</v>
      </c>
      <c r="C205" s="20" t="s">
        <v>271</v>
      </c>
      <c r="D205" s="5">
        <v>513.35</v>
      </c>
      <c r="E205" s="5">
        <v>473.77</v>
      </c>
      <c r="F205" s="5">
        <f t="shared" si="9"/>
        <v>-39.58</v>
      </c>
      <c r="G205" s="21">
        <f t="shared" si="10"/>
        <v>-200096.69</v>
      </c>
      <c r="H205" s="22">
        <v>-2337.9477408000002</v>
      </c>
      <c r="I205" s="23">
        <v>2623296</v>
      </c>
      <c r="J205" s="24">
        <f t="shared" si="11"/>
        <v>-0.0772</v>
      </c>
      <c r="K205" s="5">
        <v>3323.11</v>
      </c>
      <c r="L205" s="25">
        <v>82225</v>
      </c>
      <c r="M205" s="27"/>
      <c r="N205" s="27"/>
      <c r="O205" s="27"/>
      <c r="P205" s="27"/>
    </row>
    <row r="206" spans="1:16" ht="15">
      <c r="A206" s="3">
        <v>5101</v>
      </c>
      <c r="B206" s="20" t="s">
        <v>272</v>
      </c>
      <c r="C206" s="20" t="s">
        <v>273</v>
      </c>
      <c r="D206" s="5">
        <v>253.55</v>
      </c>
      <c r="E206" s="5">
        <v>252.52</v>
      </c>
      <c r="F206" s="5">
        <f t="shared" si="9"/>
        <v>-1.03</v>
      </c>
      <c r="G206" s="21">
        <f t="shared" si="10"/>
        <v>-5207.17</v>
      </c>
      <c r="H206" s="22" t="s">
        <v>428</v>
      </c>
      <c r="I206" s="23">
        <v>1342084</v>
      </c>
      <c r="J206" s="24">
        <f t="shared" si="11"/>
        <v>-0.0039</v>
      </c>
      <c r="K206" s="5">
        <v>3478.21</v>
      </c>
      <c r="L206" s="25">
        <v>0</v>
      </c>
      <c r="M206" s="27"/>
      <c r="N206" s="27"/>
      <c r="O206" s="27"/>
      <c r="P206" s="27"/>
    </row>
    <row r="207" spans="1:16" ht="15">
      <c r="A207" s="3">
        <v>5102</v>
      </c>
      <c r="B207" s="20" t="s">
        <v>272</v>
      </c>
      <c r="C207" s="20" t="s">
        <v>274</v>
      </c>
      <c r="D207" s="5">
        <v>562.79</v>
      </c>
      <c r="E207" s="5">
        <v>543.94</v>
      </c>
      <c r="F207" s="5">
        <f t="shared" si="9"/>
        <v>-18.85</v>
      </c>
      <c r="G207" s="21">
        <f t="shared" si="10"/>
        <v>-95296.18</v>
      </c>
      <c r="H207" s="22" t="s">
        <v>428</v>
      </c>
      <c r="I207" s="23">
        <v>2857949</v>
      </c>
      <c r="J207" s="24">
        <f t="shared" si="11"/>
        <v>-0.0333</v>
      </c>
      <c r="K207" s="5">
        <v>3721.64</v>
      </c>
      <c r="L207" s="25">
        <v>9006</v>
      </c>
      <c r="M207" s="27"/>
      <c r="N207" s="27"/>
      <c r="O207" s="27"/>
      <c r="P207" s="27"/>
    </row>
    <row r="208" spans="1:16" ht="15">
      <c r="A208" s="3">
        <v>5103</v>
      </c>
      <c r="B208" s="20" t="s">
        <v>272</v>
      </c>
      <c r="C208" s="20" t="s">
        <v>275</v>
      </c>
      <c r="D208" s="5">
        <v>237.97</v>
      </c>
      <c r="E208" s="5">
        <v>238.03</v>
      </c>
      <c r="F208" s="5">
        <f t="shared" si="9"/>
        <v>0.06</v>
      </c>
      <c r="G208" s="21">
        <f t="shared" si="10"/>
        <v>303.33</v>
      </c>
      <c r="H208" s="22" t="s">
        <v>428</v>
      </c>
      <c r="I208" s="23">
        <v>1231480</v>
      </c>
      <c r="J208" s="24">
        <f t="shared" si="11"/>
        <v>0.0002</v>
      </c>
      <c r="K208" s="5">
        <v>4204.54</v>
      </c>
      <c r="L208" s="25">
        <v>0</v>
      </c>
      <c r="M208" s="27"/>
      <c r="N208" s="27"/>
      <c r="O208" s="27"/>
      <c r="P208" s="27"/>
    </row>
    <row r="209" spans="1:16" ht="15">
      <c r="A209" s="3">
        <v>5104</v>
      </c>
      <c r="B209" s="20" t="s">
        <v>272</v>
      </c>
      <c r="C209" s="20" t="s">
        <v>276</v>
      </c>
      <c r="D209" s="5">
        <v>274.85</v>
      </c>
      <c r="E209" s="5">
        <v>257.12</v>
      </c>
      <c r="F209" s="5">
        <f t="shared" si="9"/>
        <v>-17.73</v>
      </c>
      <c r="G209" s="21">
        <f t="shared" si="10"/>
        <v>-89634.02</v>
      </c>
      <c r="H209" s="22" t="s">
        <v>428</v>
      </c>
      <c r="I209" s="23">
        <v>1358028</v>
      </c>
      <c r="J209" s="24">
        <f t="shared" si="11"/>
        <v>-0.066</v>
      </c>
      <c r="K209" s="5">
        <v>3960.62</v>
      </c>
      <c r="L209" s="25">
        <v>40277</v>
      </c>
      <c r="M209" s="27"/>
      <c r="N209" s="27"/>
      <c r="O209" s="27"/>
      <c r="P209" s="27"/>
    </row>
    <row r="210" spans="1:16" ht="15">
      <c r="A210" s="3">
        <v>5201</v>
      </c>
      <c r="B210" s="20" t="s">
        <v>277</v>
      </c>
      <c r="C210" s="20" t="s">
        <v>278</v>
      </c>
      <c r="D210" s="5">
        <v>726.62</v>
      </c>
      <c r="E210" s="5">
        <v>723.42</v>
      </c>
      <c r="F210" s="5">
        <f t="shared" si="9"/>
        <v>-3.2</v>
      </c>
      <c r="G210" s="21">
        <f t="shared" si="10"/>
        <v>-16177.6</v>
      </c>
      <c r="H210" s="22" t="s">
        <v>428</v>
      </c>
      <c r="I210" s="23">
        <v>3689545</v>
      </c>
      <c r="J210" s="24">
        <f t="shared" si="11"/>
        <v>-0.0044</v>
      </c>
      <c r="K210" s="5">
        <v>3824.33</v>
      </c>
      <c r="L210" s="25">
        <v>0</v>
      </c>
      <c r="M210" s="27"/>
      <c r="N210" s="27"/>
      <c r="O210" s="27"/>
      <c r="P210" s="27"/>
    </row>
    <row r="211" spans="1:16" ht="15">
      <c r="A211" s="3">
        <v>5204</v>
      </c>
      <c r="B211" s="20" t="s">
        <v>277</v>
      </c>
      <c r="C211" s="20" t="s">
        <v>279</v>
      </c>
      <c r="D211" s="5">
        <v>3356.57</v>
      </c>
      <c r="E211" s="5">
        <v>3157.21</v>
      </c>
      <c r="F211" s="5">
        <f t="shared" si="9"/>
        <v>-199.36</v>
      </c>
      <c r="G211" s="21">
        <f t="shared" si="10"/>
        <v>-1007864.48</v>
      </c>
      <c r="H211" s="22">
        <v>-6730.5207438</v>
      </c>
      <c r="I211" s="23">
        <v>16687741</v>
      </c>
      <c r="J211" s="24">
        <f t="shared" si="11"/>
        <v>-0.0608</v>
      </c>
      <c r="K211" s="5">
        <v>3734.32</v>
      </c>
      <c r="L211" s="25">
        <v>398597</v>
      </c>
      <c r="M211" s="27"/>
      <c r="N211" s="27"/>
      <c r="O211" s="27"/>
      <c r="P211" s="27"/>
    </row>
    <row r="212" spans="1:16" ht="15">
      <c r="A212" s="3">
        <v>5205</v>
      </c>
      <c r="B212" s="20" t="s">
        <v>277</v>
      </c>
      <c r="C212" s="20" t="s">
        <v>280</v>
      </c>
      <c r="D212" s="5">
        <v>821.39</v>
      </c>
      <c r="E212" s="5">
        <v>810.43</v>
      </c>
      <c r="F212" s="5">
        <f t="shared" si="9"/>
        <v>-10.96</v>
      </c>
      <c r="G212" s="21">
        <f t="shared" si="10"/>
        <v>-55408.28</v>
      </c>
      <c r="H212" s="22" t="s">
        <v>428</v>
      </c>
      <c r="I212" s="23">
        <v>4061078</v>
      </c>
      <c r="J212" s="24">
        <f t="shared" si="11"/>
        <v>-0.0136</v>
      </c>
      <c r="K212" s="5">
        <v>4150.66</v>
      </c>
      <c r="L212" s="25">
        <v>0</v>
      </c>
      <c r="M212" s="27"/>
      <c r="N212" s="27"/>
      <c r="O212" s="27"/>
      <c r="P212" s="27"/>
    </row>
    <row r="213" spans="1:16" ht="15">
      <c r="A213" s="3">
        <v>5206</v>
      </c>
      <c r="B213" s="20" t="s">
        <v>277</v>
      </c>
      <c r="C213" s="20" t="s">
        <v>281</v>
      </c>
      <c r="D213" s="5">
        <v>384.76</v>
      </c>
      <c r="E213" s="5">
        <v>362.82</v>
      </c>
      <c r="F213" s="5">
        <f t="shared" si="9"/>
        <v>-21.94</v>
      </c>
      <c r="G213" s="21">
        <f t="shared" si="10"/>
        <v>-110917.67</v>
      </c>
      <c r="H213" s="22" t="s">
        <v>428</v>
      </c>
      <c r="I213" s="23">
        <v>1976111</v>
      </c>
      <c r="J213" s="24">
        <f t="shared" si="11"/>
        <v>-0.0561</v>
      </c>
      <c r="K213" s="5">
        <v>3718.42</v>
      </c>
      <c r="L213" s="25">
        <v>38772</v>
      </c>
      <c r="M213" s="27"/>
      <c r="N213" s="27"/>
      <c r="O213" s="27"/>
      <c r="P213" s="27"/>
    </row>
    <row r="214" spans="1:16" ht="15">
      <c r="A214" s="3">
        <v>5301</v>
      </c>
      <c r="B214" s="20" t="s">
        <v>282</v>
      </c>
      <c r="C214" s="20" t="s">
        <v>283</v>
      </c>
      <c r="D214" s="5">
        <v>725.48</v>
      </c>
      <c r="E214" s="5">
        <v>755.24</v>
      </c>
      <c r="F214" s="5">
        <f t="shared" si="9"/>
        <v>29.76</v>
      </c>
      <c r="G214" s="21">
        <f t="shared" si="10"/>
        <v>150451.68</v>
      </c>
      <c r="H214" s="22" t="s">
        <v>428</v>
      </c>
      <c r="I214" s="23">
        <v>3587776</v>
      </c>
      <c r="J214" s="24">
        <f t="shared" si="11"/>
        <v>0.0419</v>
      </c>
      <c r="K214" s="5">
        <v>4079.1</v>
      </c>
      <c r="L214" s="25">
        <v>0</v>
      </c>
      <c r="M214" s="27"/>
      <c r="N214" s="27"/>
      <c r="O214" s="27"/>
      <c r="P214" s="27"/>
    </row>
    <row r="215" spans="1:16" ht="15">
      <c r="A215" s="3">
        <v>5302</v>
      </c>
      <c r="B215" s="20" t="s">
        <v>282</v>
      </c>
      <c r="C215" s="20" t="s">
        <v>284</v>
      </c>
      <c r="D215" s="5">
        <v>155.07</v>
      </c>
      <c r="E215" s="5">
        <v>131.24</v>
      </c>
      <c r="F215" s="5">
        <f t="shared" si="9"/>
        <v>-23.83</v>
      </c>
      <c r="G215" s="21">
        <f t="shared" si="10"/>
        <v>-120472.57</v>
      </c>
      <c r="H215" s="22">
        <v>-1552.5613151999999</v>
      </c>
      <c r="I215" s="23">
        <v>800796</v>
      </c>
      <c r="J215" s="24">
        <f t="shared" si="11"/>
        <v>-0.1524</v>
      </c>
      <c r="K215" s="5">
        <v>3231.81</v>
      </c>
      <c r="L215" s="25">
        <v>61843</v>
      </c>
      <c r="M215" s="27"/>
      <c r="N215" s="27"/>
      <c r="O215" s="27"/>
      <c r="P215" s="27"/>
    </row>
    <row r="216" spans="1:16" ht="15">
      <c r="A216" s="3">
        <v>5303</v>
      </c>
      <c r="B216" s="20" t="s">
        <v>282</v>
      </c>
      <c r="C216" s="20" t="s">
        <v>285</v>
      </c>
      <c r="D216" s="5">
        <v>951.6</v>
      </c>
      <c r="E216" s="5">
        <v>936.67</v>
      </c>
      <c r="F216" s="5">
        <f t="shared" si="9"/>
        <v>-14.93</v>
      </c>
      <c r="G216" s="21">
        <f t="shared" si="10"/>
        <v>-75478.62</v>
      </c>
      <c r="H216" s="22" t="s">
        <v>428</v>
      </c>
      <c r="I216" s="23">
        <v>4715317</v>
      </c>
      <c r="J216" s="24">
        <f t="shared" si="11"/>
        <v>-0.016</v>
      </c>
      <c r="K216" s="5">
        <v>3797.23</v>
      </c>
      <c r="L216" s="25">
        <v>0</v>
      </c>
      <c r="M216" s="27"/>
      <c r="N216" s="27"/>
      <c r="O216" s="27"/>
      <c r="P216" s="27"/>
    </row>
    <row r="217" spans="1:16" ht="15">
      <c r="A217" s="3">
        <v>5401</v>
      </c>
      <c r="B217" s="20" t="s">
        <v>286</v>
      </c>
      <c r="C217" s="20" t="s">
        <v>287</v>
      </c>
      <c r="D217" s="5">
        <v>743.58</v>
      </c>
      <c r="E217" s="5">
        <v>727.16</v>
      </c>
      <c r="F217" s="5">
        <f t="shared" si="9"/>
        <v>-16.42</v>
      </c>
      <c r="G217" s="21">
        <f t="shared" si="10"/>
        <v>-83011.31</v>
      </c>
      <c r="H217" s="22" t="s">
        <v>428</v>
      </c>
      <c r="I217" s="23">
        <v>3666818</v>
      </c>
      <c r="J217" s="24">
        <f t="shared" si="11"/>
        <v>-0.0226</v>
      </c>
      <c r="K217" s="5">
        <v>4134.54</v>
      </c>
      <c r="L217" s="25">
        <v>0</v>
      </c>
      <c r="M217" s="27"/>
      <c r="N217" s="27"/>
      <c r="O217" s="27"/>
      <c r="P217" s="27"/>
    </row>
    <row r="218" spans="1:16" ht="15">
      <c r="A218" s="3">
        <v>5402</v>
      </c>
      <c r="B218" s="20" t="s">
        <v>286</v>
      </c>
      <c r="C218" s="20" t="s">
        <v>288</v>
      </c>
      <c r="D218" s="5">
        <v>441.6</v>
      </c>
      <c r="E218" s="5">
        <v>371.74</v>
      </c>
      <c r="F218" s="5">
        <f t="shared" si="9"/>
        <v>-69.86</v>
      </c>
      <c r="G218" s="21">
        <f t="shared" si="10"/>
        <v>-353177.23</v>
      </c>
      <c r="H218" s="22">
        <v>-319.2237888</v>
      </c>
      <c r="I218" s="23">
        <v>2282096</v>
      </c>
      <c r="J218" s="24">
        <f t="shared" si="11"/>
        <v>-0.1549</v>
      </c>
      <c r="K218" s="5">
        <v>3034.56</v>
      </c>
      <c r="L218" s="25">
        <v>168714</v>
      </c>
      <c r="M218" s="27"/>
      <c r="N218" s="27"/>
      <c r="O218" s="27"/>
      <c r="P218" s="27"/>
    </row>
    <row r="219" spans="1:16" ht="15">
      <c r="A219" s="3">
        <v>5403</v>
      </c>
      <c r="B219" s="20" t="s">
        <v>286</v>
      </c>
      <c r="C219" s="20" t="s">
        <v>289</v>
      </c>
      <c r="D219" s="5">
        <v>3643.84</v>
      </c>
      <c r="E219" s="5">
        <v>3515.42</v>
      </c>
      <c r="F219" s="5">
        <f t="shared" si="9"/>
        <v>-128.42</v>
      </c>
      <c r="G219" s="21">
        <f t="shared" si="10"/>
        <v>-649227.31</v>
      </c>
      <c r="H219" s="22">
        <v>-8990.7616092</v>
      </c>
      <c r="I219" s="23">
        <v>18033431</v>
      </c>
      <c r="J219" s="24">
        <f t="shared" si="11"/>
        <v>-0.0365</v>
      </c>
      <c r="K219" s="5">
        <v>4027.42</v>
      </c>
      <c r="L219" s="25">
        <v>110065</v>
      </c>
      <c r="M219" s="27"/>
      <c r="N219" s="27"/>
      <c r="O219" s="27"/>
      <c r="P219" s="27"/>
    </row>
    <row r="220" spans="1:16" ht="15">
      <c r="A220" s="3">
        <v>5404</v>
      </c>
      <c r="B220" s="20" t="s">
        <v>286</v>
      </c>
      <c r="C220" s="20" t="s">
        <v>290</v>
      </c>
      <c r="D220" s="5">
        <v>705.15</v>
      </c>
      <c r="E220" s="5">
        <v>671.57</v>
      </c>
      <c r="F220" s="5">
        <f t="shared" si="9"/>
        <v>-33.58</v>
      </c>
      <c r="G220" s="21">
        <f t="shared" si="10"/>
        <v>-169763.69</v>
      </c>
      <c r="H220" s="22">
        <v>-524.8718496</v>
      </c>
      <c r="I220" s="23">
        <v>3504084</v>
      </c>
      <c r="J220" s="24">
        <f t="shared" si="11"/>
        <v>-0.0486</v>
      </c>
      <c r="K220" s="5">
        <v>3856.96</v>
      </c>
      <c r="L220" s="25">
        <v>53307</v>
      </c>
      <c r="M220" s="27"/>
      <c r="N220" s="27"/>
      <c r="O220" s="27"/>
      <c r="P220" s="27"/>
    </row>
    <row r="221" spans="1:16" ht="15">
      <c r="A221" s="3">
        <v>5405</v>
      </c>
      <c r="B221" s="20" t="s">
        <v>286</v>
      </c>
      <c r="C221" s="20" t="s">
        <v>291</v>
      </c>
      <c r="D221" s="5">
        <v>184.6</v>
      </c>
      <c r="E221" s="5">
        <v>160.22</v>
      </c>
      <c r="F221" s="5">
        <f t="shared" si="9"/>
        <v>-24.38</v>
      </c>
      <c r="G221" s="21">
        <f t="shared" si="10"/>
        <v>-123253.09</v>
      </c>
      <c r="H221" s="22">
        <v>-714.27006</v>
      </c>
      <c r="I221" s="23">
        <v>940768</v>
      </c>
      <c r="J221" s="24">
        <f t="shared" si="11"/>
        <v>-0.1318</v>
      </c>
      <c r="K221" s="5">
        <v>4046.48</v>
      </c>
      <c r="L221" s="25">
        <v>76790</v>
      </c>
      <c r="M221" s="27"/>
      <c r="N221" s="27"/>
      <c r="O221" s="27"/>
      <c r="P221" s="27"/>
    </row>
    <row r="222" spans="1:16" ht="15">
      <c r="A222" s="3">
        <v>5501</v>
      </c>
      <c r="B222" s="20" t="s">
        <v>292</v>
      </c>
      <c r="C222" s="20" t="s">
        <v>293</v>
      </c>
      <c r="D222" s="5">
        <v>364.7</v>
      </c>
      <c r="E222" s="5">
        <v>380.8</v>
      </c>
      <c r="F222" s="5">
        <f t="shared" si="9"/>
        <v>16.1</v>
      </c>
      <c r="G222" s="21">
        <f t="shared" si="10"/>
        <v>81393.55</v>
      </c>
      <c r="H222" s="22" t="s">
        <v>428</v>
      </c>
      <c r="I222" s="23">
        <v>1841371</v>
      </c>
      <c r="J222" s="24">
        <f t="shared" si="11"/>
        <v>0.0442</v>
      </c>
      <c r="K222" s="5">
        <v>3857.49</v>
      </c>
      <c r="L222" s="25">
        <v>0</v>
      </c>
      <c r="M222" s="27"/>
      <c r="N222" s="27"/>
      <c r="O222" s="27"/>
      <c r="P222" s="27"/>
    </row>
    <row r="223" spans="1:16" ht="15">
      <c r="A223" s="3">
        <v>5502</v>
      </c>
      <c r="B223" s="20" t="s">
        <v>292</v>
      </c>
      <c r="C223" s="20" t="s">
        <v>294</v>
      </c>
      <c r="D223" s="5">
        <v>965.14</v>
      </c>
      <c r="E223" s="5">
        <v>953.74</v>
      </c>
      <c r="F223" s="5">
        <f t="shared" si="9"/>
        <v>-11.4</v>
      </c>
      <c r="G223" s="21">
        <f t="shared" si="10"/>
        <v>-57632.7</v>
      </c>
      <c r="H223" s="22">
        <v>-2680.0154472000004</v>
      </c>
      <c r="I223" s="23">
        <v>4804886</v>
      </c>
      <c r="J223" s="24">
        <f t="shared" si="11"/>
        <v>-0.0126</v>
      </c>
      <c r="K223" s="5">
        <v>3716.37</v>
      </c>
      <c r="L223" s="25">
        <v>0</v>
      </c>
      <c r="M223" s="27"/>
      <c r="N223" s="27"/>
      <c r="O223" s="27"/>
      <c r="P223" s="27"/>
    </row>
    <row r="224" spans="1:16" ht="15">
      <c r="A224" s="3">
        <v>5503</v>
      </c>
      <c r="B224" s="20" t="s">
        <v>292</v>
      </c>
      <c r="C224" s="20" t="s">
        <v>295</v>
      </c>
      <c r="D224" s="5">
        <v>398.15</v>
      </c>
      <c r="E224" s="5">
        <v>404.08</v>
      </c>
      <c r="F224" s="5">
        <f t="shared" si="9"/>
        <v>5.93</v>
      </c>
      <c r="G224" s="21">
        <f t="shared" si="10"/>
        <v>29979.12</v>
      </c>
      <c r="H224" s="22" t="s">
        <v>428</v>
      </c>
      <c r="I224" s="23">
        <v>1993453</v>
      </c>
      <c r="J224" s="24">
        <f t="shared" si="11"/>
        <v>0.015</v>
      </c>
      <c r="K224" s="5">
        <v>3421.12</v>
      </c>
      <c r="L224" s="25">
        <v>0</v>
      </c>
      <c r="M224" s="27"/>
      <c r="N224" s="27"/>
      <c r="O224" s="27"/>
      <c r="P224" s="27"/>
    </row>
    <row r="225" spans="1:16" ht="15">
      <c r="A225" s="3">
        <v>5504</v>
      </c>
      <c r="B225" s="20" t="s">
        <v>292</v>
      </c>
      <c r="C225" s="20" t="s">
        <v>296</v>
      </c>
      <c r="D225" s="5">
        <v>548.51</v>
      </c>
      <c r="E225" s="5">
        <v>503.26</v>
      </c>
      <c r="F225" s="5">
        <f t="shared" si="9"/>
        <v>-45.25</v>
      </c>
      <c r="G225" s="21">
        <f t="shared" si="10"/>
        <v>-228761.38</v>
      </c>
      <c r="H225" s="22" t="s">
        <v>428</v>
      </c>
      <c r="I225" s="23">
        <v>2758158</v>
      </c>
      <c r="J225" s="24">
        <f t="shared" si="11"/>
        <v>-0.0829</v>
      </c>
      <c r="K225" s="5">
        <v>3465.59</v>
      </c>
      <c r="L225" s="25">
        <v>102459</v>
      </c>
      <c r="M225" s="27"/>
      <c r="N225" s="27"/>
      <c r="O225" s="27"/>
      <c r="P225" s="27"/>
    </row>
    <row r="226" spans="1:16" ht="15">
      <c r="A226" s="3">
        <v>5602</v>
      </c>
      <c r="B226" s="20" t="s">
        <v>297</v>
      </c>
      <c r="C226" s="20" t="s">
        <v>298</v>
      </c>
      <c r="D226" s="5">
        <v>1071.68</v>
      </c>
      <c r="E226" s="5">
        <v>1051.5</v>
      </c>
      <c r="F226" s="5">
        <f t="shared" si="9"/>
        <v>-20.18</v>
      </c>
      <c r="G226" s="21">
        <f t="shared" si="10"/>
        <v>-102019.99</v>
      </c>
      <c r="H226" s="22" t="s">
        <v>428</v>
      </c>
      <c r="I226" s="23">
        <v>5300475</v>
      </c>
      <c r="J226" s="24">
        <f t="shared" si="11"/>
        <v>-0.0192</v>
      </c>
      <c r="K226" s="5">
        <v>3793.45</v>
      </c>
      <c r="L226" s="25">
        <v>0</v>
      </c>
      <c r="M226" s="27"/>
      <c r="N226" s="27"/>
      <c r="O226" s="27"/>
      <c r="P226" s="27"/>
    </row>
    <row r="227" spans="1:16" ht="15">
      <c r="A227" s="3">
        <v>5604</v>
      </c>
      <c r="B227" s="20" t="s">
        <v>297</v>
      </c>
      <c r="C227" s="20" t="s">
        <v>299</v>
      </c>
      <c r="D227" s="5">
        <v>729.43</v>
      </c>
      <c r="E227" s="5">
        <v>740.53</v>
      </c>
      <c r="F227" s="5">
        <f t="shared" si="9"/>
        <v>11.1</v>
      </c>
      <c r="G227" s="21">
        <f t="shared" si="10"/>
        <v>56116.05</v>
      </c>
      <c r="H227" s="22" t="s">
        <v>428</v>
      </c>
      <c r="I227" s="23">
        <v>3767754</v>
      </c>
      <c r="J227" s="24">
        <f t="shared" si="11"/>
        <v>0.0149</v>
      </c>
      <c r="K227" s="5">
        <v>3760.39</v>
      </c>
      <c r="L227" s="25">
        <v>0</v>
      </c>
      <c r="M227" s="27"/>
      <c r="N227" s="27"/>
      <c r="O227" s="27"/>
      <c r="P227" s="27"/>
    </row>
    <row r="228" spans="1:16" ht="15">
      <c r="A228" s="3">
        <v>5605</v>
      </c>
      <c r="B228" s="20" t="s">
        <v>297</v>
      </c>
      <c r="C228" s="20" t="s">
        <v>300</v>
      </c>
      <c r="D228" s="5">
        <v>1720.04</v>
      </c>
      <c r="E228" s="5">
        <v>1685.54</v>
      </c>
      <c r="F228" s="5">
        <f t="shared" si="9"/>
        <v>-34.5</v>
      </c>
      <c r="G228" s="21">
        <f t="shared" si="10"/>
        <v>-174414.75</v>
      </c>
      <c r="H228" s="22" t="s">
        <v>428</v>
      </c>
      <c r="I228" s="23">
        <v>8508366</v>
      </c>
      <c r="J228" s="24">
        <f t="shared" si="11"/>
        <v>-0.0205</v>
      </c>
      <c r="K228" s="5">
        <v>3850.45</v>
      </c>
      <c r="L228" s="25">
        <v>0</v>
      </c>
      <c r="M228" s="27"/>
      <c r="N228" s="27"/>
      <c r="O228" s="27"/>
      <c r="P228" s="27"/>
    </row>
    <row r="229" spans="1:16" ht="15">
      <c r="A229" s="3">
        <v>5607</v>
      </c>
      <c r="B229" s="20" t="s">
        <v>297</v>
      </c>
      <c r="C229" s="20" t="s">
        <v>301</v>
      </c>
      <c r="D229" s="5">
        <v>405.06</v>
      </c>
      <c r="E229" s="5">
        <v>379.63</v>
      </c>
      <c r="F229" s="5">
        <f t="shared" si="9"/>
        <v>-25.43</v>
      </c>
      <c r="G229" s="21">
        <f t="shared" si="10"/>
        <v>-128561.37</v>
      </c>
      <c r="H229" s="22" t="s">
        <v>428</v>
      </c>
      <c r="I229" s="23">
        <v>2326088</v>
      </c>
      <c r="J229" s="24">
        <f t="shared" si="11"/>
        <v>-0.0553</v>
      </c>
      <c r="K229" s="5">
        <v>2627.58</v>
      </c>
      <c r="L229" s="25">
        <v>27992</v>
      </c>
      <c r="M229" s="27"/>
      <c r="N229" s="27"/>
      <c r="O229" s="27"/>
      <c r="P229" s="27"/>
    </row>
    <row r="230" spans="1:16" ht="15">
      <c r="A230" s="3">
        <v>5608</v>
      </c>
      <c r="B230" s="20" t="s">
        <v>297</v>
      </c>
      <c r="C230" s="20" t="s">
        <v>302</v>
      </c>
      <c r="D230" s="5">
        <v>822.62</v>
      </c>
      <c r="E230" s="5">
        <v>826.33</v>
      </c>
      <c r="F230" s="5">
        <f t="shared" si="9"/>
        <v>3.71</v>
      </c>
      <c r="G230" s="21">
        <f t="shared" si="10"/>
        <v>18755.91</v>
      </c>
      <c r="H230" s="22">
        <v>-26.2062094</v>
      </c>
      <c r="I230" s="23">
        <v>4066143</v>
      </c>
      <c r="J230" s="24">
        <f t="shared" si="11"/>
        <v>0.0046</v>
      </c>
      <c r="K230" s="5">
        <v>4028.19</v>
      </c>
      <c r="L230" s="25">
        <v>0</v>
      </c>
      <c r="M230" s="27"/>
      <c r="N230" s="27"/>
      <c r="O230" s="27"/>
      <c r="P230" s="27"/>
    </row>
    <row r="231" spans="1:16" ht="15">
      <c r="A231" s="3">
        <v>5701</v>
      </c>
      <c r="B231" s="20" t="s">
        <v>303</v>
      </c>
      <c r="C231" s="20" t="s">
        <v>304</v>
      </c>
      <c r="D231" s="5">
        <v>443.8</v>
      </c>
      <c r="E231" s="5">
        <v>442.87</v>
      </c>
      <c r="F231" s="5">
        <f t="shared" si="9"/>
        <v>-0.93</v>
      </c>
      <c r="G231" s="21">
        <f t="shared" si="10"/>
        <v>-4701.62</v>
      </c>
      <c r="H231" s="22" t="s">
        <v>428</v>
      </c>
      <c r="I231" s="23">
        <v>2212723</v>
      </c>
      <c r="J231" s="24">
        <f t="shared" si="11"/>
        <v>-0.0021</v>
      </c>
      <c r="K231" s="5">
        <v>3561.17</v>
      </c>
      <c r="L231" s="25">
        <v>0</v>
      </c>
      <c r="M231" s="27"/>
      <c r="N231" s="27"/>
      <c r="O231" s="27"/>
      <c r="P231" s="27"/>
    </row>
    <row r="232" spans="1:16" ht="15">
      <c r="A232" s="3">
        <v>5702</v>
      </c>
      <c r="B232" s="20" t="s">
        <v>303</v>
      </c>
      <c r="C232" s="20" t="s">
        <v>305</v>
      </c>
      <c r="D232" s="5">
        <v>321.84</v>
      </c>
      <c r="E232" s="5">
        <v>328.15</v>
      </c>
      <c r="F232" s="5">
        <f t="shared" si="9"/>
        <v>6.31</v>
      </c>
      <c r="G232" s="21">
        <f t="shared" si="10"/>
        <v>31900.21</v>
      </c>
      <c r="H232" s="22" t="s">
        <v>428</v>
      </c>
      <c r="I232" s="23">
        <v>1614861</v>
      </c>
      <c r="J232" s="24">
        <f t="shared" si="11"/>
        <v>0.0198</v>
      </c>
      <c r="K232" s="5">
        <v>3953.31</v>
      </c>
      <c r="L232" s="25">
        <v>0</v>
      </c>
      <c r="M232" s="27"/>
      <c r="N232" s="27"/>
      <c r="O232" s="27"/>
      <c r="P232" s="27"/>
    </row>
    <row r="233" spans="1:16" ht="15">
      <c r="A233" s="3">
        <v>5703</v>
      </c>
      <c r="B233" s="20" t="s">
        <v>303</v>
      </c>
      <c r="C233" s="20" t="s">
        <v>306</v>
      </c>
      <c r="D233" s="5">
        <v>1844.53</v>
      </c>
      <c r="E233" s="5">
        <v>1838.44</v>
      </c>
      <c r="F233" s="5">
        <f t="shared" si="9"/>
        <v>-6.09</v>
      </c>
      <c r="G233" s="21">
        <f t="shared" si="10"/>
        <v>-30788</v>
      </c>
      <c r="H233" s="22" t="s">
        <v>428</v>
      </c>
      <c r="I233" s="23">
        <v>9126888</v>
      </c>
      <c r="J233" s="24">
        <f t="shared" si="11"/>
        <v>-0.0034</v>
      </c>
      <c r="K233" s="5">
        <v>3494.76</v>
      </c>
      <c r="L233" s="25">
        <v>0</v>
      </c>
      <c r="M233" s="27"/>
      <c r="N233" s="27"/>
      <c r="O233" s="27"/>
      <c r="P233" s="27"/>
    </row>
    <row r="234" spans="1:16" ht="15">
      <c r="A234" s="3">
        <v>5704</v>
      </c>
      <c r="B234" s="20" t="s">
        <v>303</v>
      </c>
      <c r="C234" s="20" t="s">
        <v>307</v>
      </c>
      <c r="D234" s="5">
        <v>420.71</v>
      </c>
      <c r="E234" s="5">
        <v>390.51</v>
      </c>
      <c r="F234" s="5">
        <f t="shared" si="9"/>
        <v>-30.2</v>
      </c>
      <c r="G234" s="21">
        <f t="shared" si="10"/>
        <v>-152676.1</v>
      </c>
      <c r="H234" s="22" t="s">
        <v>428</v>
      </c>
      <c r="I234" s="23">
        <v>2134366</v>
      </c>
      <c r="J234" s="24">
        <f t="shared" si="11"/>
        <v>-0.0715</v>
      </c>
      <c r="K234" s="5">
        <v>3848.58</v>
      </c>
      <c r="L234" s="25">
        <v>68813</v>
      </c>
      <c r="M234" s="27"/>
      <c r="N234" s="27"/>
      <c r="O234" s="27"/>
      <c r="P234" s="27"/>
    </row>
    <row r="235" spans="1:16" ht="15">
      <c r="A235" s="3">
        <v>5705</v>
      </c>
      <c r="B235" s="20" t="s">
        <v>303</v>
      </c>
      <c r="C235" s="20" t="s">
        <v>308</v>
      </c>
      <c r="D235" s="5">
        <v>558.51</v>
      </c>
      <c r="E235" s="5">
        <v>544.03</v>
      </c>
      <c r="F235" s="5">
        <f t="shared" si="9"/>
        <v>-14.48</v>
      </c>
      <c r="G235" s="21">
        <f t="shared" si="10"/>
        <v>-73203.64</v>
      </c>
      <c r="H235" s="22" t="s">
        <v>428</v>
      </c>
      <c r="I235" s="23">
        <v>2801522</v>
      </c>
      <c r="J235" s="24">
        <f t="shared" si="11"/>
        <v>-0.0261</v>
      </c>
      <c r="K235" s="5">
        <v>4024.52</v>
      </c>
      <c r="L235" s="25">
        <v>0</v>
      </c>
      <c r="M235" s="27"/>
      <c r="N235" s="27"/>
      <c r="O235" s="27"/>
      <c r="P235" s="27"/>
    </row>
    <row r="236" spans="1:16" ht="15">
      <c r="A236" s="3">
        <v>5801</v>
      </c>
      <c r="B236" s="20" t="s">
        <v>309</v>
      </c>
      <c r="C236" s="20" t="s">
        <v>310</v>
      </c>
      <c r="D236" s="5">
        <v>1163.66</v>
      </c>
      <c r="E236" s="5">
        <v>1135.4</v>
      </c>
      <c r="F236" s="5">
        <f t="shared" si="9"/>
        <v>-28.26</v>
      </c>
      <c r="G236" s="21">
        <f t="shared" si="10"/>
        <v>-142868.43</v>
      </c>
      <c r="H236" s="22" t="s">
        <v>428</v>
      </c>
      <c r="I236" s="23">
        <v>5819889</v>
      </c>
      <c r="J236" s="24">
        <f t="shared" si="11"/>
        <v>-0.0245</v>
      </c>
      <c r="K236" s="5">
        <v>3992.26</v>
      </c>
      <c r="L236" s="25">
        <v>0</v>
      </c>
      <c r="M236" s="27"/>
      <c r="N236" s="27"/>
      <c r="O236" s="27"/>
      <c r="P236" s="27"/>
    </row>
    <row r="237" spans="1:16" ht="15">
      <c r="A237" s="3">
        <v>5802</v>
      </c>
      <c r="B237" s="20" t="s">
        <v>309</v>
      </c>
      <c r="C237" s="20" t="s">
        <v>311</v>
      </c>
      <c r="D237" s="5">
        <v>1373.35</v>
      </c>
      <c r="E237" s="5">
        <v>1336.42</v>
      </c>
      <c r="F237" s="5">
        <f t="shared" si="9"/>
        <v>-36.93</v>
      </c>
      <c r="G237" s="21">
        <f t="shared" si="10"/>
        <v>-186699.62</v>
      </c>
      <c r="H237" s="22" t="s">
        <v>428</v>
      </c>
      <c r="I237" s="23">
        <v>6837183</v>
      </c>
      <c r="J237" s="24">
        <f t="shared" si="11"/>
        <v>-0.0273</v>
      </c>
      <c r="K237" s="5">
        <v>3962.67</v>
      </c>
      <c r="L237" s="25">
        <v>0</v>
      </c>
      <c r="M237" s="27"/>
      <c r="N237" s="27"/>
      <c r="O237" s="27"/>
      <c r="P237" s="27"/>
    </row>
    <row r="238" spans="1:16" ht="15">
      <c r="A238" s="3">
        <v>5803</v>
      </c>
      <c r="B238" s="20" t="s">
        <v>309</v>
      </c>
      <c r="C238" s="20" t="s">
        <v>312</v>
      </c>
      <c r="D238" s="5">
        <v>726.98</v>
      </c>
      <c r="E238" s="5">
        <v>724.94</v>
      </c>
      <c r="F238" s="5">
        <f t="shared" si="9"/>
        <v>-2.04</v>
      </c>
      <c r="G238" s="21">
        <f t="shared" si="10"/>
        <v>-10313.22</v>
      </c>
      <c r="H238" s="22" t="s">
        <v>428</v>
      </c>
      <c r="I238" s="23">
        <v>3698173</v>
      </c>
      <c r="J238" s="24">
        <f t="shared" si="11"/>
        <v>-0.0028</v>
      </c>
      <c r="K238" s="5">
        <v>3943.36</v>
      </c>
      <c r="L238" s="25">
        <v>0</v>
      </c>
      <c r="M238" s="27"/>
      <c r="N238" s="27"/>
      <c r="O238" s="27"/>
      <c r="P238" s="27"/>
    </row>
    <row r="239" spans="1:16" ht="15">
      <c r="A239" s="3">
        <v>5804</v>
      </c>
      <c r="B239" s="20" t="s">
        <v>309</v>
      </c>
      <c r="C239" s="20" t="s">
        <v>313</v>
      </c>
      <c r="D239" s="5">
        <v>1032.92</v>
      </c>
      <c r="E239" s="5">
        <v>1075.94</v>
      </c>
      <c r="F239" s="5">
        <f t="shared" si="9"/>
        <v>43.02</v>
      </c>
      <c r="G239" s="21">
        <f t="shared" si="10"/>
        <v>217487.61</v>
      </c>
      <c r="H239" s="22" t="s">
        <v>428</v>
      </c>
      <c r="I239" s="23">
        <v>5120595</v>
      </c>
      <c r="J239" s="24">
        <f t="shared" si="11"/>
        <v>0.0425</v>
      </c>
      <c r="K239" s="5">
        <v>3938.33</v>
      </c>
      <c r="L239" s="25">
        <v>0</v>
      </c>
      <c r="M239" s="27"/>
      <c r="N239" s="27"/>
      <c r="O239" s="27"/>
      <c r="P239" s="27"/>
    </row>
    <row r="240" spans="1:16" ht="15">
      <c r="A240" s="3">
        <v>5805</v>
      </c>
      <c r="B240" s="20" t="s">
        <v>309</v>
      </c>
      <c r="C240" s="20" t="s">
        <v>314</v>
      </c>
      <c r="D240" s="5">
        <v>5205.43</v>
      </c>
      <c r="E240" s="5">
        <v>5197.61</v>
      </c>
      <c r="F240" s="5">
        <f t="shared" si="9"/>
        <v>-7.82</v>
      </c>
      <c r="G240" s="21">
        <f t="shared" si="10"/>
        <v>-39534.01</v>
      </c>
      <c r="H240" s="22" t="s">
        <v>428</v>
      </c>
      <c r="I240" s="23">
        <v>27356593</v>
      </c>
      <c r="J240" s="24">
        <f t="shared" si="11"/>
        <v>-0.0014</v>
      </c>
      <c r="K240" s="5">
        <v>2284.09</v>
      </c>
      <c r="L240" s="25">
        <v>0</v>
      </c>
      <c r="M240" s="27"/>
      <c r="N240" s="27"/>
      <c r="O240" s="27"/>
      <c r="P240" s="27"/>
    </row>
    <row r="241" spans="1:16" ht="15">
      <c r="A241" s="3">
        <v>5901</v>
      </c>
      <c r="B241" s="20" t="s">
        <v>315</v>
      </c>
      <c r="C241" s="20" t="s">
        <v>316</v>
      </c>
      <c r="D241" s="5">
        <v>675.75</v>
      </c>
      <c r="E241" s="5">
        <v>698.05</v>
      </c>
      <c r="F241" s="5">
        <f t="shared" si="9"/>
        <v>22.3</v>
      </c>
      <c r="G241" s="21">
        <f t="shared" si="10"/>
        <v>112737.65</v>
      </c>
      <c r="H241" s="22">
        <v>-9009.837152400001</v>
      </c>
      <c r="I241" s="23">
        <v>3355784</v>
      </c>
      <c r="J241" s="24">
        <f t="shared" si="11"/>
        <v>0.0309</v>
      </c>
      <c r="K241" s="5">
        <v>3695.06</v>
      </c>
      <c r="L241" s="25">
        <v>0</v>
      </c>
      <c r="M241" s="27"/>
      <c r="N241" s="27"/>
      <c r="O241" s="27"/>
      <c r="P241" s="27"/>
    </row>
    <row r="242" spans="1:16" ht="15">
      <c r="A242" s="3">
        <v>5902</v>
      </c>
      <c r="B242" s="20" t="s">
        <v>315</v>
      </c>
      <c r="C242" s="20" t="s">
        <v>317</v>
      </c>
      <c r="D242" s="5">
        <v>437.85</v>
      </c>
      <c r="E242" s="5">
        <v>410.75</v>
      </c>
      <c r="F242" s="5">
        <f t="shared" si="9"/>
        <v>-27.1</v>
      </c>
      <c r="G242" s="21">
        <f t="shared" si="10"/>
        <v>-137004.05</v>
      </c>
      <c r="H242" s="22">
        <v>-6588.1602696</v>
      </c>
      <c r="I242" s="23">
        <v>2183720</v>
      </c>
      <c r="J242" s="24">
        <f t="shared" si="11"/>
        <v>-0.0658</v>
      </c>
      <c r="K242" s="5">
        <v>3718.9</v>
      </c>
      <c r="L242" s="25">
        <v>59922</v>
      </c>
      <c r="M242" s="27"/>
      <c r="N242" s="27"/>
      <c r="O242" s="27"/>
      <c r="P242" s="27"/>
    </row>
    <row r="243" spans="1:16" ht="15">
      <c r="A243" s="3">
        <v>5903</v>
      </c>
      <c r="B243" s="20" t="s">
        <v>315</v>
      </c>
      <c r="C243" s="20" t="s">
        <v>318</v>
      </c>
      <c r="D243" s="5">
        <v>425.61</v>
      </c>
      <c r="E243" s="5">
        <v>419.32</v>
      </c>
      <c r="F243" s="5">
        <f t="shared" si="9"/>
        <v>-6.29</v>
      </c>
      <c r="G243" s="21">
        <f t="shared" si="10"/>
        <v>-31799.1</v>
      </c>
      <c r="H243" s="22">
        <v>-1693.5131472</v>
      </c>
      <c r="I243" s="23">
        <v>2108522</v>
      </c>
      <c r="J243" s="24">
        <f t="shared" si="11"/>
        <v>-0.0159</v>
      </c>
      <c r="K243" s="5">
        <v>2994.67</v>
      </c>
      <c r="L243" s="25">
        <v>0</v>
      </c>
      <c r="M243" s="27"/>
      <c r="N243" s="27"/>
      <c r="O243" s="27"/>
      <c r="P243" s="27"/>
    </row>
    <row r="244" spans="1:16" ht="15">
      <c r="A244" s="3">
        <v>6001</v>
      </c>
      <c r="B244" s="20" t="s">
        <v>319</v>
      </c>
      <c r="C244" s="20" t="s">
        <v>320</v>
      </c>
      <c r="D244" s="5">
        <v>23159.45</v>
      </c>
      <c r="E244" s="5">
        <v>22990.62</v>
      </c>
      <c r="F244" s="5">
        <f t="shared" si="9"/>
        <v>-168.83</v>
      </c>
      <c r="G244" s="21">
        <f t="shared" si="10"/>
        <v>-853520.07</v>
      </c>
      <c r="H244" s="22" t="s">
        <v>428</v>
      </c>
      <c r="I244" s="23">
        <v>142247047</v>
      </c>
      <c r="J244" s="24">
        <f t="shared" si="11"/>
        <v>-0.006</v>
      </c>
      <c r="K244" s="5">
        <v>2389.29</v>
      </c>
      <c r="L244" s="25">
        <v>0</v>
      </c>
      <c r="M244" s="27"/>
      <c r="N244" s="27"/>
      <c r="O244" s="27"/>
      <c r="P244" s="27"/>
    </row>
    <row r="245" spans="1:16" ht="15">
      <c r="A245" s="3">
        <v>6002</v>
      </c>
      <c r="B245" s="20" t="s">
        <v>319</v>
      </c>
      <c r="C245" s="20" t="s">
        <v>321</v>
      </c>
      <c r="D245" s="5">
        <v>8820.93</v>
      </c>
      <c r="E245" s="5">
        <v>8928.14</v>
      </c>
      <c r="F245" s="5">
        <f t="shared" si="9"/>
        <v>107.21</v>
      </c>
      <c r="G245" s="21">
        <f t="shared" si="10"/>
        <v>542000.16</v>
      </c>
      <c r="H245" s="22" t="s">
        <v>428</v>
      </c>
      <c r="I245" s="23">
        <v>48991717</v>
      </c>
      <c r="J245" s="24">
        <f t="shared" si="11"/>
        <v>0.0111</v>
      </c>
      <c r="K245" s="5">
        <v>3340.41</v>
      </c>
      <c r="L245" s="25">
        <v>0</v>
      </c>
      <c r="M245" s="27"/>
      <c r="N245" s="27"/>
      <c r="O245" s="27"/>
      <c r="P245" s="27"/>
    </row>
    <row r="246" spans="1:16" ht="15">
      <c r="A246" s="3">
        <v>6003</v>
      </c>
      <c r="B246" s="20" t="s">
        <v>319</v>
      </c>
      <c r="C246" s="20" t="s">
        <v>322</v>
      </c>
      <c r="D246" s="5">
        <v>18089.06</v>
      </c>
      <c r="E246" s="5">
        <v>17818.84</v>
      </c>
      <c r="F246" s="5">
        <f t="shared" si="9"/>
        <v>-270.22</v>
      </c>
      <c r="G246" s="21">
        <f t="shared" si="10"/>
        <v>-1366097.21</v>
      </c>
      <c r="H246" s="22" t="s">
        <v>428</v>
      </c>
      <c r="I246" s="23">
        <v>100857732</v>
      </c>
      <c r="J246" s="24">
        <f t="shared" si="11"/>
        <v>-0.0135</v>
      </c>
      <c r="K246" s="5">
        <v>3087.46</v>
      </c>
      <c r="L246" s="25">
        <v>0</v>
      </c>
      <c r="M246" s="27"/>
      <c r="N246" s="27"/>
      <c r="O246" s="27"/>
      <c r="P246" s="27"/>
    </row>
    <row r="247" spans="1:16" ht="15">
      <c r="A247" s="3">
        <v>6101</v>
      </c>
      <c r="B247" s="20" t="s">
        <v>323</v>
      </c>
      <c r="C247" s="20" t="s">
        <v>324</v>
      </c>
      <c r="D247" s="5">
        <v>219.86</v>
      </c>
      <c r="E247" s="5">
        <v>221.8</v>
      </c>
      <c r="F247" s="5">
        <f t="shared" si="9"/>
        <v>1.94</v>
      </c>
      <c r="G247" s="21">
        <f t="shared" si="10"/>
        <v>9807.67</v>
      </c>
      <c r="H247" s="22" t="s">
        <v>428</v>
      </c>
      <c r="I247" s="23">
        <v>1149496</v>
      </c>
      <c r="J247" s="24">
        <f t="shared" si="11"/>
        <v>0.0085</v>
      </c>
      <c r="K247" s="5">
        <v>3643.04</v>
      </c>
      <c r="L247" s="25">
        <v>0</v>
      </c>
      <c r="M247" s="27"/>
      <c r="N247" s="27"/>
      <c r="O247" s="27"/>
      <c r="P247" s="27"/>
    </row>
    <row r="248" spans="1:16" ht="15">
      <c r="A248" s="3">
        <v>6102</v>
      </c>
      <c r="B248" s="20" t="s">
        <v>323</v>
      </c>
      <c r="C248" s="20" t="s">
        <v>325</v>
      </c>
      <c r="D248" s="5">
        <v>544.85</v>
      </c>
      <c r="E248" s="5">
        <v>525.11</v>
      </c>
      <c r="F248" s="5">
        <f t="shared" si="9"/>
        <v>-19.74</v>
      </c>
      <c r="G248" s="21">
        <f t="shared" si="10"/>
        <v>-99795.57</v>
      </c>
      <c r="H248" s="22" t="s">
        <v>428</v>
      </c>
      <c r="I248" s="23">
        <v>2716616</v>
      </c>
      <c r="J248" s="24">
        <f t="shared" si="11"/>
        <v>-0.0367</v>
      </c>
      <c r="K248" s="5">
        <v>3987.38</v>
      </c>
      <c r="L248" s="25">
        <v>16728</v>
      </c>
      <c r="M248" s="27"/>
      <c r="N248" s="27"/>
      <c r="O248" s="27"/>
      <c r="P248" s="27"/>
    </row>
    <row r="249" spans="1:16" ht="15">
      <c r="A249" s="3">
        <v>6103</v>
      </c>
      <c r="B249" s="20" t="s">
        <v>323</v>
      </c>
      <c r="C249" s="20" t="s">
        <v>326</v>
      </c>
      <c r="D249" s="5">
        <v>1818.24</v>
      </c>
      <c r="E249" s="5">
        <v>1790.13</v>
      </c>
      <c r="F249" s="5">
        <f t="shared" si="9"/>
        <v>-28.11</v>
      </c>
      <c r="G249" s="21">
        <f t="shared" si="10"/>
        <v>-142110.11</v>
      </c>
      <c r="H249" s="22" t="s">
        <v>428</v>
      </c>
      <c r="I249" s="23">
        <v>8941134</v>
      </c>
      <c r="J249" s="24">
        <f t="shared" si="11"/>
        <v>-0.0159</v>
      </c>
      <c r="K249" s="5">
        <v>3619.67</v>
      </c>
      <c r="L249" s="25">
        <v>0</v>
      </c>
      <c r="M249" s="27"/>
      <c r="N249" s="27"/>
      <c r="O249" s="27"/>
      <c r="P249" s="27"/>
    </row>
    <row r="250" spans="1:16" ht="15">
      <c r="A250" s="3">
        <v>6104</v>
      </c>
      <c r="B250" s="20" t="s">
        <v>323</v>
      </c>
      <c r="C250" s="20" t="s">
        <v>327</v>
      </c>
      <c r="D250" s="5">
        <v>280.43</v>
      </c>
      <c r="E250" s="5">
        <v>279.83</v>
      </c>
      <c r="F250" s="5">
        <f t="shared" si="9"/>
        <v>-0.6</v>
      </c>
      <c r="G250" s="21">
        <f t="shared" si="10"/>
        <v>-3033.3</v>
      </c>
      <c r="H250" s="22" t="s">
        <v>428</v>
      </c>
      <c r="I250" s="23">
        <v>1426000</v>
      </c>
      <c r="J250" s="24">
        <f t="shared" si="11"/>
        <v>-0.0021</v>
      </c>
      <c r="K250" s="5">
        <v>3658.84</v>
      </c>
      <c r="L250" s="25">
        <v>0</v>
      </c>
      <c r="M250" s="27"/>
      <c r="N250" s="27"/>
      <c r="O250" s="27"/>
      <c r="P250" s="27"/>
    </row>
    <row r="251" spans="1:16" ht="15">
      <c r="A251" s="3">
        <v>6201</v>
      </c>
      <c r="B251" s="20" t="s">
        <v>328</v>
      </c>
      <c r="C251" s="20" t="s">
        <v>329</v>
      </c>
      <c r="D251" s="5">
        <v>4048.55</v>
      </c>
      <c r="E251" s="5">
        <v>3968.19</v>
      </c>
      <c r="F251" s="5">
        <f t="shared" si="9"/>
        <v>-80.36</v>
      </c>
      <c r="G251" s="21">
        <f t="shared" si="10"/>
        <v>-406259.98</v>
      </c>
      <c r="H251" s="22" t="s">
        <v>428</v>
      </c>
      <c r="I251" s="23">
        <v>20084130</v>
      </c>
      <c r="J251" s="24">
        <f t="shared" si="11"/>
        <v>-0.0202</v>
      </c>
      <c r="K251" s="5">
        <v>3779.07</v>
      </c>
      <c r="L251" s="25">
        <v>0</v>
      </c>
      <c r="M251" s="27"/>
      <c r="N251" s="27"/>
      <c r="O251" s="27"/>
      <c r="P251" s="27"/>
    </row>
    <row r="252" spans="1:16" ht="15">
      <c r="A252" s="3">
        <v>6202</v>
      </c>
      <c r="B252" s="20" t="s">
        <v>328</v>
      </c>
      <c r="C252" s="20" t="s">
        <v>330</v>
      </c>
      <c r="D252" s="5">
        <v>828.03</v>
      </c>
      <c r="E252" s="5">
        <v>778.85</v>
      </c>
      <c r="F252" s="5">
        <f t="shared" si="9"/>
        <v>-49.18</v>
      </c>
      <c r="G252" s="21">
        <f t="shared" si="10"/>
        <v>-248629.49</v>
      </c>
      <c r="H252" s="22" t="s">
        <v>428</v>
      </c>
      <c r="I252" s="23">
        <v>4125457</v>
      </c>
      <c r="J252" s="24">
        <f t="shared" si="11"/>
        <v>-0.0603</v>
      </c>
      <c r="K252" s="5">
        <v>3604.28</v>
      </c>
      <c r="L252" s="25">
        <v>93413</v>
      </c>
      <c r="M252" s="27"/>
      <c r="N252" s="27"/>
      <c r="O252" s="27"/>
      <c r="P252" s="27"/>
    </row>
    <row r="253" spans="1:16" ht="15">
      <c r="A253" s="3">
        <v>6205</v>
      </c>
      <c r="B253" s="20" t="s">
        <v>328</v>
      </c>
      <c r="C253" s="20" t="s">
        <v>331</v>
      </c>
      <c r="D253" s="5">
        <v>681.23</v>
      </c>
      <c r="E253" s="5">
        <v>718.45</v>
      </c>
      <c r="F253" s="5">
        <f t="shared" si="9"/>
        <v>37.22</v>
      </c>
      <c r="G253" s="21">
        <f t="shared" si="10"/>
        <v>188165.71</v>
      </c>
      <c r="H253" s="22" t="s">
        <v>428</v>
      </c>
      <c r="I253" s="23">
        <v>3361257</v>
      </c>
      <c r="J253" s="24">
        <f t="shared" si="11"/>
        <v>0.056</v>
      </c>
      <c r="K253" s="5">
        <v>3885.3</v>
      </c>
      <c r="L253" s="25">
        <v>0</v>
      </c>
      <c r="M253" s="27"/>
      <c r="N253" s="27"/>
      <c r="O253" s="27"/>
      <c r="P253" s="27"/>
    </row>
    <row r="254" spans="1:16" ht="15">
      <c r="A254" s="3">
        <v>6301</v>
      </c>
      <c r="B254" s="20" t="s">
        <v>332</v>
      </c>
      <c r="C254" s="20" t="s">
        <v>333</v>
      </c>
      <c r="D254" s="5">
        <v>953.63</v>
      </c>
      <c r="E254" s="5">
        <v>995.5</v>
      </c>
      <c r="F254" s="5">
        <f t="shared" si="9"/>
        <v>41.87</v>
      </c>
      <c r="G254" s="21">
        <f t="shared" si="10"/>
        <v>211673.79</v>
      </c>
      <c r="H254" s="22" t="s">
        <v>428</v>
      </c>
      <c r="I254" s="23">
        <v>4766455</v>
      </c>
      <c r="J254" s="24">
        <f t="shared" si="11"/>
        <v>0.0444</v>
      </c>
      <c r="K254" s="5">
        <v>4024.82</v>
      </c>
      <c r="L254" s="25">
        <v>0</v>
      </c>
      <c r="M254" s="27"/>
      <c r="N254" s="27"/>
      <c r="O254" s="27"/>
      <c r="P254" s="27"/>
    </row>
    <row r="255" spans="1:16" ht="15">
      <c r="A255" s="3">
        <v>6302</v>
      </c>
      <c r="B255" s="20" t="s">
        <v>332</v>
      </c>
      <c r="C255" s="20" t="s">
        <v>334</v>
      </c>
      <c r="D255" s="5">
        <v>4203.83</v>
      </c>
      <c r="E255" s="5">
        <v>4207.18</v>
      </c>
      <c r="F255" s="5">
        <f t="shared" si="9"/>
        <v>3.35</v>
      </c>
      <c r="G255" s="21">
        <f t="shared" si="10"/>
        <v>16935.93</v>
      </c>
      <c r="H255" s="22" t="s">
        <v>428</v>
      </c>
      <c r="I255" s="23">
        <v>20907088</v>
      </c>
      <c r="J255" s="24">
        <f t="shared" si="11"/>
        <v>0.0008</v>
      </c>
      <c r="K255" s="5">
        <v>3415.16</v>
      </c>
      <c r="L255" s="25">
        <v>0</v>
      </c>
      <c r="M255" s="27"/>
      <c r="N255" s="27"/>
      <c r="O255" s="27"/>
      <c r="P255" s="27"/>
    </row>
    <row r="256" spans="1:16" ht="15">
      <c r="A256" s="3">
        <v>6303</v>
      </c>
      <c r="B256" s="20" t="s">
        <v>332</v>
      </c>
      <c r="C256" s="20" t="s">
        <v>335</v>
      </c>
      <c r="D256" s="5">
        <v>5885.53</v>
      </c>
      <c r="E256" s="5">
        <v>5898.57</v>
      </c>
      <c r="F256" s="5">
        <f t="shared" si="9"/>
        <v>13.04</v>
      </c>
      <c r="G256" s="21">
        <f t="shared" si="10"/>
        <v>65923.72</v>
      </c>
      <c r="H256" s="22" t="s">
        <v>428</v>
      </c>
      <c r="I256" s="23">
        <v>29114796</v>
      </c>
      <c r="J256" s="24">
        <f t="shared" si="11"/>
        <v>0.0023</v>
      </c>
      <c r="K256" s="5">
        <v>3626.19</v>
      </c>
      <c r="L256" s="25">
        <v>0</v>
      </c>
      <c r="M256" s="27"/>
      <c r="N256" s="27"/>
      <c r="O256" s="27"/>
      <c r="P256" s="27"/>
    </row>
    <row r="257" spans="1:16" ht="15">
      <c r="A257" s="3">
        <v>6304</v>
      </c>
      <c r="B257" s="20" t="s">
        <v>332</v>
      </c>
      <c r="C257" s="20" t="s">
        <v>336</v>
      </c>
      <c r="D257" s="5">
        <v>798.09</v>
      </c>
      <c r="E257" s="5">
        <v>817.73</v>
      </c>
      <c r="F257" s="5">
        <f t="shared" si="9"/>
        <v>19.64</v>
      </c>
      <c r="G257" s="21">
        <f t="shared" si="10"/>
        <v>99290.02</v>
      </c>
      <c r="H257" s="22" t="s">
        <v>428</v>
      </c>
      <c r="I257" s="23">
        <v>3980311</v>
      </c>
      <c r="J257" s="24">
        <f t="shared" si="11"/>
        <v>0.0249</v>
      </c>
      <c r="K257" s="5">
        <v>3998.75</v>
      </c>
      <c r="L257" s="25">
        <v>0</v>
      </c>
      <c r="M257" s="27"/>
      <c r="N257" s="27"/>
      <c r="O257" s="27"/>
      <c r="P257" s="27"/>
    </row>
    <row r="258" spans="1:16" ht="15">
      <c r="A258" s="3">
        <v>6306</v>
      </c>
      <c r="B258" s="20" t="s">
        <v>332</v>
      </c>
      <c r="C258" s="20" t="s">
        <v>337</v>
      </c>
      <c r="D258" s="5">
        <v>277.38</v>
      </c>
      <c r="E258" s="5">
        <v>256.93</v>
      </c>
      <c r="F258" s="5">
        <f t="shared" si="9"/>
        <v>-20.45</v>
      </c>
      <c r="G258" s="21">
        <f t="shared" si="10"/>
        <v>-103384.98</v>
      </c>
      <c r="H258" s="22" t="s">
        <v>428</v>
      </c>
      <c r="I258" s="23">
        <v>1461201</v>
      </c>
      <c r="J258" s="24">
        <f t="shared" si="11"/>
        <v>-0.0708</v>
      </c>
      <c r="K258" s="5">
        <v>3431.04</v>
      </c>
      <c r="L258" s="25">
        <v>39781</v>
      </c>
      <c r="M258" s="27"/>
      <c r="N258" s="27"/>
      <c r="O258" s="27"/>
      <c r="P258" s="27"/>
    </row>
    <row r="259" spans="1:16" ht="15">
      <c r="A259" s="3">
        <v>6401</v>
      </c>
      <c r="B259" s="20" t="s">
        <v>338</v>
      </c>
      <c r="C259" s="20" t="s">
        <v>339</v>
      </c>
      <c r="D259" s="5">
        <v>1659.07</v>
      </c>
      <c r="E259" s="5">
        <v>1652.08</v>
      </c>
      <c r="F259" s="5">
        <f t="shared" si="9"/>
        <v>-6.99</v>
      </c>
      <c r="G259" s="21">
        <f t="shared" si="10"/>
        <v>-35337.95</v>
      </c>
      <c r="H259" s="22" t="s">
        <v>428</v>
      </c>
      <c r="I259" s="23">
        <v>8273212</v>
      </c>
      <c r="J259" s="24">
        <f t="shared" si="11"/>
        <v>-0.0043</v>
      </c>
      <c r="K259" s="5">
        <v>3547.78</v>
      </c>
      <c r="L259" s="25">
        <v>0</v>
      </c>
      <c r="M259" s="27"/>
      <c r="N259" s="27"/>
      <c r="O259" s="27"/>
      <c r="P259" s="27"/>
    </row>
    <row r="260" spans="1:16" ht="15">
      <c r="A260" s="3">
        <v>6501</v>
      </c>
      <c r="B260" s="20" t="s">
        <v>340</v>
      </c>
      <c r="C260" s="20" t="s">
        <v>341</v>
      </c>
      <c r="D260" s="5">
        <v>268.79</v>
      </c>
      <c r="E260" s="5">
        <v>235.47</v>
      </c>
      <c r="F260" s="5">
        <f t="shared" si="9"/>
        <v>-33.32</v>
      </c>
      <c r="G260" s="21">
        <f t="shared" si="10"/>
        <v>-168449.26</v>
      </c>
      <c r="H260" s="22" t="s">
        <v>428</v>
      </c>
      <c r="I260" s="23">
        <v>1329261</v>
      </c>
      <c r="J260" s="24">
        <f t="shared" si="11"/>
        <v>-0.1267</v>
      </c>
      <c r="K260" s="5">
        <v>3717.86</v>
      </c>
      <c r="L260" s="25">
        <v>97634</v>
      </c>
      <c r="M260" s="27"/>
      <c r="N260" s="27"/>
      <c r="O260" s="27"/>
      <c r="P260" s="27"/>
    </row>
    <row r="261" spans="1:16" ht="15">
      <c r="A261" s="3">
        <v>6502</v>
      </c>
      <c r="B261" s="20" t="s">
        <v>340</v>
      </c>
      <c r="C261" s="20" t="s">
        <v>342</v>
      </c>
      <c r="D261" s="5">
        <v>724.61</v>
      </c>
      <c r="E261" s="5">
        <v>718.14</v>
      </c>
      <c r="F261" s="5">
        <f t="shared" si="9"/>
        <v>-6.47</v>
      </c>
      <c r="G261" s="21">
        <f t="shared" si="10"/>
        <v>-32709.09</v>
      </c>
      <c r="H261" s="22" t="s">
        <v>428</v>
      </c>
      <c r="I261" s="23">
        <v>3678017</v>
      </c>
      <c r="J261" s="24">
        <f t="shared" si="11"/>
        <v>-0.0089</v>
      </c>
      <c r="K261" s="5">
        <v>3815.59</v>
      </c>
      <c r="L261" s="25">
        <v>0</v>
      </c>
      <c r="M261" s="27"/>
      <c r="N261" s="27"/>
      <c r="O261" s="27"/>
      <c r="P261" s="27"/>
    </row>
    <row r="262" spans="1:16" ht="15">
      <c r="A262" s="3">
        <v>6503</v>
      </c>
      <c r="B262" s="20" t="s">
        <v>340</v>
      </c>
      <c r="C262" s="20" t="s">
        <v>343</v>
      </c>
      <c r="D262" s="5">
        <v>253.14</v>
      </c>
      <c r="E262" s="5">
        <v>231.06</v>
      </c>
      <c r="F262" s="5">
        <f t="shared" si="9"/>
        <v>-22.08</v>
      </c>
      <c r="G262" s="21">
        <f t="shared" si="10"/>
        <v>-111625.44</v>
      </c>
      <c r="H262" s="22" t="s">
        <v>428</v>
      </c>
      <c r="I262" s="23">
        <v>1263679</v>
      </c>
      <c r="J262" s="24">
        <f t="shared" si="11"/>
        <v>-0.0883</v>
      </c>
      <c r="K262" s="5">
        <v>3862.73</v>
      </c>
      <c r="L262" s="25">
        <v>57984</v>
      </c>
      <c r="M262" s="27"/>
      <c r="N262" s="27"/>
      <c r="O262" s="27"/>
      <c r="P262" s="27"/>
    </row>
    <row r="263" spans="1:16" ht="15">
      <c r="A263" s="3">
        <v>6504</v>
      </c>
      <c r="B263" s="20" t="s">
        <v>340</v>
      </c>
      <c r="C263" s="20" t="s">
        <v>344</v>
      </c>
      <c r="D263" s="5">
        <v>70.34</v>
      </c>
      <c r="E263" s="5">
        <v>62.48</v>
      </c>
      <c r="F263" s="5">
        <f t="shared" si="9"/>
        <v>-7.86</v>
      </c>
      <c r="G263" s="21">
        <f t="shared" si="10"/>
        <v>-39736.23</v>
      </c>
      <c r="H263" s="22" t="s">
        <v>428</v>
      </c>
      <c r="I263" s="23">
        <v>397232</v>
      </c>
      <c r="J263" s="24">
        <f t="shared" si="11"/>
        <v>-0.1</v>
      </c>
      <c r="K263" s="5">
        <v>3135.95</v>
      </c>
      <c r="L263" s="25">
        <v>15661</v>
      </c>
      <c r="M263" s="27"/>
      <c r="N263" s="27"/>
      <c r="O263" s="27"/>
      <c r="P263" s="27"/>
    </row>
    <row r="264" spans="1:16" ht="15">
      <c r="A264" s="3">
        <v>6601</v>
      </c>
      <c r="B264" s="20" t="s">
        <v>345</v>
      </c>
      <c r="C264" s="20" t="s">
        <v>346</v>
      </c>
      <c r="D264" s="5">
        <v>12528.61</v>
      </c>
      <c r="E264" s="5">
        <v>12510.8</v>
      </c>
      <c r="F264" s="5">
        <f t="shared" si="9"/>
        <v>-17.81</v>
      </c>
      <c r="G264" s="21">
        <f t="shared" si="10"/>
        <v>-90038.46</v>
      </c>
      <c r="H264" s="22" t="s">
        <v>428</v>
      </c>
      <c r="I264" s="23">
        <v>70024868</v>
      </c>
      <c r="J264" s="24">
        <f t="shared" si="11"/>
        <v>-0.0013</v>
      </c>
      <c r="K264" s="5">
        <v>2830.32</v>
      </c>
      <c r="L264" s="25">
        <v>0</v>
      </c>
      <c r="M264" s="27"/>
      <c r="N264" s="27"/>
      <c r="O264" s="27"/>
      <c r="P264" s="27"/>
    </row>
    <row r="265" spans="1:16" ht="15">
      <c r="A265" s="3">
        <v>6602</v>
      </c>
      <c r="B265" s="20" t="s">
        <v>345</v>
      </c>
      <c r="C265" s="20" t="s">
        <v>347</v>
      </c>
      <c r="D265" s="5">
        <v>3165.3</v>
      </c>
      <c r="E265" s="5">
        <v>3124.28</v>
      </c>
      <c r="F265" s="5">
        <f t="shared" si="9"/>
        <v>-41.02</v>
      </c>
      <c r="G265" s="21">
        <f t="shared" si="10"/>
        <v>-207376.61</v>
      </c>
      <c r="H265" s="22" t="s">
        <v>428</v>
      </c>
      <c r="I265" s="23">
        <v>15553203</v>
      </c>
      <c r="J265" s="24">
        <f t="shared" si="11"/>
        <v>-0.0133</v>
      </c>
      <c r="K265" s="5">
        <v>3535.54</v>
      </c>
      <c r="L265" s="25">
        <v>0</v>
      </c>
      <c r="M265" s="27"/>
      <c r="N265" s="27"/>
      <c r="O265" s="27"/>
      <c r="P265" s="27"/>
    </row>
    <row r="266" spans="1:16" ht="15">
      <c r="A266" s="3">
        <v>6603</v>
      </c>
      <c r="B266" s="20" t="s">
        <v>345</v>
      </c>
      <c r="C266" s="20" t="s">
        <v>348</v>
      </c>
      <c r="D266" s="5">
        <v>583.25</v>
      </c>
      <c r="E266" s="5">
        <v>549.76</v>
      </c>
      <c r="F266" s="5">
        <f t="shared" si="9"/>
        <v>-33.49</v>
      </c>
      <c r="G266" s="21">
        <f t="shared" si="10"/>
        <v>-169308.7</v>
      </c>
      <c r="H266" s="22" t="s">
        <v>428</v>
      </c>
      <c r="I266" s="23">
        <v>2950093</v>
      </c>
      <c r="J266" s="24">
        <f t="shared" si="11"/>
        <v>-0.0574</v>
      </c>
      <c r="K266" s="5">
        <v>3972.39</v>
      </c>
      <c r="L266" s="25">
        <v>65800</v>
      </c>
      <c r="M266" s="27"/>
      <c r="N266" s="27"/>
      <c r="O266" s="27"/>
      <c r="P266" s="27"/>
    </row>
    <row r="267" spans="1:16" ht="15">
      <c r="A267" s="3">
        <v>6604</v>
      </c>
      <c r="B267" s="20" t="s">
        <v>345</v>
      </c>
      <c r="C267" s="20" t="s">
        <v>349</v>
      </c>
      <c r="D267" s="5">
        <v>489.9</v>
      </c>
      <c r="E267" s="5">
        <v>470.32</v>
      </c>
      <c r="F267" s="5">
        <f t="shared" si="9"/>
        <v>-19.58</v>
      </c>
      <c r="G267" s="21">
        <f t="shared" si="10"/>
        <v>-98986.69</v>
      </c>
      <c r="H267" s="22" t="s">
        <v>428</v>
      </c>
      <c r="I267" s="23">
        <v>2514856</v>
      </c>
      <c r="J267" s="24">
        <f t="shared" si="11"/>
        <v>-0.0394</v>
      </c>
      <c r="K267" s="5">
        <v>3957.85</v>
      </c>
      <c r="L267" s="25">
        <v>20165</v>
      </c>
      <c r="M267" s="27"/>
      <c r="N267" s="27"/>
      <c r="O267" s="27"/>
      <c r="P267" s="27"/>
    </row>
    <row r="268" spans="1:16" ht="15">
      <c r="A268" s="3">
        <v>6605</v>
      </c>
      <c r="B268" s="20" t="s">
        <v>345</v>
      </c>
      <c r="C268" s="20" t="s">
        <v>350</v>
      </c>
      <c r="D268" s="5">
        <v>835</v>
      </c>
      <c r="E268" s="5">
        <v>853.63</v>
      </c>
      <c r="F268" s="5">
        <f aca="true" t="shared" si="12" ref="F268:F320">ROUND(E268-D268,2)</f>
        <v>18.63</v>
      </c>
      <c r="G268" s="21">
        <f aca="true" t="shared" si="13" ref="G268:G320">ROUND(F268*G$9,2)</f>
        <v>94183.97</v>
      </c>
      <c r="H268" s="22" t="s">
        <v>428</v>
      </c>
      <c r="I268" s="23">
        <v>4168385</v>
      </c>
      <c r="J268" s="24">
        <f aca="true" t="shared" si="14" ref="J268:J320">ROUND((G268+H268)/I268,4)</f>
        <v>0.0226</v>
      </c>
      <c r="K268" s="5">
        <v>3775.81</v>
      </c>
      <c r="L268" s="25">
        <v>0</v>
      </c>
      <c r="M268" s="27"/>
      <c r="N268" s="27"/>
      <c r="O268" s="27"/>
      <c r="P268" s="27"/>
    </row>
    <row r="269" spans="1:16" ht="15">
      <c r="A269" s="3">
        <v>6606</v>
      </c>
      <c r="B269" s="20" t="s">
        <v>345</v>
      </c>
      <c r="C269" s="20" t="s">
        <v>351</v>
      </c>
      <c r="D269" s="5">
        <v>1037.47</v>
      </c>
      <c r="E269" s="5">
        <v>998.38</v>
      </c>
      <c r="F269" s="5">
        <f t="shared" si="12"/>
        <v>-39.09</v>
      </c>
      <c r="G269" s="21">
        <f t="shared" si="13"/>
        <v>-197619.5</v>
      </c>
      <c r="H269" s="22" t="s">
        <v>428</v>
      </c>
      <c r="I269" s="23">
        <v>5121008</v>
      </c>
      <c r="J269" s="24">
        <f t="shared" si="14"/>
        <v>-0.0386</v>
      </c>
      <c r="K269" s="5">
        <v>3903.8</v>
      </c>
      <c r="L269" s="25">
        <v>38881</v>
      </c>
      <c r="M269" s="27"/>
      <c r="N269" s="27"/>
      <c r="O269" s="27"/>
      <c r="P269" s="27"/>
    </row>
    <row r="270" spans="1:16" ht="15">
      <c r="A270" s="3">
        <v>6701</v>
      </c>
      <c r="B270" s="20" t="s">
        <v>352</v>
      </c>
      <c r="C270" s="20" t="s">
        <v>353</v>
      </c>
      <c r="D270" s="5">
        <v>1820.24</v>
      </c>
      <c r="E270" s="5">
        <v>1873.14</v>
      </c>
      <c r="F270" s="5">
        <f t="shared" si="12"/>
        <v>52.9</v>
      </c>
      <c r="G270" s="21">
        <f t="shared" si="13"/>
        <v>267435.95</v>
      </c>
      <c r="H270" s="22" t="s">
        <v>428</v>
      </c>
      <c r="I270" s="23">
        <v>8975695</v>
      </c>
      <c r="J270" s="24">
        <f t="shared" si="14"/>
        <v>0.0298</v>
      </c>
      <c r="K270" s="5">
        <v>3852.01</v>
      </c>
      <c r="L270" s="25">
        <v>0</v>
      </c>
      <c r="M270" s="27"/>
      <c r="N270" s="27"/>
      <c r="O270" s="27"/>
      <c r="P270" s="27"/>
    </row>
    <row r="271" spans="1:16" ht="15">
      <c r="A271" s="3">
        <v>6703</v>
      </c>
      <c r="B271" s="20" t="s">
        <v>352</v>
      </c>
      <c r="C271" s="20" t="s">
        <v>354</v>
      </c>
      <c r="D271" s="5">
        <v>809.03</v>
      </c>
      <c r="E271" s="5">
        <v>795.7</v>
      </c>
      <c r="F271" s="5">
        <f t="shared" si="12"/>
        <v>-13.33</v>
      </c>
      <c r="G271" s="21">
        <f t="shared" si="13"/>
        <v>-67389.82</v>
      </c>
      <c r="H271" s="22" t="s">
        <v>428</v>
      </c>
      <c r="I271" s="23">
        <v>3996700</v>
      </c>
      <c r="J271" s="24">
        <f t="shared" si="14"/>
        <v>-0.0169</v>
      </c>
      <c r="K271" s="5">
        <v>4111.62</v>
      </c>
      <c r="L271" s="25">
        <v>0</v>
      </c>
      <c r="M271" s="27"/>
      <c r="N271" s="27"/>
      <c r="O271" s="27"/>
      <c r="P271" s="27"/>
    </row>
    <row r="272" spans="1:16" ht="15">
      <c r="A272" s="3">
        <v>6704</v>
      </c>
      <c r="B272" s="20" t="s">
        <v>352</v>
      </c>
      <c r="C272" s="20" t="s">
        <v>355</v>
      </c>
      <c r="D272" s="5">
        <v>414.5</v>
      </c>
      <c r="E272" s="5">
        <v>411.39</v>
      </c>
      <c r="F272" s="5">
        <f t="shared" si="12"/>
        <v>-3.11</v>
      </c>
      <c r="G272" s="21">
        <f t="shared" si="13"/>
        <v>-15722.61</v>
      </c>
      <c r="H272" s="22" t="s">
        <v>428</v>
      </c>
      <c r="I272" s="23">
        <v>2054029</v>
      </c>
      <c r="J272" s="24">
        <f t="shared" si="14"/>
        <v>-0.0077</v>
      </c>
      <c r="K272" s="5">
        <v>3764.21</v>
      </c>
      <c r="L272" s="25">
        <v>0</v>
      </c>
      <c r="M272" s="27"/>
      <c r="N272" s="27"/>
      <c r="O272" s="27"/>
      <c r="P272" s="27"/>
    </row>
    <row r="273" spans="1:16" ht="15">
      <c r="A273" s="3">
        <v>6802</v>
      </c>
      <c r="B273" s="20" t="s">
        <v>356</v>
      </c>
      <c r="C273" s="20" t="s">
        <v>357</v>
      </c>
      <c r="D273" s="5">
        <v>1031.4</v>
      </c>
      <c r="E273" s="5">
        <v>998.61</v>
      </c>
      <c r="F273" s="5">
        <f t="shared" si="12"/>
        <v>-32.79</v>
      </c>
      <c r="G273" s="21">
        <f t="shared" si="13"/>
        <v>-165769.85</v>
      </c>
      <c r="H273" s="22" t="s">
        <v>428</v>
      </c>
      <c r="I273" s="23">
        <v>5075925</v>
      </c>
      <c r="J273" s="24">
        <f t="shared" si="14"/>
        <v>-0.0327</v>
      </c>
      <c r="K273" s="5">
        <v>3985.28</v>
      </c>
      <c r="L273" s="25">
        <v>15209</v>
      </c>
      <c r="M273" s="27"/>
      <c r="N273" s="27"/>
      <c r="O273" s="27"/>
      <c r="P273" s="27"/>
    </row>
    <row r="274" spans="1:16" ht="15">
      <c r="A274" s="3">
        <v>6803</v>
      </c>
      <c r="B274" s="20" t="s">
        <v>356</v>
      </c>
      <c r="C274" s="20" t="s">
        <v>358</v>
      </c>
      <c r="D274" s="5">
        <v>315.78</v>
      </c>
      <c r="E274" s="5">
        <v>321.26</v>
      </c>
      <c r="F274" s="5">
        <f t="shared" si="12"/>
        <v>5.48</v>
      </c>
      <c r="G274" s="21">
        <f t="shared" si="13"/>
        <v>27704.14</v>
      </c>
      <c r="H274" s="22" t="s">
        <v>428</v>
      </c>
      <c r="I274" s="23">
        <v>1555367</v>
      </c>
      <c r="J274" s="24">
        <f t="shared" si="14"/>
        <v>0.0178</v>
      </c>
      <c r="K274" s="5">
        <v>4035.1</v>
      </c>
      <c r="L274" s="25">
        <v>0</v>
      </c>
      <c r="M274" s="27"/>
      <c r="N274" s="27"/>
      <c r="O274" s="27"/>
      <c r="P274" s="27"/>
    </row>
    <row r="275" spans="1:16" ht="15">
      <c r="A275" s="3">
        <v>6804</v>
      </c>
      <c r="B275" s="20" t="s">
        <v>356</v>
      </c>
      <c r="C275" s="20" t="s">
        <v>359</v>
      </c>
      <c r="D275" s="5">
        <v>1481.49</v>
      </c>
      <c r="E275" s="5">
        <v>1465.55</v>
      </c>
      <c r="F275" s="5">
        <f t="shared" si="12"/>
        <v>-15.94</v>
      </c>
      <c r="G275" s="21">
        <f t="shared" si="13"/>
        <v>-80584.67</v>
      </c>
      <c r="H275" s="22" t="s">
        <v>428</v>
      </c>
      <c r="I275" s="23">
        <v>7329107</v>
      </c>
      <c r="J275" s="24">
        <f t="shared" si="14"/>
        <v>-0.011</v>
      </c>
      <c r="K275" s="5">
        <v>3038.48</v>
      </c>
      <c r="L275" s="25">
        <v>0</v>
      </c>
      <c r="M275" s="27"/>
      <c r="N275" s="27"/>
      <c r="O275" s="27"/>
      <c r="P275" s="27"/>
    </row>
    <row r="276" spans="1:16" ht="15">
      <c r="A276" s="3">
        <v>6805</v>
      </c>
      <c r="B276" s="20" t="s">
        <v>356</v>
      </c>
      <c r="C276" s="20" t="s">
        <v>360</v>
      </c>
      <c r="D276" s="5">
        <v>251.08</v>
      </c>
      <c r="E276" s="5">
        <v>235.51</v>
      </c>
      <c r="F276" s="5">
        <f t="shared" si="12"/>
        <v>-15.57</v>
      </c>
      <c r="G276" s="21">
        <f t="shared" si="13"/>
        <v>-78714.14</v>
      </c>
      <c r="H276" s="22" t="s">
        <v>428</v>
      </c>
      <c r="I276" s="23">
        <v>1264684</v>
      </c>
      <c r="J276" s="24">
        <f t="shared" si="14"/>
        <v>-0.0622</v>
      </c>
      <c r="K276" s="5">
        <v>3529.88</v>
      </c>
      <c r="L276" s="25">
        <v>29425</v>
      </c>
      <c r="M276" s="27"/>
      <c r="N276" s="27"/>
      <c r="O276" s="27"/>
      <c r="P276" s="27"/>
    </row>
    <row r="277" spans="1:16" ht="15">
      <c r="A277" s="3">
        <v>6901</v>
      </c>
      <c r="B277" s="20" t="s">
        <v>361</v>
      </c>
      <c r="C277" s="20" t="s">
        <v>362</v>
      </c>
      <c r="D277" s="5">
        <v>1208.74</v>
      </c>
      <c r="E277" s="5">
        <v>1219.08</v>
      </c>
      <c r="F277" s="5">
        <f t="shared" si="12"/>
        <v>10.34</v>
      </c>
      <c r="G277" s="21">
        <f t="shared" si="13"/>
        <v>52273.87</v>
      </c>
      <c r="H277" s="22" t="s">
        <v>428</v>
      </c>
      <c r="I277" s="23">
        <v>5959769</v>
      </c>
      <c r="J277" s="24">
        <f t="shared" si="14"/>
        <v>0.0088</v>
      </c>
      <c r="K277" s="5">
        <v>3568.58</v>
      </c>
      <c r="L277" s="25">
        <v>0</v>
      </c>
      <c r="M277" s="27"/>
      <c r="N277" s="27"/>
      <c r="O277" s="27"/>
      <c r="P277" s="27"/>
    </row>
    <row r="278" spans="1:16" ht="15">
      <c r="A278" s="3">
        <v>6902</v>
      </c>
      <c r="B278" s="20" t="s">
        <v>361</v>
      </c>
      <c r="C278" s="20" t="s">
        <v>363</v>
      </c>
      <c r="D278" s="5">
        <v>250.9</v>
      </c>
      <c r="E278" s="5">
        <v>288.55</v>
      </c>
      <c r="F278" s="5">
        <f t="shared" si="12"/>
        <v>37.65</v>
      </c>
      <c r="G278" s="21">
        <f t="shared" si="13"/>
        <v>190339.58</v>
      </c>
      <c r="H278" s="22" t="s">
        <v>428</v>
      </c>
      <c r="I278" s="23">
        <v>1241341</v>
      </c>
      <c r="J278" s="24">
        <f t="shared" si="14"/>
        <v>0.1533</v>
      </c>
      <c r="K278" s="5">
        <v>3838.02</v>
      </c>
      <c r="L278" s="25">
        <v>0</v>
      </c>
      <c r="M278" s="27"/>
      <c r="N278" s="27"/>
      <c r="O278" s="27"/>
      <c r="P278" s="27"/>
    </row>
    <row r="279" spans="1:16" ht="15">
      <c r="A279" s="3">
        <v>6904</v>
      </c>
      <c r="B279" s="20" t="s">
        <v>361</v>
      </c>
      <c r="C279" s="20" t="s">
        <v>364</v>
      </c>
      <c r="D279" s="5">
        <v>228.86</v>
      </c>
      <c r="E279" s="5">
        <v>226.63</v>
      </c>
      <c r="F279" s="5">
        <f t="shared" si="12"/>
        <v>-2.23</v>
      </c>
      <c r="G279" s="21">
        <f t="shared" si="13"/>
        <v>-11273.77</v>
      </c>
      <c r="H279" s="22" t="s">
        <v>428</v>
      </c>
      <c r="I279" s="23">
        <v>1139142</v>
      </c>
      <c r="J279" s="24">
        <f t="shared" si="14"/>
        <v>-0.0099</v>
      </c>
      <c r="K279" s="5">
        <v>3876.66</v>
      </c>
      <c r="L279" s="25">
        <v>0</v>
      </c>
      <c r="M279" s="27"/>
      <c r="N279" s="27"/>
      <c r="O279" s="27"/>
      <c r="P279" s="27"/>
    </row>
    <row r="280" spans="1:16" ht="15">
      <c r="A280" s="3">
        <v>7001</v>
      </c>
      <c r="B280" s="20" t="s">
        <v>365</v>
      </c>
      <c r="C280" s="20" t="s">
        <v>366</v>
      </c>
      <c r="D280" s="5">
        <v>4477.28</v>
      </c>
      <c r="E280" s="5">
        <v>4406.76</v>
      </c>
      <c r="F280" s="5">
        <f t="shared" si="12"/>
        <v>-70.52</v>
      </c>
      <c r="G280" s="21">
        <f t="shared" si="13"/>
        <v>-356513.86</v>
      </c>
      <c r="H280" s="22" t="s">
        <v>428</v>
      </c>
      <c r="I280" s="23">
        <v>22536169</v>
      </c>
      <c r="J280" s="24">
        <f t="shared" si="14"/>
        <v>-0.0158</v>
      </c>
      <c r="K280" s="5">
        <v>3252.75</v>
      </c>
      <c r="L280" s="25">
        <v>0</v>
      </c>
      <c r="M280" s="27"/>
      <c r="N280" s="27"/>
      <c r="O280" s="27"/>
      <c r="P280" s="27"/>
    </row>
    <row r="281" spans="1:16" ht="15">
      <c r="A281" s="3">
        <v>7002</v>
      </c>
      <c r="B281" s="20" t="s">
        <v>365</v>
      </c>
      <c r="C281" s="20" t="s">
        <v>367</v>
      </c>
      <c r="D281" s="5">
        <v>240.82</v>
      </c>
      <c r="E281" s="5">
        <v>239.55</v>
      </c>
      <c r="F281" s="5">
        <f t="shared" si="12"/>
        <v>-1.27</v>
      </c>
      <c r="G281" s="21">
        <f t="shared" si="13"/>
        <v>-6420.49</v>
      </c>
      <c r="H281" s="22" t="s">
        <v>428</v>
      </c>
      <c r="I281" s="23">
        <v>1418410</v>
      </c>
      <c r="J281" s="24">
        <f t="shared" si="14"/>
        <v>-0.0045</v>
      </c>
      <c r="K281" s="5">
        <v>3535.2</v>
      </c>
      <c r="L281" s="25">
        <v>0</v>
      </c>
      <c r="M281" s="27"/>
      <c r="N281" s="27"/>
      <c r="O281" s="27"/>
      <c r="P281" s="27"/>
    </row>
    <row r="282" spans="1:16" ht="15">
      <c r="A282" s="3">
        <v>7003</v>
      </c>
      <c r="B282" s="20" t="s">
        <v>365</v>
      </c>
      <c r="C282" s="20" t="s">
        <v>368</v>
      </c>
      <c r="D282" s="5">
        <v>618.35</v>
      </c>
      <c r="E282" s="5">
        <v>625.66</v>
      </c>
      <c r="F282" s="5">
        <f t="shared" si="12"/>
        <v>7.31</v>
      </c>
      <c r="G282" s="21">
        <f t="shared" si="13"/>
        <v>36955.71</v>
      </c>
      <c r="H282" s="22" t="s">
        <v>428</v>
      </c>
      <c r="I282" s="23">
        <v>3204899</v>
      </c>
      <c r="J282" s="24">
        <f t="shared" si="14"/>
        <v>0.0115</v>
      </c>
      <c r="K282" s="5">
        <v>3056.54</v>
      </c>
      <c r="L282" s="25">
        <v>0</v>
      </c>
      <c r="M282" s="27"/>
      <c r="N282" s="27"/>
      <c r="O282" s="27"/>
      <c r="P282" s="27"/>
    </row>
    <row r="283" spans="1:16" ht="15">
      <c r="A283" s="3">
        <v>7005</v>
      </c>
      <c r="B283" s="20" t="s">
        <v>365</v>
      </c>
      <c r="C283" s="20" t="s">
        <v>369</v>
      </c>
      <c r="D283" s="5">
        <v>183.17</v>
      </c>
      <c r="E283" s="5">
        <v>195.98</v>
      </c>
      <c r="F283" s="5">
        <f t="shared" si="12"/>
        <v>12.81</v>
      </c>
      <c r="G283" s="21">
        <f t="shared" si="13"/>
        <v>64760.96</v>
      </c>
      <c r="H283" s="22" t="s">
        <v>428</v>
      </c>
      <c r="I283" s="23">
        <v>1214144</v>
      </c>
      <c r="J283" s="24">
        <f t="shared" si="14"/>
        <v>0.0533</v>
      </c>
      <c r="K283" s="5">
        <v>2352.41</v>
      </c>
      <c r="L283" s="25">
        <v>0</v>
      </c>
      <c r="M283" s="27"/>
      <c r="N283" s="27"/>
      <c r="O283" s="27"/>
      <c r="P283" s="27"/>
    </row>
    <row r="284" spans="1:16" ht="15">
      <c r="A284" s="3">
        <v>7006</v>
      </c>
      <c r="B284" s="20" t="s">
        <v>365</v>
      </c>
      <c r="C284" s="20" t="s">
        <v>370</v>
      </c>
      <c r="D284" s="5">
        <v>568.13</v>
      </c>
      <c r="E284" s="5">
        <v>537.76</v>
      </c>
      <c r="F284" s="5">
        <f t="shared" si="12"/>
        <v>-30.37</v>
      </c>
      <c r="G284" s="21">
        <f t="shared" si="13"/>
        <v>-153535.54</v>
      </c>
      <c r="H284" s="22" t="s">
        <v>428</v>
      </c>
      <c r="I284" s="23">
        <v>2850440</v>
      </c>
      <c r="J284" s="24">
        <f t="shared" si="14"/>
        <v>-0.0539</v>
      </c>
      <c r="K284" s="5">
        <v>3832.96</v>
      </c>
      <c r="L284" s="25">
        <v>54223</v>
      </c>
      <c r="M284" s="27"/>
      <c r="N284" s="27"/>
      <c r="O284" s="27"/>
      <c r="P284" s="27"/>
    </row>
    <row r="285" spans="1:16" ht="15">
      <c r="A285" s="3">
        <v>7007</v>
      </c>
      <c r="B285" s="20" t="s">
        <v>365</v>
      </c>
      <c r="C285" s="20" t="s">
        <v>371</v>
      </c>
      <c r="D285" s="5">
        <v>666.24</v>
      </c>
      <c r="E285" s="5">
        <v>673.76</v>
      </c>
      <c r="F285" s="5">
        <f t="shared" si="12"/>
        <v>7.52</v>
      </c>
      <c r="G285" s="21">
        <f t="shared" si="13"/>
        <v>38017.36</v>
      </c>
      <c r="H285" s="22" t="s">
        <v>428</v>
      </c>
      <c r="I285" s="23">
        <v>3307707</v>
      </c>
      <c r="J285" s="24">
        <f t="shared" si="14"/>
        <v>0.0115</v>
      </c>
      <c r="K285" s="5">
        <v>3564.28</v>
      </c>
      <c r="L285" s="25">
        <v>0</v>
      </c>
      <c r="M285" s="27"/>
      <c r="N285" s="27"/>
      <c r="O285" s="27"/>
      <c r="P285" s="27"/>
    </row>
    <row r="286" spans="1:16" ht="15">
      <c r="A286" s="3">
        <v>7008</v>
      </c>
      <c r="B286" s="20" t="s">
        <v>365</v>
      </c>
      <c r="C286" s="20" t="s">
        <v>372</v>
      </c>
      <c r="D286" s="5">
        <v>708.19</v>
      </c>
      <c r="E286" s="5">
        <v>740.39</v>
      </c>
      <c r="F286" s="5">
        <f t="shared" si="12"/>
        <v>32.2</v>
      </c>
      <c r="G286" s="21">
        <f t="shared" si="13"/>
        <v>162787.1</v>
      </c>
      <c r="H286" s="22" t="s">
        <v>428</v>
      </c>
      <c r="I286" s="23">
        <v>3642584</v>
      </c>
      <c r="J286" s="24">
        <f t="shared" si="14"/>
        <v>0.0447</v>
      </c>
      <c r="K286" s="5">
        <v>3868.19</v>
      </c>
      <c r="L286" s="25">
        <v>0</v>
      </c>
      <c r="M286" s="27"/>
      <c r="N286" s="27"/>
      <c r="O286" s="27"/>
      <c r="P286" s="27"/>
    </row>
    <row r="287" spans="1:16" ht="15">
      <c r="A287" s="3">
        <v>7009</v>
      </c>
      <c r="B287" s="20" t="s">
        <v>365</v>
      </c>
      <c r="C287" s="20" t="s">
        <v>373</v>
      </c>
      <c r="D287" s="5">
        <v>534.93</v>
      </c>
      <c r="E287" s="5">
        <v>504.59</v>
      </c>
      <c r="F287" s="5">
        <f t="shared" si="12"/>
        <v>-30.34</v>
      </c>
      <c r="G287" s="21">
        <f t="shared" si="13"/>
        <v>-153383.87</v>
      </c>
      <c r="H287" s="22" t="s">
        <v>428</v>
      </c>
      <c r="I287" s="23">
        <v>2791698</v>
      </c>
      <c r="J287" s="24">
        <f t="shared" si="14"/>
        <v>-0.0549</v>
      </c>
      <c r="K287" s="5">
        <v>3714.32</v>
      </c>
      <c r="L287" s="25">
        <v>51461</v>
      </c>
      <c r="M287" s="27"/>
      <c r="N287" s="27"/>
      <c r="O287" s="27"/>
      <c r="P287" s="27"/>
    </row>
    <row r="288" spans="1:16" ht="15">
      <c r="A288" s="3">
        <v>7011</v>
      </c>
      <c r="B288" s="20" t="s">
        <v>365</v>
      </c>
      <c r="C288" s="20" t="s">
        <v>374</v>
      </c>
      <c r="D288" s="5">
        <v>302.5</v>
      </c>
      <c r="E288" s="5">
        <v>320.98</v>
      </c>
      <c r="F288" s="5">
        <f t="shared" si="12"/>
        <v>18.48</v>
      </c>
      <c r="G288" s="21">
        <f t="shared" si="13"/>
        <v>93425.64</v>
      </c>
      <c r="H288" s="22" t="s">
        <v>428</v>
      </c>
      <c r="I288" s="23">
        <v>1570276</v>
      </c>
      <c r="J288" s="24">
        <f t="shared" si="14"/>
        <v>0.0595</v>
      </c>
      <c r="K288" s="5">
        <v>4103.46</v>
      </c>
      <c r="L288" s="25">
        <v>0</v>
      </c>
      <c r="M288" s="27"/>
      <c r="N288" s="27"/>
      <c r="O288" s="27"/>
      <c r="P288" s="27"/>
    </row>
    <row r="289" spans="1:16" ht="15">
      <c r="A289" s="3">
        <v>7101</v>
      </c>
      <c r="B289" s="20" t="s">
        <v>375</v>
      </c>
      <c r="C289" s="20" t="s">
        <v>376</v>
      </c>
      <c r="D289" s="5">
        <v>90.53</v>
      </c>
      <c r="E289" s="5">
        <v>81.07</v>
      </c>
      <c r="F289" s="5">
        <f t="shared" si="12"/>
        <v>-9.46</v>
      </c>
      <c r="G289" s="21">
        <f t="shared" si="13"/>
        <v>-47825.03</v>
      </c>
      <c r="H289" s="22" t="s">
        <v>428</v>
      </c>
      <c r="I289" s="23">
        <v>446119</v>
      </c>
      <c r="J289" s="24">
        <f t="shared" si="14"/>
        <v>-0.1072</v>
      </c>
      <c r="K289" s="5">
        <v>3483.31</v>
      </c>
      <c r="L289" s="25">
        <v>24660</v>
      </c>
      <c r="M289" s="27"/>
      <c r="N289" s="27"/>
      <c r="O289" s="27"/>
      <c r="P289" s="27"/>
    </row>
    <row r="290" spans="1:16" ht="15">
      <c r="A290" s="3">
        <v>7102</v>
      </c>
      <c r="B290" s="20" t="s">
        <v>375</v>
      </c>
      <c r="C290" s="20" t="s">
        <v>377</v>
      </c>
      <c r="D290" s="5">
        <v>1215.7</v>
      </c>
      <c r="E290" s="5">
        <v>1179.71</v>
      </c>
      <c r="F290" s="5">
        <f t="shared" si="12"/>
        <v>-35.99</v>
      </c>
      <c r="G290" s="21">
        <f t="shared" si="13"/>
        <v>-181947.45</v>
      </c>
      <c r="H290" s="22" t="s">
        <v>428</v>
      </c>
      <c r="I290" s="23">
        <v>6022629</v>
      </c>
      <c r="J290" s="24">
        <f t="shared" si="14"/>
        <v>-0.0302</v>
      </c>
      <c r="K290" s="5">
        <v>3742.53</v>
      </c>
      <c r="L290" s="25">
        <v>5460</v>
      </c>
      <c r="M290" s="27"/>
      <c r="N290" s="27"/>
      <c r="O290" s="27"/>
      <c r="P290" s="27"/>
    </row>
    <row r="291" spans="1:16" ht="15">
      <c r="A291" s="3">
        <v>7103</v>
      </c>
      <c r="B291" s="20" t="s">
        <v>375</v>
      </c>
      <c r="C291" s="20" t="s">
        <v>378</v>
      </c>
      <c r="D291" s="5">
        <v>125.01</v>
      </c>
      <c r="E291" s="5">
        <v>121.2</v>
      </c>
      <c r="F291" s="5">
        <f t="shared" si="12"/>
        <v>-3.81</v>
      </c>
      <c r="G291" s="21">
        <f t="shared" si="13"/>
        <v>-19261.46</v>
      </c>
      <c r="H291" s="22" t="s">
        <v>428</v>
      </c>
      <c r="I291" s="23">
        <v>627091</v>
      </c>
      <c r="J291" s="24">
        <f t="shared" si="14"/>
        <v>-0.0307</v>
      </c>
      <c r="K291" s="5">
        <v>3528.81</v>
      </c>
      <c r="L291" s="25">
        <v>750</v>
      </c>
      <c r="M291" s="27"/>
      <c r="N291" s="27"/>
      <c r="O291" s="27"/>
      <c r="P291" s="27"/>
    </row>
    <row r="292" spans="1:16" ht="15">
      <c r="A292" s="3">
        <v>7104</v>
      </c>
      <c r="B292" s="20" t="s">
        <v>375</v>
      </c>
      <c r="C292" s="20" t="s">
        <v>379</v>
      </c>
      <c r="D292" s="5">
        <v>496.38</v>
      </c>
      <c r="E292" s="5">
        <v>492.37</v>
      </c>
      <c r="F292" s="5">
        <f t="shared" si="12"/>
        <v>-4.01</v>
      </c>
      <c r="G292" s="21">
        <f t="shared" si="13"/>
        <v>-20272.56</v>
      </c>
      <c r="H292" s="22" t="s">
        <v>428</v>
      </c>
      <c r="I292" s="23">
        <v>2573552</v>
      </c>
      <c r="J292" s="24">
        <f t="shared" si="14"/>
        <v>-0.0079</v>
      </c>
      <c r="K292" s="5">
        <v>2611.67</v>
      </c>
      <c r="L292" s="25">
        <v>0</v>
      </c>
      <c r="M292" s="27"/>
      <c r="N292" s="27"/>
      <c r="O292" s="27"/>
      <c r="P292" s="27"/>
    </row>
    <row r="293" spans="1:16" ht="15">
      <c r="A293" s="3">
        <v>7105</v>
      </c>
      <c r="B293" s="20" t="s">
        <v>375</v>
      </c>
      <c r="C293" s="20" t="s">
        <v>380</v>
      </c>
      <c r="D293" s="5">
        <v>497.23</v>
      </c>
      <c r="E293" s="5">
        <v>488.79</v>
      </c>
      <c r="F293" s="5">
        <f t="shared" si="12"/>
        <v>-8.44</v>
      </c>
      <c r="G293" s="21">
        <f t="shared" si="13"/>
        <v>-42668.42</v>
      </c>
      <c r="H293" s="22" t="s">
        <v>428</v>
      </c>
      <c r="I293" s="23">
        <v>2459290</v>
      </c>
      <c r="J293" s="24">
        <f t="shared" si="14"/>
        <v>-0.0173</v>
      </c>
      <c r="K293" s="5">
        <v>3919.65</v>
      </c>
      <c r="L293" s="25">
        <v>0</v>
      </c>
      <c r="M293" s="27"/>
      <c r="N293" s="27"/>
      <c r="O293" s="27"/>
      <c r="P293" s="27"/>
    </row>
    <row r="294" spans="1:16" ht="15">
      <c r="A294" s="3">
        <v>7201</v>
      </c>
      <c r="B294" s="20" t="s">
        <v>381</v>
      </c>
      <c r="C294" s="20" t="s">
        <v>382</v>
      </c>
      <c r="D294" s="5">
        <v>951.77</v>
      </c>
      <c r="E294" s="5">
        <v>968.93</v>
      </c>
      <c r="F294" s="5">
        <f t="shared" si="12"/>
        <v>17.16</v>
      </c>
      <c r="G294" s="21">
        <f t="shared" si="13"/>
        <v>86752.38</v>
      </c>
      <c r="H294" s="22" t="s">
        <v>428</v>
      </c>
      <c r="I294" s="23">
        <v>4769489</v>
      </c>
      <c r="J294" s="24">
        <f t="shared" si="14"/>
        <v>0.0182</v>
      </c>
      <c r="K294" s="5">
        <v>4043.84</v>
      </c>
      <c r="L294" s="25">
        <v>0</v>
      </c>
      <c r="M294" s="27"/>
      <c r="N294" s="27"/>
      <c r="O294" s="27"/>
      <c r="P294" s="27"/>
    </row>
    <row r="295" spans="1:16" ht="15">
      <c r="A295" s="3">
        <v>7202</v>
      </c>
      <c r="B295" s="20" t="s">
        <v>381</v>
      </c>
      <c r="C295" s="20" t="s">
        <v>383</v>
      </c>
      <c r="D295" s="5">
        <v>1621.75</v>
      </c>
      <c r="E295" s="5">
        <v>1678.95</v>
      </c>
      <c r="F295" s="5">
        <f t="shared" si="12"/>
        <v>57.2</v>
      </c>
      <c r="G295" s="21">
        <f t="shared" si="13"/>
        <v>289174.6</v>
      </c>
      <c r="H295" s="22" t="s">
        <v>428</v>
      </c>
      <c r="I295" s="23">
        <v>7968730</v>
      </c>
      <c r="J295" s="24">
        <f t="shared" si="14"/>
        <v>0.0363</v>
      </c>
      <c r="K295" s="5">
        <v>3790.29</v>
      </c>
      <c r="L295" s="25">
        <v>0</v>
      </c>
      <c r="M295" s="27"/>
      <c r="N295" s="27"/>
      <c r="O295" s="27"/>
      <c r="P295" s="27"/>
    </row>
    <row r="296" spans="1:16" ht="15">
      <c r="A296" s="3">
        <v>7203</v>
      </c>
      <c r="B296" s="20" t="s">
        <v>381</v>
      </c>
      <c r="C296" s="20" t="s">
        <v>384</v>
      </c>
      <c r="D296" s="5">
        <v>7882.52</v>
      </c>
      <c r="E296" s="5">
        <v>7859.61</v>
      </c>
      <c r="F296" s="5">
        <f t="shared" si="12"/>
        <v>-22.91</v>
      </c>
      <c r="G296" s="21">
        <f t="shared" si="13"/>
        <v>-115821.51</v>
      </c>
      <c r="H296" s="22" t="s">
        <v>428</v>
      </c>
      <c r="I296" s="23">
        <v>46021668</v>
      </c>
      <c r="J296" s="24">
        <f t="shared" si="14"/>
        <v>-0.0025</v>
      </c>
      <c r="K296" s="5">
        <v>2653.73</v>
      </c>
      <c r="L296" s="25">
        <v>0</v>
      </c>
      <c r="M296" s="27"/>
      <c r="N296" s="27"/>
      <c r="O296" s="27"/>
      <c r="P296" s="27"/>
    </row>
    <row r="297" spans="1:16" ht="15">
      <c r="A297" s="3">
        <v>7204</v>
      </c>
      <c r="B297" s="20" t="s">
        <v>381</v>
      </c>
      <c r="C297" s="20" t="s">
        <v>385</v>
      </c>
      <c r="D297" s="5">
        <v>886.39</v>
      </c>
      <c r="E297" s="5">
        <v>897.99</v>
      </c>
      <c r="F297" s="5">
        <f t="shared" si="12"/>
        <v>11.6</v>
      </c>
      <c r="G297" s="21">
        <f t="shared" si="13"/>
        <v>58643.8</v>
      </c>
      <c r="H297" s="22" t="s">
        <v>428</v>
      </c>
      <c r="I297" s="23">
        <v>4394468</v>
      </c>
      <c r="J297" s="24">
        <f t="shared" si="14"/>
        <v>0.0133</v>
      </c>
      <c r="K297" s="5">
        <v>3821.38</v>
      </c>
      <c r="L297" s="25">
        <v>0</v>
      </c>
      <c r="M297" s="27"/>
      <c r="N297" s="27"/>
      <c r="O297" s="27"/>
      <c r="P297" s="27"/>
    </row>
    <row r="298" spans="1:16" ht="15">
      <c r="A298" s="3">
        <v>7205</v>
      </c>
      <c r="B298" s="20" t="s">
        <v>381</v>
      </c>
      <c r="C298" s="20" t="s">
        <v>386</v>
      </c>
      <c r="D298" s="5">
        <v>1005.52</v>
      </c>
      <c r="E298" s="5">
        <v>1022.44</v>
      </c>
      <c r="F298" s="5">
        <f t="shared" si="12"/>
        <v>16.92</v>
      </c>
      <c r="G298" s="21">
        <f t="shared" si="13"/>
        <v>85539.06</v>
      </c>
      <c r="H298" s="22" t="s">
        <v>428</v>
      </c>
      <c r="I298" s="23">
        <v>5029517</v>
      </c>
      <c r="J298" s="24">
        <f t="shared" si="14"/>
        <v>0.017</v>
      </c>
      <c r="K298" s="5">
        <v>3778.22</v>
      </c>
      <c r="L298" s="25">
        <v>0</v>
      </c>
      <c r="M298" s="27"/>
      <c r="N298" s="27"/>
      <c r="O298" s="27"/>
      <c r="P298" s="27"/>
    </row>
    <row r="299" spans="1:16" ht="15">
      <c r="A299" s="3">
        <v>7206</v>
      </c>
      <c r="B299" s="20" t="s">
        <v>381</v>
      </c>
      <c r="C299" s="20" t="s">
        <v>387</v>
      </c>
      <c r="D299" s="5">
        <v>1304.35</v>
      </c>
      <c r="E299" s="5">
        <v>1388.14</v>
      </c>
      <c r="F299" s="5">
        <f t="shared" si="12"/>
        <v>83.79</v>
      </c>
      <c r="G299" s="21">
        <f t="shared" si="13"/>
        <v>423600.35</v>
      </c>
      <c r="H299" s="22" t="s">
        <v>428</v>
      </c>
      <c r="I299" s="23">
        <v>6488568</v>
      </c>
      <c r="J299" s="24">
        <f t="shared" si="14"/>
        <v>0.0653</v>
      </c>
      <c r="K299" s="5">
        <v>3886.02</v>
      </c>
      <c r="L299" s="25">
        <v>0</v>
      </c>
      <c r="M299" s="27"/>
      <c r="N299" s="27"/>
      <c r="O299" s="27"/>
      <c r="P299" s="27"/>
    </row>
    <row r="300" spans="1:16" ht="15">
      <c r="A300" s="3">
        <v>7207</v>
      </c>
      <c r="B300" s="20" t="s">
        <v>381</v>
      </c>
      <c r="C300" s="20" t="s">
        <v>388</v>
      </c>
      <c r="D300" s="5">
        <v>11354.96</v>
      </c>
      <c r="E300" s="5">
        <v>11911.32</v>
      </c>
      <c r="F300" s="5">
        <f t="shared" si="12"/>
        <v>556.36</v>
      </c>
      <c r="G300" s="21">
        <f t="shared" si="13"/>
        <v>2812677.98</v>
      </c>
      <c r="H300" s="22" t="s">
        <v>428</v>
      </c>
      <c r="I300" s="23">
        <v>56395402</v>
      </c>
      <c r="J300" s="24">
        <f t="shared" si="14"/>
        <v>0.0499</v>
      </c>
      <c r="K300" s="5">
        <v>3256.42</v>
      </c>
      <c r="L300" s="25">
        <v>0</v>
      </c>
      <c r="M300" s="27"/>
      <c r="N300" s="27"/>
      <c r="O300" s="27"/>
      <c r="P300" s="27"/>
    </row>
    <row r="301" spans="1:16" ht="15">
      <c r="A301" s="3">
        <v>7208</v>
      </c>
      <c r="B301" s="20" t="s">
        <v>381</v>
      </c>
      <c r="C301" s="20" t="s">
        <v>389</v>
      </c>
      <c r="D301" s="5">
        <v>1056.02</v>
      </c>
      <c r="E301" s="5">
        <v>1084.75</v>
      </c>
      <c r="F301" s="5">
        <f t="shared" si="12"/>
        <v>28.73</v>
      </c>
      <c r="G301" s="21">
        <f t="shared" si="13"/>
        <v>145244.52</v>
      </c>
      <c r="H301" s="22" t="s">
        <v>428</v>
      </c>
      <c r="I301" s="23">
        <v>5250538</v>
      </c>
      <c r="J301" s="24">
        <f t="shared" si="14"/>
        <v>0.0277</v>
      </c>
      <c r="K301" s="5">
        <v>4064.1</v>
      </c>
      <c r="L301" s="25">
        <v>0</v>
      </c>
      <c r="M301" s="27"/>
      <c r="N301" s="27"/>
      <c r="O301" s="27"/>
      <c r="P301" s="27"/>
    </row>
    <row r="302" spans="1:16" ht="15">
      <c r="A302" s="3">
        <v>7209</v>
      </c>
      <c r="B302" s="20" t="s">
        <v>381</v>
      </c>
      <c r="C302" s="20" t="s">
        <v>390</v>
      </c>
      <c r="D302" s="5">
        <v>308.22</v>
      </c>
      <c r="E302" s="5">
        <v>285.44</v>
      </c>
      <c r="F302" s="5">
        <f t="shared" si="12"/>
        <v>-22.78</v>
      </c>
      <c r="G302" s="21">
        <f t="shared" si="13"/>
        <v>-115164.29</v>
      </c>
      <c r="H302" s="22" t="s">
        <v>428</v>
      </c>
      <c r="I302" s="23">
        <v>1539505</v>
      </c>
      <c r="J302" s="24">
        <f t="shared" si="14"/>
        <v>-0.0748</v>
      </c>
      <c r="K302" s="5">
        <v>3948.32</v>
      </c>
      <c r="L302" s="25">
        <v>55736</v>
      </c>
      <c r="M302" s="27"/>
      <c r="N302" s="27"/>
      <c r="O302" s="27"/>
      <c r="P302" s="27"/>
    </row>
    <row r="303" spans="1:16" ht="15">
      <c r="A303" s="3">
        <v>7301</v>
      </c>
      <c r="B303" s="20" t="s">
        <v>391</v>
      </c>
      <c r="C303" s="20" t="s">
        <v>392</v>
      </c>
      <c r="D303" s="5">
        <v>1307.63</v>
      </c>
      <c r="E303" s="5">
        <v>1299.06</v>
      </c>
      <c r="F303" s="5">
        <f t="shared" si="12"/>
        <v>-8.57</v>
      </c>
      <c r="G303" s="21">
        <f t="shared" si="13"/>
        <v>-43325.64</v>
      </c>
      <c r="H303" s="22" t="s">
        <v>428</v>
      </c>
      <c r="I303" s="23">
        <v>6445180</v>
      </c>
      <c r="J303" s="24">
        <f t="shared" si="14"/>
        <v>-0.0067</v>
      </c>
      <c r="K303" s="5">
        <v>3902.62</v>
      </c>
      <c r="L303" s="25">
        <v>0</v>
      </c>
      <c r="M303" s="27"/>
      <c r="N303" s="27"/>
      <c r="O303" s="27"/>
      <c r="P303" s="27"/>
    </row>
    <row r="304" spans="1:16" ht="15">
      <c r="A304" s="3">
        <v>7302</v>
      </c>
      <c r="B304" s="20" t="s">
        <v>391</v>
      </c>
      <c r="C304" s="20" t="s">
        <v>393</v>
      </c>
      <c r="D304" s="5">
        <v>2164.67</v>
      </c>
      <c r="E304" s="5">
        <v>2254.06</v>
      </c>
      <c r="F304" s="5">
        <f t="shared" si="12"/>
        <v>89.39</v>
      </c>
      <c r="G304" s="21">
        <f t="shared" si="13"/>
        <v>451911.15</v>
      </c>
      <c r="H304" s="22" t="s">
        <v>428</v>
      </c>
      <c r="I304" s="23">
        <v>10708381</v>
      </c>
      <c r="J304" s="24">
        <f t="shared" si="14"/>
        <v>0.0422</v>
      </c>
      <c r="K304" s="5">
        <v>3903.28</v>
      </c>
      <c r="L304" s="25">
        <v>0</v>
      </c>
      <c r="M304" s="27"/>
      <c r="N304" s="27"/>
      <c r="O304" s="27"/>
      <c r="P304" s="27"/>
    </row>
    <row r="305" spans="1:16" ht="15">
      <c r="A305" s="3">
        <v>7303</v>
      </c>
      <c r="B305" s="20" t="s">
        <v>391</v>
      </c>
      <c r="C305" s="20" t="s">
        <v>394</v>
      </c>
      <c r="D305" s="5">
        <v>563.07</v>
      </c>
      <c r="E305" s="5">
        <v>562.44</v>
      </c>
      <c r="F305" s="5">
        <f t="shared" si="12"/>
        <v>-0.63</v>
      </c>
      <c r="G305" s="21">
        <f t="shared" si="13"/>
        <v>-3184.97</v>
      </c>
      <c r="H305" s="22" t="s">
        <v>428</v>
      </c>
      <c r="I305" s="23">
        <v>2779039</v>
      </c>
      <c r="J305" s="24">
        <f t="shared" si="14"/>
        <v>-0.0011</v>
      </c>
      <c r="K305" s="5">
        <v>4097.79</v>
      </c>
      <c r="L305" s="25">
        <v>0</v>
      </c>
      <c r="M305" s="27"/>
      <c r="N305" s="27"/>
      <c r="O305" s="27"/>
      <c r="P305" s="27"/>
    </row>
    <row r="306" spans="1:16" ht="15">
      <c r="A306" s="3">
        <v>7304</v>
      </c>
      <c r="B306" s="20" t="s">
        <v>391</v>
      </c>
      <c r="C306" s="20" t="s">
        <v>395</v>
      </c>
      <c r="D306" s="5">
        <v>597.38</v>
      </c>
      <c r="E306" s="5">
        <v>631.96</v>
      </c>
      <c r="F306" s="5">
        <f t="shared" si="12"/>
        <v>34.58</v>
      </c>
      <c r="G306" s="21">
        <f t="shared" si="13"/>
        <v>174819.19</v>
      </c>
      <c r="H306" s="22" t="s">
        <v>428</v>
      </c>
      <c r="I306" s="23">
        <v>2949355</v>
      </c>
      <c r="J306" s="24">
        <f t="shared" si="14"/>
        <v>0.0593</v>
      </c>
      <c r="K306" s="5">
        <v>4099.06</v>
      </c>
      <c r="L306" s="25">
        <v>0</v>
      </c>
      <c r="M306" s="27"/>
      <c r="N306" s="27"/>
      <c r="O306" s="27"/>
      <c r="P306" s="27"/>
    </row>
    <row r="307" spans="1:16" ht="15">
      <c r="A307" s="3">
        <v>7307</v>
      </c>
      <c r="B307" s="20" t="s">
        <v>391</v>
      </c>
      <c r="C307" s="20" t="s">
        <v>396</v>
      </c>
      <c r="D307" s="5">
        <v>1224.92</v>
      </c>
      <c r="E307" s="5">
        <v>1265.98</v>
      </c>
      <c r="F307" s="5">
        <f t="shared" si="12"/>
        <v>41.06</v>
      </c>
      <c r="G307" s="21">
        <f t="shared" si="13"/>
        <v>207578.83</v>
      </c>
      <c r="H307" s="22">
        <v>-117.31705439999999</v>
      </c>
      <c r="I307" s="23">
        <v>6084314</v>
      </c>
      <c r="J307" s="24">
        <f t="shared" si="14"/>
        <v>0.0341</v>
      </c>
      <c r="K307" s="5">
        <v>3768.83</v>
      </c>
      <c r="L307" s="25">
        <v>0</v>
      </c>
      <c r="M307" s="27"/>
      <c r="N307" s="27"/>
      <c r="O307" s="27"/>
      <c r="P307" s="27"/>
    </row>
    <row r="308" spans="1:16" ht="15">
      <c r="A308" s="3">
        <v>7308</v>
      </c>
      <c r="B308" s="20" t="s">
        <v>391</v>
      </c>
      <c r="C308" s="20" t="s">
        <v>397</v>
      </c>
      <c r="D308" s="5">
        <v>376.33</v>
      </c>
      <c r="E308" s="5">
        <v>333.03</v>
      </c>
      <c r="F308" s="5">
        <f t="shared" si="12"/>
        <v>-43.3</v>
      </c>
      <c r="G308" s="21">
        <f t="shared" si="13"/>
        <v>-218903.15</v>
      </c>
      <c r="H308" s="22" t="s">
        <v>428</v>
      </c>
      <c r="I308" s="23">
        <v>1870362</v>
      </c>
      <c r="J308" s="24">
        <f t="shared" si="14"/>
        <v>-0.117</v>
      </c>
      <c r="K308" s="5">
        <v>3904.69</v>
      </c>
      <c r="L308" s="25">
        <v>129312</v>
      </c>
      <c r="M308" s="27"/>
      <c r="N308" s="27"/>
      <c r="O308" s="27"/>
      <c r="P308" s="27"/>
    </row>
    <row r="309" spans="1:16" ht="15">
      <c r="A309" s="3">
        <v>7309</v>
      </c>
      <c r="B309" s="20" t="s">
        <v>391</v>
      </c>
      <c r="C309" s="20" t="s">
        <v>398</v>
      </c>
      <c r="D309" s="5">
        <v>745.09</v>
      </c>
      <c r="E309" s="5">
        <v>721.72</v>
      </c>
      <c r="F309" s="5">
        <f t="shared" si="12"/>
        <v>-23.37</v>
      </c>
      <c r="G309" s="21">
        <f t="shared" si="13"/>
        <v>-118147.04</v>
      </c>
      <c r="H309" s="22" t="s">
        <v>428</v>
      </c>
      <c r="I309" s="23">
        <v>3684531</v>
      </c>
      <c r="J309" s="24">
        <f t="shared" si="14"/>
        <v>-0.0321</v>
      </c>
      <c r="K309" s="5">
        <v>4160.34</v>
      </c>
      <c r="L309" s="25">
        <v>9609</v>
      </c>
      <c r="M309" s="27"/>
      <c r="N309" s="27"/>
      <c r="O309" s="27"/>
      <c r="P309" s="27"/>
    </row>
    <row r="310" spans="1:16" ht="15">
      <c r="A310" s="3">
        <v>7310</v>
      </c>
      <c r="B310" s="20" t="s">
        <v>391</v>
      </c>
      <c r="C310" s="20" t="s">
        <v>399</v>
      </c>
      <c r="D310" s="5">
        <v>797.25</v>
      </c>
      <c r="E310" s="5">
        <v>795.46</v>
      </c>
      <c r="F310" s="5">
        <f t="shared" si="12"/>
        <v>-1.79</v>
      </c>
      <c r="G310" s="21">
        <f t="shared" si="13"/>
        <v>-9049.35</v>
      </c>
      <c r="H310" s="22" t="s">
        <v>428</v>
      </c>
      <c r="I310" s="23">
        <v>3941574</v>
      </c>
      <c r="J310" s="24">
        <f t="shared" si="14"/>
        <v>-0.0023</v>
      </c>
      <c r="K310" s="5">
        <v>4045.85</v>
      </c>
      <c r="L310" s="25">
        <v>0</v>
      </c>
      <c r="M310" s="27"/>
      <c r="N310" s="27"/>
      <c r="O310" s="27"/>
      <c r="P310" s="27"/>
    </row>
    <row r="311" spans="1:16" ht="15">
      <c r="A311" s="3">
        <v>7311</v>
      </c>
      <c r="B311" s="20" t="s">
        <v>391</v>
      </c>
      <c r="C311" s="20" t="s">
        <v>400</v>
      </c>
      <c r="D311" s="5">
        <v>3692.46</v>
      </c>
      <c r="E311" s="5">
        <v>3678.4</v>
      </c>
      <c r="F311" s="5">
        <f t="shared" si="12"/>
        <v>-14.06</v>
      </c>
      <c r="G311" s="21">
        <f t="shared" si="13"/>
        <v>-71080.33</v>
      </c>
      <c r="H311" s="22" t="s">
        <v>428</v>
      </c>
      <c r="I311" s="23">
        <v>18402447</v>
      </c>
      <c r="J311" s="24">
        <f t="shared" si="14"/>
        <v>-0.0039</v>
      </c>
      <c r="K311" s="5">
        <v>2990.3</v>
      </c>
      <c r="L311" s="25">
        <v>0</v>
      </c>
      <c r="M311" s="27"/>
      <c r="N311" s="27"/>
      <c r="O311" s="27"/>
      <c r="P311" s="27"/>
    </row>
    <row r="312" spans="1:16" ht="15">
      <c r="A312" s="3">
        <v>7401</v>
      </c>
      <c r="B312" s="20" t="s">
        <v>401</v>
      </c>
      <c r="C312" s="20" t="s">
        <v>402</v>
      </c>
      <c r="D312" s="5">
        <v>594.64</v>
      </c>
      <c r="E312" s="5">
        <v>570.95</v>
      </c>
      <c r="F312" s="5">
        <f t="shared" si="12"/>
        <v>-23.69</v>
      </c>
      <c r="G312" s="21">
        <f t="shared" si="13"/>
        <v>-119764.8</v>
      </c>
      <c r="H312" s="22">
        <v>-2313.1189312</v>
      </c>
      <c r="I312" s="23">
        <v>2951255</v>
      </c>
      <c r="J312" s="24">
        <f t="shared" si="14"/>
        <v>-0.0414</v>
      </c>
      <c r="K312" s="5">
        <v>3527.23</v>
      </c>
      <c r="L312" s="25">
        <v>26008</v>
      </c>
      <c r="M312" s="27"/>
      <c r="N312" s="27"/>
      <c r="O312" s="27"/>
      <c r="P312" s="27"/>
    </row>
    <row r="313" spans="1:16" ht="15">
      <c r="A313" s="3">
        <v>7402</v>
      </c>
      <c r="B313" s="20" t="s">
        <v>401</v>
      </c>
      <c r="C313" s="20" t="s">
        <v>403</v>
      </c>
      <c r="D313" s="5">
        <v>232.7</v>
      </c>
      <c r="E313" s="5">
        <v>229.48</v>
      </c>
      <c r="F313" s="5">
        <f t="shared" si="12"/>
        <v>-3.22</v>
      </c>
      <c r="G313" s="21">
        <f t="shared" si="13"/>
        <v>-16278.71</v>
      </c>
      <c r="H313" s="22" t="s">
        <v>428</v>
      </c>
      <c r="I313" s="23">
        <v>1210752</v>
      </c>
      <c r="J313" s="24">
        <f t="shared" si="14"/>
        <v>-0.0134</v>
      </c>
      <c r="K313" s="5">
        <v>3661.33</v>
      </c>
      <c r="L313" s="25">
        <v>0</v>
      </c>
      <c r="M313" s="27"/>
      <c r="N313" s="27"/>
      <c r="O313" s="27"/>
      <c r="P313" s="27"/>
    </row>
    <row r="314" spans="1:16" ht="15">
      <c r="A314" s="3">
        <v>7403</v>
      </c>
      <c r="B314" s="20" t="s">
        <v>401</v>
      </c>
      <c r="C314" s="20" t="s">
        <v>404</v>
      </c>
      <c r="D314" s="5">
        <v>698.83</v>
      </c>
      <c r="E314" s="5">
        <v>673.51</v>
      </c>
      <c r="F314" s="5">
        <f t="shared" si="12"/>
        <v>-25.32</v>
      </c>
      <c r="G314" s="21">
        <f t="shared" si="13"/>
        <v>-128005.26</v>
      </c>
      <c r="H314" s="22" t="s">
        <v>428</v>
      </c>
      <c r="I314" s="23">
        <v>3467786</v>
      </c>
      <c r="J314" s="24">
        <f t="shared" si="14"/>
        <v>-0.0369</v>
      </c>
      <c r="K314" s="5">
        <v>3640.03</v>
      </c>
      <c r="L314" s="25">
        <v>20096</v>
      </c>
      <c r="M314" s="27"/>
      <c r="N314" s="27"/>
      <c r="O314" s="27"/>
      <c r="P314" s="27"/>
    </row>
    <row r="315" spans="1:16" ht="15">
      <c r="A315" s="3">
        <v>7503</v>
      </c>
      <c r="B315" s="20" t="s">
        <v>405</v>
      </c>
      <c r="C315" s="20" t="s">
        <v>406</v>
      </c>
      <c r="D315" s="5">
        <v>737</v>
      </c>
      <c r="E315" s="5">
        <v>779.51</v>
      </c>
      <c r="F315" s="5">
        <f t="shared" si="12"/>
        <v>42.51</v>
      </c>
      <c r="G315" s="21">
        <f t="shared" si="13"/>
        <v>214909.31</v>
      </c>
      <c r="H315" s="22" t="s">
        <v>428</v>
      </c>
      <c r="I315" s="23">
        <v>3664215</v>
      </c>
      <c r="J315" s="24">
        <f t="shared" si="14"/>
        <v>0.0587</v>
      </c>
      <c r="K315" s="5">
        <v>3848.45</v>
      </c>
      <c r="L315" s="25">
        <v>0</v>
      </c>
      <c r="M315" s="27"/>
      <c r="N315" s="27"/>
      <c r="O315" s="27"/>
      <c r="P315" s="27"/>
    </row>
    <row r="316" spans="1:16" ht="15">
      <c r="A316" s="3">
        <v>7504</v>
      </c>
      <c r="B316" s="20" t="s">
        <v>405</v>
      </c>
      <c r="C316" s="20" t="s">
        <v>407</v>
      </c>
      <c r="D316" s="5">
        <v>1763.51</v>
      </c>
      <c r="E316" s="5">
        <v>1731.6</v>
      </c>
      <c r="F316" s="5">
        <f t="shared" si="12"/>
        <v>-31.91</v>
      </c>
      <c r="G316" s="21">
        <f t="shared" si="13"/>
        <v>-161321.01</v>
      </c>
      <c r="H316" s="22" t="s">
        <v>428</v>
      </c>
      <c r="I316" s="23">
        <v>8713638</v>
      </c>
      <c r="J316" s="24">
        <f t="shared" si="14"/>
        <v>-0.0185</v>
      </c>
      <c r="K316" s="5">
        <v>3953.26</v>
      </c>
      <c r="L316" s="25">
        <v>0</v>
      </c>
      <c r="M316" s="27"/>
      <c r="N316" s="27"/>
      <c r="O316" s="27"/>
      <c r="P316" s="27"/>
    </row>
    <row r="317" spans="1:16" ht="15">
      <c r="A317" s="3">
        <v>7505</v>
      </c>
      <c r="B317" s="20" t="s">
        <v>405</v>
      </c>
      <c r="C317" s="20" t="s">
        <v>408</v>
      </c>
      <c r="D317" s="5">
        <v>164.15</v>
      </c>
      <c r="E317" s="5">
        <v>170.54</v>
      </c>
      <c r="F317" s="5">
        <f t="shared" si="12"/>
        <v>6.39</v>
      </c>
      <c r="G317" s="21">
        <f t="shared" si="13"/>
        <v>32304.65</v>
      </c>
      <c r="H317" s="22" t="s">
        <v>428</v>
      </c>
      <c r="I317" s="23">
        <v>861313</v>
      </c>
      <c r="J317" s="24">
        <f t="shared" si="14"/>
        <v>0.0375</v>
      </c>
      <c r="K317" s="5">
        <v>2769.09</v>
      </c>
      <c r="L317" s="25">
        <v>0</v>
      </c>
      <c r="M317" s="27"/>
      <c r="N317" s="27"/>
      <c r="O317" s="27"/>
      <c r="P317" s="27"/>
    </row>
    <row r="318" spans="1:16" ht="15">
      <c r="A318" s="3">
        <v>7507</v>
      </c>
      <c r="B318" s="20" t="s">
        <v>405</v>
      </c>
      <c r="C318" s="20" t="s">
        <v>409</v>
      </c>
      <c r="D318" s="5">
        <v>553.13</v>
      </c>
      <c r="E318" s="5">
        <v>532.1</v>
      </c>
      <c r="F318" s="5">
        <f t="shared" si="12"/>
        <v>-21.03</v>
      </c>
      <c r="G318" s="21">
        <f t="shared" si="13"/>
        <v>-106317.17</v>
      </c>
      <c r="H318" s="22" t="s">
        <v>428</v>
      </c>
      <c r="I318" s="23">
        <v>2746131</v>
      </c>
      <c r="J318" s="24">
        <f t="shared" si="14"/>
        <v>-0.0387</v>
      </c>
      <c r="K318" s="5">
        <v>3941.2</v>
      </c>
      <c r="L318" s="25">
        <v>21146</v>
      </c>
      <c r="M318" s="27"/>
      <c r="N318" s="27"/>
      <c r="O318" s="27"/>
      <c r="P318" s="27"/>
    </row>
    <row r="319" spans="1:16" ht="15">
      <c r="A319" s="3">
        <v>7508</v>
      </c>
      <c r="B319" s="20" t="s">
        <v>405</v>
      </c>
      <c r="C319" s="20" t="s">
        <v>410</v>
      </c>
      <c r="D319" s="5">
        <v>322.19</v>
      </c>
      <c r="E319" s="5">
        <v>310.69</v>
      </c>
      <c r="F319" s="5">
        <f t="shared" si="12"/>
        <v>-11.5</v>
      </c>
      <c r="G319" s="21">
        <f t="shared" si="13"/>
        <v>-58138.25</v>
      </c>
      <c r="H319" s="22" t="s">
        <v>428</v>
      </c>
      <c r="I319" s="23">
        <v>1632774</v>
      </c>
      <c r="J319" s="24">
        <f t="shared" si="14"/>
        <v>-0.0356</v>
      </c>
      <c r="K319" s="5">
        <v>3482.35</v>
      </c>
      <c r="L319" s="25">
        <v>7405</v>
      </c>
      <c r="M319" s="27"/>
      <c r="N319" s="27"/>
      <c r="O319" s="27"/>
      <c r="P319" s="27"/>
    </row>
    <row r="320" spans="1:16" ht="15">
      <c r="A320" s="28">
        <v>7509</v>
      </c>
      <c r="B320" s="29" t="s">
        <v>405</v>
      </c>
      <c r="C320" s="29" t="s">
        <v>411</v>
      </c>
      <c r="D320" s="5">
        <v>444.5</v>
      </c>
      <c r="E320" s="5">
        <v>445.35</v>
      </c>
      <c r="F320" s="5">
        <f t="shared" si="12"/>
        <v>0.85</v>
      </c>
      <c r="G320" s="21">
        <f t="shared" si="13"/>
        <v>4297.18</v>
      </c>
      <c r="H320" s="22" t="s">
        <v>428</v>
      </c>
      <c r="I320" s="23">
        <v>2224866</v>
      </c>
      <c r="J320" s="24">
        <f t="shared" si="14"/>
        <v>0.0019</v>
      </c>
      <c r="K320" s="5">
        <v>3751.83</v>
      </c>
      <c r="L320" s="25">
        <v>0</v>
      </c>
      <c r="M320" s="27"/>
      <c r="N320" s="27"/>
      <c r="O320" s="27"/>
      <c r="P320" s="27"/>
    </row>
    <row r="321" spans="1:16" ht="15">
      <c r="A321" s="26"/>
      <c r="B321" s="26"/>
      <c r="C321" s="26"/>
      <c r="D321" s="26"/>
      <c r="E321" s="26"/>
      <c r="F321" s="5"/>
      <c r="G321" s="30"/>
      <c r="H321" s="26"/>
      <c r="I321" s="26"/>
      <c r="J321" s="26"/>
      <c r="K321" s="26"/>
      <c r="L321" s="26"/>
      <c r="M321" s="27"/>
      <c r="N321" s="27"/>
      <c r="O321" s="27"/>
      <c r="P321" s="27"/>
    </row>
    <row r="322" spans="1:16" ht="15">
      <c r="A322" s="26"/>
      <c r="B322" s="26"/>
      <c r="C322" s="26" t="s">
        <v>412</v>
      </c>
      <c r="D322" s="31">
        <f>SUM(D11:D321)</f>
        <v>444356.1000000002</v>
      </c>
      <c r="E322" s="31">
        <f>SUM(E11:E321)</f>
        <v>443939.39999999997</v>
      </c>
      <c r="F322" s="31"/>
      <c r="G322" s="31"/>
      <c r="H322" s="31"/>
      <c r="I322" s="23">
        <f>SUM(I11:I321)</f>
        <v>2281210379</v>
      </c>
      <c r="J322" s="32"/>
      <c r="K322" s="32"/>
      <c r="L322" s="32">
        <v>3995193</v>
      </c>
      <c r="M322" s="32"/>
      <c r="N322" s="32"/>
      <c r="O322" s="32"/>
      <c r="P322" s="27"/>
    </row>
    <row r="323" spans="1:16" ht="15">
      <c r="A323" s="26"/>
      <c r="B323" s="26"/>
      <c r="C323" s="26"/>
      <c r="D323" s="26"/>
      <c r="E323" s="26"/>
      <c r="F323" s="5"/>
      <c r="G323" s="23"/>
      <c r="H323" s="23"/>
      <c r="I323" s="26"/>
      <c r="J323" s="26"/>
      <c r="K323" s="26"/>
      <c r="L323" s="26"/>
      <c r="M323" s="26"/>
      <c r="N323" s="26"/>
      <c r="O323" s="26"/>
      <c r="P323" s="27"/>
    </row>
    <row r="324" spans="1:16" ht="1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</row>
    <row r="325" spans="1:16" ht="15">
      <c r="A325" s="26"/>
      <c r="B325" s="26"/>
      <c r="C325" s="26"/>
      <c r="D325" s="5"/>
      <c r="E325" s="33"/>
      <c r="F325" s="1"/>
      <c r="G325" s="1"/>
      <c r="H325" s="1"/>
      <c r="I325" s="1"/>
      <c r="J325" s="1"/>
      <c r="K325" s="5"/>
      <c r="L325" s="1"/>
      <c r="M325" s="1"/>
      <c r="N325" s="26"/>
      <c r="O325" s="26"/>
      <c r="P325" s="27"/>
    </row>
    <row r="326" spans="1:16" ht="15">
      <c r="A326" s="26"/>
      <c r="B326" s="26"/>
      <c r="C326" s="26"/>
      <c r="D326" s="34"/>
      <c r="E326" s="34"/>
      <c r="F326" s="35"/>
      <c r="G326" s="1"/>
      <c r="H326" s="1"/>
      <c r="I326" s="1"/>
      <c r="J326" s="1"/>
      <c r="K326" s="34"/>
      <c r="L326" s="1"/>
      <c r="M326" s="19"/>
      <c r="N326" s="26"/>
      <c r="O326" s="26"/>
      <c r="P326" s="27"/>
    </row>
    <row r="327" spans="1:16" ht="15">
      <c r="A327" s="7" t="s">
        <v>413</v>
      </c>
      <c r="B327" s="5"/>
      <c r="C327" s="5"/>
      <c r="D327" s="5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7"/>
    </row>
    <row r="328" spans="1:16" ht="15">
      <c r="A328" s="27"/>
      <c r="B328" s="27"/>
      <c r="C328" s="27"/>
      <c r="D328" s="27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7"/>
    </row>
    <row r="329" spans="1:16" ht="15">
      <c r="A329" s="3" t="s">
        <v>414</v>
      </c>
      <c r="B329" s="5"/>
      <c r="C329" s="5"/>
      <c r="D329" s="5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7"/>
    </row>
    <row r="330" spans="1:16" ht="15">
      <c r="A330" s="3"/>
      <c r="B330" s="5"/>
      <c r="C330" s="5"/>
      <c r="D330" s="5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7"/>
    </row>
    <row r="331" spans="1:16" ht="15">
      <c r="A331" s="3">
        <v>1</v>
      </c>
      <c r="B331" s="5" t="s">
        <v>415</v>
      </c>
      <c r="C331" s="5"/>
      <c r="D331" s="5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7"/>
    </row>
    <row r="332" spans="1:16" ht="15">
      <c r="A332" s="3">
        <v>2</v>
      </c>
      <c r="B332" s="5" t="s">
        <v>416</v>
      </c>
      <c r="C332" s="5"/>
      <c r="D332" s="5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7"/>
    </row>
    <row r="333" spans="1:16" ht="15">
      <c r="A333" s="3">
        <v>3</v>
      </c>
      <c r="B333" s="5" t="s">
        <v>417</v>
      </c>
      <c r="C333" s="5"/>
      <c r="D333" s="5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7"/>
    </row>
    <row r="334" spans="1:16" ht="15">
      <c r="A334" s="3">
        <v>4</v>
      </c>
      <c r="B334" s="5" t="s">
        <v>416</v>
      </c>
      <c r="C334" s="5"/>
      <c r="D334" s="5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7"/>
    </row>
    <row r="335" spans="1:16" ht="15">
      <c r="A335" s="3"/>
      <c r="B335" s="5" t="s">
        <v>418</v>
      </c>
      <c r="C335" s="5"/>
      <c r="D335" s="5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7"/>
    </row>
    <row r="336" spans="1:16" ht="15">
      <c r="A336" s="3">
        <v>5</v>
      </c>
      <c r="B336" s="5" t="s">
        <v>415</v>
      </c>
      <c r="C336" s="5"/>
      <c r="D336" s="5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7"/>
    </row>
    <row r="337" spans="1:16" ht="15">
      <c r="A337" s="3"/>
      <c r="B337" s="5" t="s">
        <v>419</v>
      </c>
      <c r="C337" s="5"/>
      <c r="D337" s="5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7"/>
    </row>
    <row r="338" spans="1:16" ht="15">
      <c r="A338" s="3"/>
      <c r="B338" s="5" t="s">
        <v>420</v>
      </c>
      <c r="C338" s="5"/>
      <c r="D338" s="5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5">
      <c r="A339" s="3"/>
      <c r="B339" s="5" t="s">
        <v>421</v>
      </c>
      <c r="C339" s="5"/>
      <c r="D339" s="5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5">
      <c r="A340" s="3">
        <v>6</v>
      </c>
      <c r="B340" s="5" t="s">
        <v>422</v>
      </c>
      <c r="C340" s="5"/>
      <c r="D340" s="5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5">
      <c r="A341" s="3"/>
      <c r="B341" s="5" t="s">
        <v>423</v>
      </c>
      <c r="C341" s="5"/>
      <c r="D341" s="5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5">
      <c r="A342" s="3"/>
      <c r="B342" s="5" t="s">
        <v>424</v>
      </c>
      <c r="C342" s="5"/>
      <c r="D342" s="5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5">
      <c r="A343" s="3">
        <v>7</v>
      </c>
      <c r="B343" s="5" t="s">
        <v>425</v>
      </c>
      <c r="C343" s="5"/>
      <c r="D343" s="5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5">
      <c r="A344" s="3">
        <v>8</v>
      </c>
      <c r="B344" s="5" t="s">
        <v>416</v>
      </c>
      <c r="C344" s="5"/>
      <c r="D344" s="5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5">
      <c r="A345" s="3">
        <v>9</v>
      </c>
      <c r="B345" s="5" t="s">
        <v>426</v>
      </c>
      <c r="C345" s="5"/>
      <c r="D345" s="5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5">
      <c r="A346" s="3"/>
      <c r="B346" s="5" t="s">
        <v>427</v>
      </c>
      <c r="C346" s="5"/>
      <c r="D346" s="5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</sheetData>
  <sheetProtection password="E8DC" sheet="1" objects="1" scenarios="1"/>
  <mergeCells count="3">
    <mergeCell ref="A1:L1"/>
    <mergeCell ref="A2:L2"/>
    <mergeCell ref="A3:L3"/>
  </mergeCells>
  <printOptions horizontalCentered="1"/>
  <pageMargins left="0" right="0" top="0.75" bottom="0.75" header="0.5" footer="0.5"/>
  <pageSetup horizontalDpi="600" verticalDpi="600" orientation="landscape" scale="67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Martin</dc:creator>
  <cp:keywords/>
  <dc:description/>
  <cp:lastModifiedBy>ADE Employee</cp:lastModifiedBy>
  <cp:lastPrinted>2002-08-09T18:59:46Z</cp:lastPrinted>
  <dcterms:created xsi:type="dcterms:W3CDTF">2002-08-09T18:54:24Z</dcterms:created>
  <dcterms:modified xsi:type="dcterms:W3CDTF">2002-08-09T19:12:52Z</dcterms:modified>
  <cp:category/>
  <cp:version/>
  <cp:contentType/>
  <cp:contentStatus/>
</cp:coreProperties>
</file>