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4160" windowHeight="8700" activeTab="0"/>
  </bookViews>
  <sheets>
    <sheet name="foundation" sheetId="1" r:id="rId1"/>
    <sheet name="Sheet5" sheetId="2" r:id="rId2"/>
  </sheets>
  <definedNames>
    <definedName name="_xlnm.Print_Area" localSheetId="0">'foundation'!$A$1:$M$326</definedName>
    <definedName name="_xlnm.Print_Titles" localSheetId="0">'foundation'!$13:$16</definedName>
  </definedNames>
  <calcPr fullCalcOnLoad="1"/>
</workbook>
</file>

<file path=xl/sharedStrings.xml><?xml version="1.0" encoding="utf-8"?>
<sst xmlns="http://schemas.openxmlformats.org/spreadsheetml/2006/main" count="658" uniqueCount="418">
  <si>
    <t>LEA</t>
  </si>
  <si>
    <t>NO.</t>
  </si>
  <si>
    <t>County</t>
  </si>
  <si>
    <t>School District</t>
  </si>
  <si>
    <t>ARKANSAS</t>
  </si>
  <si>
    <t xml:space="preserve"> DEWITT</t>
  </si>
  <si>
    <t xml:space="preserve"> GILLETT</t>
  </si>
  <si>
    <t xml:space="preserve"> STUTTGART</t>
  </si>
  <si>
    <t xml:space="preserve"> HUMPHREY</t>
  </si>
  <si>
    <t>ASHLEY</t>
  </si>
  <si>
    <t xml:space="preserve"> CROSSETT</t>
  </si>
  <si>
    <t xml:space="preserve"> FOUNTAIN HILL</t>
  </si>
  <si>
    <t xml:space="preserve"> HAMBURG</t>
  </si>
  <si>
    <t>BAXTER</t>
  </si>
  <si>
    <t xml:space="preserve"> COTTER</t>
  </si>
  <si>
    <t xml:space="preserve"> MOUNTAIN HOME</t>
  </si>
  <si>
    <t xml:space="preserve"> NORFORK</t>
  </si>
  <si>
    <t>BENTON</t>
  </si>
  <si>
    <t xml:space="preserve"> BENTONVILLE</t>
  </si>
  <si>
    <t xml:space="preserve"> DECATUR</t>
  </si>
  <si>
    <t xml:space="preserve"> GENTRY</t>
  </si>
  <si>
    <t xml:space="preserve"> GRAVETTE</t>
  </si>
  <si>
    <t xml:space="preserve"> ROGERS</t>
  </si>
  <si>
    <t xml:space="preserve"> SILOAM SPRINGS</t>
  </si>
  <si>
    <t xml:space="preserve"> PEA RIDGE</t>
  </si>
  <si>
    <t>BOONE</t>
  </si>
  <si>
    <t xml:space="preserve"> ALPENA</t>
  </si>
  <si>
    <t xml:space="preserve"> BERGMAN</t>
  </si>
  <si>
    <t xml:space="preserve"> HARRISON</t>
  </si>
  <si>
    <t xml:space="preserve"> OMAHA</t>
  </si>
  <si>
    <t xml:space="preserve"> VALLEY SPRINGS</t>
  </si>
  <si>
    <t xml:space="preserve"> LEAD HILL</t>
  </si>
  <si>
    <t>BRADLEY</t>
  </si>
  <si>
    <t xml:space="preserve"> HERMITAGE</t>
  </si>
  <si>
    <t xml:space="preserve"> WARREN</t>
  </si>
  <si>
    <t>CALHOUN</t>
  </si>
  <si>
    <t xml:space="preserve"> HAMPTON</t>
  </si>
  <si>
    <t>CARROLL</t>
  </si>
  <si>
    <t xml:space="preserve"> BERRYVILLE</t>
  </si>
  <si>
    <t xml:space="preserve"> EUREKA SPRINGS</t>
  </si>
  <si>
    <t xml:space="preserve"> GREEN FORREST</t>
  </si>
  <si>
    <t>CHICOT</t>
  </si>
  <si>
    <t xml:space="preserve"> DERMOTT</t>
  </si>
  <si>
    <t xml:space="preserve"> EUDORA</t>
  </si>
  <si>
    <t xml:space="preserve"> LAKESIDE</t>
  </si>
  <si>
    <t>CLARK</t>
  </si>
  <si>
    <t xml:space="preserve"> ARKADELPHIA</t>
  </si>
  <si>
    <t xml:space="preserve"> GURDON</t>
  </si>
  <si>
    <t>CLAY</t>
  </si>
  <si>
    <t xml:space="preserve"> CORNING</t>
  </si>
  <si>
    <t xml:space="preserve"> PIGGOTT</t>
  </si>
  <si>
    <t xml:space="preserve"> CLAY COUNTY</t>
  </si>
  <si>
    <t>CLEBURNE</t>
  </si>
  <si>
    <t xml:space="preserve"> CONCORD</t>
  </si>
  <si>
    <t xml:space="preserve"> HEBER SPRINGS</t>
  </si>
  <si>
    <t xml:space="preserve"> QUITMAN</t>
  </si>
  <si>
    <t xml:space="preserve"> WEST SIDE</t>
  </si>
  <si>
    <t xml:space="preserve"> WILBURN</t>
  </si>
  <si>
    <t>CLEVELAND</t>
  </si>
  <si>
    <t xml:space="preserve"> KINGSLAND</t>
  </si>
  <si>
    <t xml:space="preserve"> RISON</t>
  </si>
  <si>
    <t xml:space="preserve"> WOODLAWN</t>
  </si>
  <si>
    <t>COLUMBIA</t>
  </si>
  <si>
    <t xml:space="preserve"> EMERSON</t>
  </si>
  <si>
    <t xml:space="preserve"> MAGNOLIA</t>
  </si>
  <si>
    <t xml:space="preserve"> MCNEIL</t>
  </si>
  <si>
    <t xml:space="preserve"> TAYLOR</t>
  </si>
  <si>
    <t xml:space="preserve"> WALDO</t>
  </si>
  <si>
    <t xml:space="preserve"> WALKER</t>
  </si>
  <si>
    <t>CONWAY</t>
  </si>
  <si>
    <t xml:space="preserve"> NEMO VISTA</t>
  </si>
  <si>
    <t xml:space="preserve"> WONDERVIEW</t>
  </si>
  <si>
    <t xml:space="preserve"> SO. CONWAY CO.</t>
  </si>
  <si>
    <t>CRAIGHEAD</t>
  </si>
  <si>
    <t xml:space="preserve"> BAY</t>
  </si>
  <si>
    <t xml:space="preserve"> WEST SIDE </t>
  </si>
  <si>
    <t xml:space="preserve"> BROOKLAND</t>
  </si>
  <si>
    <t xml:space="preserve"> BUFFALO ISLAND </t>
  </si>
  <si>
    <t xml:space="preserve"> JONESBORO</t>
  </si>
  <si>
    <t xml:space="preserve"> NETTLETON</t>
  </si>
  <si>
    <t xml:space="preserve"> VALLEY VIEW</t>
  </si>
  <si>
    <t xml:space="preserve"> RIVERSIDE</t>
  </si>
  <si>
    <t>CRAWFORD</t>
  </si>
  <si>
    <t xml:space="preserve"> ALMA</t>
  </si>
  <si>
    <t xml:space="preserve"> CEDARVILLE</t>
  </si>
  <si>
    <t xml:space="preserve"> MOUNTAINBURG</t>
  </si>
  <si>
    <t xml:space="preserve"> MULBERRY</t>
  </si>
  <si>
    <t xml:space="preserve"> VAN BUREN</t>
  </si>
  <si>
    <t>CRITTENDEN</t>
  </si>
  <si>
    <t xml:space="preserve"> CRAWFORDVILLE</t>
  </si>
  <si>
    <t xml:space="preserve"> EARLE </t>
  </si>
  <si>
    <t xml:space="preserve"> WEST MEMPHIS</t>
  </si>
  <si>
    <t xml:space="preserve"> MARION</t>
  </si>
  <si>
    <t xml:space="preserve"> TURRELL</t>
  </si>
  <si>
    <t>CROSS</t>
  </si>
  <si>
    <t xml:space="preserve"> CROSS COUNTY</t>
  </si>
  <si>
    <t xml:space="preserve"> PARKIN</t>
  </si>
  <si>
    <t xml:space="preserve"> WYNNE</t>
  </si>
  <si>
    <t>DALLAS</t>
  </si>
  <si>
    <t xml:space="preserve"> CARTHAGE</t>
  </si>
  <si>
    <t xml:space="preserve"> FORDYCE</t>
  </si>
  <si>
    <t xml:space="preserve"> SPARKMAN</t>
  </si>
  <si>
    <t>DESHA</t>
  </si>
  <si>
    <t xml:space="preserve"> ARKANSAS CITY</t>
  </si>
  <si>
    <t xml:space="preserve"> DELTA SPECIAL</t>
  </si>
  <si>
    <t xml:space="preserve"> DUMAS</t>
  </si>
  <si>
    <t xml:space="preserve"> MCGEHEE</t>
  </si>
  <si>
    <t>DREW</t>
  </si>
  <si>
    <t xml:space="preserve"> DREW CENTRAL</t>
  </si>
  <si>
    <t xml:space="preserve"> MONTICELLO</t>
  </si>
  <si>
    <t>FAULKNER</t>
  </si>
  <si>
    <t xml:space="preserve"> CONWAY</t>
  </si>
  <si>
    <t xml:space="preserve"> GREENBRIER</t>
  </si>
  <si>
    <t xml:space="preserve"> GUY- PERKINS</t>
  </si>
  <si>
    <t xml:space="preserve"> MAYFLOWER</t>
  </si>
  <si>
    <t xml:space="preserve"> MT VERNON-ENOLA</t>
  </si>
  <si>
    <t xml:space="preserve"> VILONIA</t>
  </si>
  <si>
    <t>FRANKLIN</t>
  </si>
  <si>
    <t xml:space="preserve"> ALTUS - DENNING</t>
  </si>
  <si>
    <t xml:space="preserve"> CHARLESTON</t>
  </si>
  <si>
    <t xml:space="preserve"> COUNTY LINE</t>
  </si>
  <si>
    <t xml:space="preserve"> OZARK</t>
  </si>
  <si>
    <t xml:space="preserve"> PLEASANT VIEW</t>
  </si>
  <si>
    <t>FULTON</t>
  </si>
  <si>
    <t xml:space="preserve"> MAMMOTH SPRING</t>
  </si>
  <si>
    <t xml:space="preserve"> SALEM</t>
  </si>
  <si>
    <t xml:space="preserve"> VIOLA</t>
  </si>
  <si>
    <t>GARLAND</t>
  </si>
  <si>
    <t xml:space="preserve"> CUTTER-MORNING STAR</t>
  </si>
  <si>
    <t xml:space="preserve"> FOUNTAIN LAKE</t>
  </si>
  <si>
    <t xml:space="preserve"> HOT SPRINGS</t>
  </si>
  <si>
    <t xml:space="preserve"> JESSIEVILLE</t>
  </si>
  <si>
    <t xml:space="preserve"> LAKE HAMILTON</t>
  </si>
  <si>
    <t xml:space="preserve"> MOUNTAIN PINE</t>
  </si>
  <si>
    <t>GRANT</t>
  </si>
  <si>
    <t xml:space="preserve"> POYEN</t>
  </si>
  <si>
    <t xml:space="preserve"> SHERIDAN</t>
  </si>
  <si>
    <t>GREENE</t>
  </si>
  <si>
    <t xml:space="preserve"> DELAPLAINE</t>
  </si>
  <si>
    <t xml:space="preserve"> MARMADUKE</t>
  </si>
  <si>
    <t xml:space="preserve"> GREENE CO TECH</t>
  </si>
  <si>
    <t xml:space="preserve"> PARAGOULD</t>
  </si>
  <si>
    <t>HEMPSTEAD</t>
  </si>
  <si>
    <t xml:space="preserve"> BLEVINS</t>
  </si>
  <si>
    <t xml:space="preserve"> HOPE</t>
  </si>
  <si>
    <t xml:space="preserve"> SARATOGA</t>
  </si>
  <si>
    <t xml:space="preserve"> SPRING HILL</t>
  </si>
  <si>
    <t>HOT SPRING</t>
  </si>
  <si>
    <t xml:space="preserve"> BISMARCK</t>
  </si>
  <si>
    <t xml:space="preserve"> GLEN ROSE</t>
  </si>
  <si>
    <t xml:space="preserve"> MAGNET COVE</t>
  </si>
  <si>
    <t xml:space="preserve"> MALVERN</t>
  </si>
  <si>
    <t xml:space="preserve"> OUACHITA</t>
  </si>
  <si>
    <t>HOWARD</t>
  </si>
  <si>
    <t xml:space="preserve"> DIERKS</t>
  </si>
  <si>
    <t xml:space="preserve"> MINERAL SPRINGS</t>
  </si>
  <si>
    <t xml:space="preserve"> NASHVILLE</t>
  </si>
  <si>
    <t xml:space="preserve"> UMPIRE</t>
  </si>
  <si>
    <t>INDEPENDENCE</t>
  </si>
  <si>
    <t xml:space="preserve"> BATESVILLE</t>
  </si>
  <si>
    <t xml:space="preserve"> CORD- CHAROLETTE</t>
  </si>
  <si>
    <t xml:space="preserve"> CUSHMAN</t>
  </si>
  <si>
    <t xml:space="preserve"> NEWARK</t>
  </si>
  <si>
    <t xml:space="preserve"> SOUTH SIDE</t>
  </si>
  <si>
    <t xml:space="preserve"> SULPHUR ROCK</t>
  </si>
  <si>
    <t xml:space="preserve"> MIDLAND</t>
  </si>
  <si>
    <t>IZARD</t>
  </si>
  <si>
    <t xml:space="preserve"> CALICO ROCK</t>
  </si>
  <si>
    <t xml:space="preserve"> MELBOURNE</t>
  </si>
  <si>
    <t xml:space="preserve"> MOUNT PLEASANT</t>
  </si>
  <si>
    <t xml:space="preserve"> IZARD COUNTY</t>
  </si>
  <si>
    <t>JACKSON</t>
  </si>
  <si>
    <t xml:space="preserve"> NEWPORT</t>
  </si>
  <si>
    <t xml:space="preserve"> SWIFTON</t>
  </si>
  <si>
    <t xml:space="preserve"> JACKSON COUNTY</t>
  </si>
  <si>
    <t>JEFFERSON</t>
  </si>
  <si>
    <t xml:space="preserve"> ALTHEIMER UNIFIED</t>
  </si>
  <si>
    <t xml:space="preserve"> DOLLARWAY</t>
  </si>
  <si>
    <t xml:space="preserve"> PINE BLUFF</t>
  </si>
  <si>
    <t xml:space="preserve"> WATSON CHAPEL</t>
  </si>
  <si>
    <t xml:space="preserve"> WHITE HALL</t>
  </si>
  <si>
    <t>JOHNSON</t>
  </si>
  <si>
    <t xml:space="preserve"> CLARKSVILLE</t>
  </si>
  <si>
    <t xml:space="preserve"> LAMAR</t>
  </si>
  <si>
    <t xml:space="preserve"> OARK</t>
  </si>
  <si>
    <t xml:space="preserve"> WESTSIDE</t>
  </si>
  <si>
    <t>LAFAYETTE</t>
  </si>
  <si>
    <t xml:space="preserve"> BRADLEY</t>
  </si>
  <si>
    <t xml:space="preserve"> LAFAYETTE COUNTY</t>
  </si>
  <si>
    <t>LAWRENCE</t>
  </si>
  <si>
    <t xml:space="preserve"> BLACK ROCK</t>
  </si>
  <si>
    <t xml:space="preserve"> HOXIE</t>
  </si>
  <si>
    <t xml:space="preserve"> LYNN</t>
  </si>
  <si>
    <t xml:space="preserve"> SLOAN-HENDRIX</t>
  </si>
  <si>
    <t xml:space="preserve"> RIVER VALLEY</t>
  </si>
  <si>
    <t xml:space="preserve"> WALNUT RIDGE</t>
  </si>
  <si>
    <t>LEE</t>
  </si>
  <si>
    <t xml:space="preserve"> LEE COUNTY</t>
  </si>
  <si>
    <t>LINCOLN</t>
  </si>
  <si>
    <t xml:space="preserve"> GOULD</t>
  </si>
  <si>
    <t xml:space="preserve"> GRADY</t>
  </si>
  <si>
    <t xml:space="preserve"> STAR CITY</t>
  </si>
  <si>
    <t>LITTLE RIVER</t>
  </si>
  <si>
    <t xml:space="preserve"> ASHDOWN</t>
  </si>
  <si>
    <t xml:space="preserve"> FOREMAN</t>
  </si>
  <si>
    <t>LOGAN</t>
  </si>
  <si>
    <t xml:space="preserve"> BOONEVILLE</t>
  </si>
  <si>
    <t xml:space="preserve"> MAGAZINE</t>
  </si>
  <si>
    <t xml:space="preserve"> PARIS</t>
  </si>
  <si>
    <t xml:space="preserve"> SCRANTON</t>
  </si>
  <si>
    <t>LONOKE</t>
  </si>
  <si>
    <t xml:space="preserve"> LONOKE</t>
  </si>
  <si>
    <t xml:space="preserve"> ENGLAND</t>
  </si>
  <si>
    <t xml:space="preserve"> CARLISLE</t>
  </si>
  <si>
    <t xml:space="preserve"> CABOT</t>
  </si>
  <si>
    <t>MADISON</t>
  </si>
  <si>
    <t xml:space="preserve"> HUNTSVILLE</t>
  </si>
  <si>
    <t xml:space="preserve"> KINGSTON</t>
  </si>
  <si>
    <t xml:space="preserve"> SAINT PAUL</t>
  </si>
  <si>
    <t>MARION</t>
  </si>
  <si>
    <t xml:space="preserve"> FLIPPIN</t>
  </si>
  <si>
    <t xml:space="preserve"> YELLVILLE-Summit</t>
  </si>
  <si>
    <t xml:space="preserve"> MARION CO</t>
  </si>
  <si>
    <t>MILLER</t>
  </si>
  <si>
    <t xml:space="preserve"> BRIGHT STAR</t>
  </si>
  <si>
    <t xml:space="preserve"> GENOA CENTRAL</t>
  </si>
  <si>
    <t xml:space="preserve"> FOUKE</t>
  </si>
  <si>
    <t xml:space="preserve"> TEXARKANA</t>
  </si>
  <si>
    <t>MISSISSIPPI</t>
  </si>
  <si>
    <t>ARMOREL</t>
  </si>
  <si>
    <t xml:space="preserve"> BLYTHEVILLE</t>
  </si>
  <si>
    <t xml:space="preserve"> SO MISSISSIPPI CO</t>
  </si>
  <si>
    <t xml:space="preserve"> GOSNELL</t>
  </si>
  <si>
    <t xml:space="preserve"> MANILA</t>
  </si>
  <si>
    <t xml:space="preserve"> OSCEOLA</t>
  </si>
  <si>
    <t>MONROE</t>
  </si>
  <si>
    <t xml:space="preserve"> BRINKLEY</t>
  </si>
  <si>
    <t xml:space="preserve"> CLARENDON</t>
  </si>
  <si>
    <t xml:space="preserve"> HOLLY GROVE</t>
  </si>
  <si>
    <t>MONTGOMERY</t>
  </si>
  <si>
    <t xml:space="preserve"> CADDO HILLS</t>
  </si>
  <si>
    <t xml:space="preserve"> MOUNT IDA</t>
  </si>
  <si>
    <t xml:space="preserve"> ODEN</t>
  </si>
  <si>
    <t>NEVADA</t>
  </si>
  <si>
    <t xml:space="preserve"> EMMET</t>
  </si>
  <si>
    <t xml:space="preserve"> PRESCOTT</t>
  </si>
  <si>
    <t xml:space="preserve"> NEVADA COUNTY</t>
  </si>
  <si>
    <t>NEWTON</t>
  </si>
  <si>
    <t xml:space="preserve"> DEER</t>
  </si>
  <si>
    <t xml:space="preserve"> JASPER</t>
  </si>
  <si>
    <t xml:space="preserve"> MOUNT JUDEA</t>
  </si>
  <si>
    <t xml:space="preserve"> WESTERN GROVE</t>
  </si>
  <si>
    <t>OUACHITA</t>
  </si>
  <si>
    <t xml:space="preserve"> BEARDEN</t>
  </si>
  <si>
    <t xml:space="preserve"> CAMDEN FAIRVIEW</t>
  </si>
  <si>
    <t xml:space="preserve"> HARMONY GROVE</t>
  </si>
  <si>
    <t xml:space="preserve"> STEPHENS</t>
  </si>
  <si>
    <t>PERRY</t>
  </si>
  <si>
    <t xml:space="preserve"> EAST END</t>
  </si>
  <si>
    <t xml:space="preserve"> PERRY CASA</t>
  </si>
  <si>
    <t xml:space="preserve"> PERRYVILLE</t>
  </si>
  <si>
    <t>PHILLIPS</t>
  </si>
  <si>
    <t xml:space="preserve"> BARTON-LEXA</t>
  </si>
  <si>
    <t xml:space="preserve"> ELAINE</t>
  </si>
  <si>
    <t xml:space="preserve"> HELENA W. HELENA</t>
  </si>
  <si>
    <t xml:space="preserve"> MARVELL</t>
  </si>
  <si>
    <t xml:space="preserve"> LAKE VIEW</t>
  </si>
  <si>
    <t>PIKE</t>
  </si>
  <si>
    <t xml:space="preserve"> DELIGHT</t>
  </si>
  <si>
    <t xml:space="preserve"> CENTER POINT</t>
  </si>
  <si>
    <t xml:space="preserve"> KIRBY</t>
  </si>
  <si>
    <t xml:space="preserve"> MURFREESBORO</t>
  </si>
  <si>
    <t>POINSETT</t>
  </si>
  <si>
    <t xml:space="preserve"> HARRISBURG</t>
  </si>
  <si>
    <t xml:space="preserve"> MARK TREE</t>
  </si>
  <si>
    <t xml:space="preserve"> TRUMANN</t>
  </si>
  <si>
    <t xml:space="preserve"> WEINER</t>
  </si>
  <si>
    <t xml:space="preserve"> EAST POINSETT</t>
  </si>
  <si>
    <t>POLK</t>
  </si>
  <si>
    <t xml:space="preserve"> ACORN</t>
  </si>
  <si>
    <t xml:space="preserve"> HATFIELD</t>
  </si>
  <si>
    <t xml:space="preserve"> MENA</t>
  </si>
  <si>
    <t xml:space="preserve"> VAN COVE</t>
  </si>
  <si>
    <t xml:space="preserve"> WICKES</t>
  </si>
  <si>
    <t>POPE</t>
  </si>
  <si>
    <t xml:space="preserve"> ATKINS</t>
  </si>
  <si>
    <t xml:space="preserve"> DOVER</t>
  </si>
  <si>
    <t xml:space="preserve"> HECTOR</t>
  </si>
  <si>
    <t xml:space="preserve"> POTTSVILLE</t>
  </si>
  <si>
    <t xml:space="preserve"> RUSSELLVILLE</t>
  </si>
  <si>
    <t>PRAIRIE</t>
  </si>
  <si>
    <t xml:space="preserve"> DES ARC</t>
  </si>
  <si>
    <t xml:space="preserve"> DE VALLS BLUFF</t>
  </si>
  <si>
    <t xml:space="preserve"> HAZEN</t>
  </si>
  <si>
    <t>PULASKI</t>
  </si>
  <si>
    <t xml:space="preserve"> LITTLE ROCK</t>
  </si>
  <si>
    <t xml:space="preserve"> N. LITTLE ROCK</t>
  </si>
  <si>
    <t xml:space="preserve"> PULASKI COUNTY</t>
  </si>
  <si>
    <t>RANDOLPH</t>
  </si>
  <si>
    <t xml:space="preserve"> BIGGERS-REYNO</t>
  </si>
  <si>
    <t xml:space="preserve"> MAYNARD</t>
  </si>
  <si>
    <t xml:space="preserve"> POCAHONTAS</t>
  </si>
  <si>
    <t xml:space="preserve"> RANDOLPH COUNTY</t>
  </si>
  <si>
    <t>ST. FRANCIS</t>
  </si>
  <si>
    <t xml:space="preserve"> FORREST CITY</t>
  </si>
  <si>
    <t xml:space="preserve"> HUGHES</t>
  </si>
  <si>
    <t xml:space="preserve"> PALESTINE-WHEATLEY</t>
  </si>
  <si>
    <t>SALINE</t>
  </si>
  <si>
    <t xml:space="preserve"> BAUXITE</t>
  </si>
  <si>
    <t xml:space="preserve"> BENTON</t>
  </si>
  <si>
    <t xml:space="preserve"> BRYANT</t>
  </si>
  <si>
    <t xml:space="preserve"> PARON</t>
  </si>
  <si>
    <t>SCOTT</t>
  </si>
  <si>
    <t xml:space="preserve"> WALDRON</t>
  </si>
  <si>
    <t>SEARCY</t>
  </si>
  <si>
    <t xml:space="preserve"> LESLIE</t>
  </si>
  <si>
    <t xml:space="preserve"> MARSHALL</t>
  </si>
  <si>
    <t xml:space="preserve"> ST. JOE</t>
  </si>
  <si>
    <t>SEBASTIAN</t>
  </si>
  <si>
    <t xml:space="preserve"> FORT SMITH</t>
  </si>
  <si>
    <t xml:space="preserve"> GREENWOOD</t>
  </si>
  <si>
    <t xml:space="preserve"> HACKETT</t>
  </si>
  <si>
    <t xml:space="preserve"> HARTFORD</t>
  </si>
  <si>
    <t xml:space="preserve"> LAVACA</t>
  </si>
  <si>
    <t xml:space="preserve"> MANSFIELD</t>
  </si>
  <si>
    <t>SEVIER</t>
  </si>
  <si>
    <t xml:space="preserve"> DeQUEEN</t>
  </si>
  <si>
    <t xml:space="preserve"> HORATIO</t>
  </si>
  <si>
    <t xml:space="preserve"> LOCKESBURG</t>
  </si>
  <si>
    <t>SHARP</t>
  </si>
  <si>
    <t xml:space="preserve"> CAVE CITY</t>
  </si>
  <si>
    <t xml:space="preserve"> EVENING SHADE</t>
  </si>
  <si>
    <t xml:space="preserve"> HIGHLAND</t>
  </si>
  <si>
    <t xml:space="preserve"> WILLIFORD</t>
  </si>
  <si>
    <t>STONE</t>
  </si>
  <si>
    <t xml:space="preserve"> MOUNTAIN VIEW </t>
  </si>
  <si>
    <t xml:space="preserve"> STONE CO</t>
  </si>
  <si>
    <t xml:space="preserve"> RURAL SPECIAL</t>
  </si>
  <si>
    <t>UNION</t>
  </si>
  <si>
    <t xml:space="preserve"> EL DORADO</t>
  </si>
  <si>
    <t xml:space="preserve"> HUTTIG</t>
  </si>
  <si>
    <t xml:space="preserve"> JUNCTION CITY</t>
  </si>
  <si>
    <t xml:space="preserve"> MOUNT HOLLY</t>
  </si>
  <si>
    <t xml:space="preserve"> NORPHLET</t>
  </si>
  <si>
    <t xml:space="preserve"> PARKERS CHAPEL</t>
  </si>
  <si>
    <t xml:space="preserve"> SMACKOVER</t>
  </si>
  <si>
    <t xml:space="preserve"> STRONG</t>
  </si>
  <si>
    <t xml:space="preserve"> UNION</t>
  </si>
  <si>
    <t>VAN BUREN</t>
  </si>
  <si>
    <t xml:space="preserve"> ALREAD</t>
  </si>
  <si>
    <t xml:space="preserve"> CLINTON</t>
  </si>
  <si>
    <t xml:space="preserve"> SCOTLAND</t>
  </si>
  <si>
    <t xml:space="preserve"> SHIRLEY</t>
  </si>
  <si>
    <t>WASHINGTON</t>
  </si>
  <si>
    <t xml:space="preserve"> ELKINS</t>
  </si>
  <si>
    <t xml:space="preserve"> FARMINGTON</t>
  </si>
  <si>
    <t xml:space="preserve"> FAYETTEVILLE</t>
  </si>
  <si>
    <t xml:space="preserve"> GREENLAND</t>
  </si>
  <si>
    <t xml:space="preserve"> LINCOLN</t>
  </si>
  <si>
    <t xml:space="preserve"> PRAIRIE GROVE</t>
  </si>
  <si>
    <t xml:space="preserve"> SPRINGDALE</t>
  </si>
  <si>
    <t xml:space="preserve"> WESTFORK</t>
  </si>
  <si>
    <t xml:space="preserve"> WINSLOW</t>
  </si>
  <si>
    <t>WHITE</t>
  </si>
  <si>
    <t xml:space="preserve"> BALD KNOB</t>
  </si>
  <si>
    <t xml:space="preserve"> BEEBE</t>
  </si>
  <si>
    <t xml:space="preserve"> BRADFORD</t>
  </si>
  <si>
    <t>WHITE CO. CENTRAL</t>
  </si>
  <si>
    <t xml:space="preserve"> RIVERVIEW</t>
  </si>
  <si>
    <t xml:space="preserve"> McRAE</t>
  </si>
  <si>
    <t xml:space="preserve"> PANGBURN</t>
  </si>
  <si>
    <t xml:space="preserve"> ROSEBUD</t>
  </si>
  <si>
    <t xml:space="preserve"> SEARCY</t>
  </si>
  <si>
    <t>WOODRUFF</t>
  </si>
  <si>
    <t xml:space="preserve"> AUGUSTA</t>
  </si>
  <si>
    <t xml:space="preserve"> COTTON PLANT</t>
  </si>
  <si>
    <t xml:space="preserve"> MCCRORY</t>
  </si>
  <si>
    <t>YELL</t>
  </si>
  <si>
    <t xml:space="preserve"> DANVILLE</t>
  </si>
  <si>
    <t xml:space="preserve"> DARDANELLE</t>
  </si>
  <si>
    <t xml:space="preserve"> FOURCHE VALLEY</t>
  </si>
  <si>
    <t xml:space="preserve"> OLA</t>
  </si>
  <si>
    <t xml:space="preserve"> PLAINVIEW-ROVER</t>
  </si>
  <si>
    <t xml:space="preserve"> WESTERN YELL CO</t>
  </si>
  <si>
    <t>Total</t>
  </si>
  <si>
    <t>303</t>
  </si>
  <si>
    <t>Real</t>
  </si>
  <si>
    <t>Property</t>
  </si>
  <si>
    <t>Personal</t>
  </si>
  <si>
    <t>Utility</t>
  </si>
  <si>
    <t>Assessment</t>
  </si>
  <si>
    <t>Foundation</t>
  </si>
  <si>
    <t>Local</t>
  </si>
  <si>
    <t>minus</t>
  </si>
  <si>
    <t>Aid</t>
  </si>
  <si>
    <t>Funds</t>
  </si>
  <si>
    <t>Revenues</t>
  </si>
  <si>
    <t>ADM</t>
  </si>
  <si>
    <t>3 Qrt Avg</t>
  </si>
  <si>
    <t>Misc</t>
  </si>
  <si>
    <t>Local Revs</t>
  </si>
  <si>
    <t>State</t>
  </si>
  <si>
    <t>no misc funds</t>
  </si>
  <si>
    <t>based on rules not approved</t>
  </si>
  <si>
    <t>no consolidations indicated</t>
  </si>
  <si>
    <t>at this time, consolidations use the sum of the two or three districts</t>
  </si>
  <si>
    <t>data could change</t>
  </si>
  <si>
    <t>Professional</t>
  </si>
  <si>
    <t>Development</t>
  </si>
  <si>
    <t>Arkansas Department of Education</t>
  </si>
  <si>
    <t>Preliminary Funding Runs for FY 2005</t>
  </si>
  <si>
    <t>Funding Aid</t>
  </si>
  <si>
    <t xml:space="preserve">The Foundation Funding amount is $5,400 per prior year ADM.  </t>
  </si>
  <si>
    <t>State Foundation Funding Aid is the difference in $5,400 and the district's local revenues per ADM</t>
  </si>
  <si>
    <t>The Professional Development Aid $50 per prior year ADM.  It is restricted funding.</t>
  </si>
  <si>
    <t>For more information, please refer to Act 59 of the Second Extraordinary Session of 2003 or</t>
  </si>
  <si>
    <t xml:space="preserve">    the proposed Rules Governing the Distribution of State Foundation Aid and Student Special Needs Funding</t>
  </si>
  <si>
    <t>This funding data is provided as an estimate only.  Miscellaneous Funds are from 2004.  The data will change.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</si>
</sst>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dd\-mmm\-yy"/>
  </numFmts>
  <fonts count="5">
    <font>
      <sz val="12"/>
      <name val="Tahoma"/>
      <family val="0"/>
    </font>
    <font>
      <b/>
      <sz val="12"/>
      <name val="Tahoma"/>
      <family val="2"/>
    </font>
    <font>
      <sz val="10"/>
      <name val="Arial"/>
      <family val="0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21" applyFont="1" applyFill="1" applyBorder="1" applyAlignment="1">
      <alignment horizontal="center"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6" fontId="0" fillId="0" borderId="0" xfId="15" applyNumberFormat="1" applyFont="1" applyAlignment="1">
      <alignment/>
    </xf>
    <xf numFmtId="15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875"/>
  <sheetViews>
    <sheetView tabSelected="1" view="pageBreakPreview" zoomScale="60" workbookViewId="0" topLeftCell="A1">
      <selection activeCell="A1" sqref="A1:M1"/>
    </sheetView>
  </sheetViews>
  <sheetFormatPr defaultColWidth="8.88671875" defaultRowHeight="15"/>
  <cols>
    <col min="1" max="1" width="10.6640625" style="3" bestFit="1" customWidth="1"/>
    <col min="2" max="2" width="14.21484375" style="3" bestFit="1" customWidth="1"/>
    <col min="3" max="3" width="22.77734375" style="3" bestFit="1" customWidth="1"/>
    <col min="4" max="4" width="14.4453125" style="4" hidden="1" customWidth="1"/>
    <col min="5" max="6" width="13.4453125" style="4" hidden="1" customWidth="1"/>
    <col min="7" max="7" width="14.4453125" style="4" bestFit="1" customWidth="1"/>
    <col min="8" max="8" width="9.77734375" style="11" bestFit="1" customWidth="1"/>
    <col min="9" max="9" width="9.21484375" style="11" bestFit="1" customWidth="1"/>
    <col min="10" max="10" width="10.88671875" style="11" bestFit="1" customWidth="1"/>
    <col min="11" max="11" width="12.3359375" style="11" bestFit="1" customWidth="1"/>
    <col min="12" max="12" width="13.4453125" style="11" bestFit="1" customWidth="1"/>
    <col min="13" max="13" width="14.21484375" style="11" bestFit="1" customWidth="1"/>
    <col min="14" max="14" width="8.88671875" style="11" customWidth="1"/>
    <col min="15" max="15" width="13.4453125" style="11" bestFit="1" customWidth="1"/>
    <col min="16" max="16384" width="8.88671875" style="11" customWidth="1"/>
  </cols>
  <sheetData>
    <row r="1" spans="1:20" ht="15">
      <c r="A1" s="22" t="s">
        <v>409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T1" s="11" t="s">
        <v>402</v>
      </c>
    </row>
    <row r="2" spans="1:20" ht="15">
      <c r="A2" s="22" t="s">
        <v>410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T2" s="11" t="s">
        <v>403</v>
      </c>
    </row>
    <row r="3" spans="1:20" ht="15">
      <c r="A3" s="23">
        <v>38117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T3" s="11" t="s">
        <v>404</v>
      </c>
    </row>
    <row r="4" spans="1:13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20"/>
      <c r="B5" s="21" t="s">
        <v>417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1" t="s">
        <v>412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20"/>
      <c r="B7" s="21" t="s">
        <v>413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0" ht="15">
      <c r="A8" s="19"/>
      <c r="B8" s="21" t="s">
        <v>414</v>
      </c>
      <c r="C8" s="2"/>
      <c r="D8" s="2"/>
      <c r="E8" s="2"/>
      <c r="F8" s="2"/>
      <c r="G8" s="2"/>
      <c r="I8" s="13"/>
      <c r="L8" s="13"/>
      <c r="T8" s="11" t="s">
        <v>405</v>
      </c>
    </row>
    <row r="9" spans="2:20" ht="15">
      <c r="B9" s="21" t="s">
        <v>415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T9" s="17" t="s">
        <v>406</v>
      </c>
    </row>
    <row r="10" spans="2:20" ht="15">
      <c r="B10" s="21" t="s">
        <v>416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T10" s="17"/>
    </row>
    <row r="11" spans="2:20" ht="15">
      <c r="B11" s="2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T11" s="17"/>
    </row>
    <row r="12" ht="15">
      <c r="I12" s="18"/>
    </row>
    <row r="13" spans="8:13" ht="15">
      <c r="H13" s="16">
        <v>2004</v>
      </c>
      <c r="I13" s="12">
        <v>2004</v>
      </c>
      <c r="K13" s="5" t="s">
        <v>391</v>
      </c>
      <c r="L13" s="12" t="s">
        <v>401</v>
      </c>
      <c r="M13" s="12" t="s">
        <v>407</v>
      </c>
    </row>
    <row r="14" spans="1:13" ht="15">
      <c r="A14" s="1" t="s">
        <v>0</v>
      </c>
      <c r="B14" s="1"/>
      <c r="C14" s="1"/>
      <c r="D14" s="5" t="s">
        <v>386</v>
      </c>
      <c r="E14" s="5" t="s">
        <v>388</v>
      </c>
      <c r="F14" s="5" t="s">
        <v>389</v>
      </c>
      <c r="G14" s="5" t="s">
        <v>384</v>
      </c>
      <c r="H14" s="15" t="s">
        <v>398</v>
      </c>
      <c r="I14" s="5" t="s">
        <v>399</v>
      </c>
      <c r="J14" s="5" t="s">
        <v>392</v>
      </c>
      <c r="K14" s="5" t="s">
        <v>393</v>
      </c>
      <c r="L14" s="5" t="s">
        <v>391</v>
      </c>
      <c r="M14" s="5" t="s">
        <v>408</v>
      </c>
    </row>
    <row r="15" spans="1:13" ht="15">
      <c r="A15" s="1" t="s">
        <v>1</v>
      </c>
      <c r="B15" s="1" t="s">
        <v>2</v>
      </c>
      <c r="C15" s="1" t="s">
        <v>3</v>
      </c>
      <c r="D15" s="5" t="s">
        <v>387</v>
      </c>
      <c r="E15" s="5" t="s">
        <v>387</v>
      </c>
      <c r="F15" s="5" t="s">
        <v>387</v>
      </c>
      <c r="G15" s="5" t="s">
        <v>390</v>
      </c>
      <c r="H15" s="15" t="s">
        <v>397</v>
      </c>
      <c r="I15" s="5" t="s">
        <v>395</v>
      </c>
      <c r="J15" s="5" t="s">
        <v>396</v>
      </c>
      <c r="K15" s="5" t="s">
        <v>400</v>
      </c>
      <c r="L15" s="5" t="s">
        <v>411</v>
      </c>
      <c r="M15" s="5" t="s">
        <v>394</v>
      </c>
    </row>
    <row r="16" ht="15">
      <c r="H16" s="15"/>
    </row>
    <row r="17" spans="1:15" ht="15">
      <c r="A17" s="9">
        <v>101</v>
      </c>
      <c r="B17" s="3" t="s">
        <v>4</v>
      </c>
      <c r="C17" s="3" t="s">
        <v>5</v>
      </c>
      <c r="D17" s="4">
        <v>51256754</v>
      </c>
      <c r="E17" s="4">
        <v>20453405</v>
      </c>
      <c r="F17" s="4">
        <v>5394110</v>
      </c>
      <c r="G17" s="4">
        <f>SUM(D17:F17)</f>
        <v>77104269</v>
      </c>
      <c r="H17" s="14">
        <v>1157.1</v>
      </c>
      <c r="I17" s="13">
        <v>69705</v>
      </c>
      <c r="J17" s="13">
        <f>+((((G17*0.025)*0.98)+I17)/H17)</f>
        <v>1692.8178986258754</v>
      </c>
      <c r="K17" s="13">
        <f>5400-J17</f>
        <v>3707.1821013741246</v>
      </c>
      <c r="L17" s="13">
        <f>IF(K17&lt;=0,0,IF(K17&gt;0,K17*H17))</f>
        <v>4289580.409499999</v>
      </c>
      <c r="M17" s="13">
        <f>+H17*50</f>
        <v>57854.99999999999</v>
      </c>
      <c r="N17" s="13"/>
      <c r="O17" s="13"/>
    </row>
    <row r="18" spans="1:15" ht="15">
      <c r="A18" s="9">
        <v>102</v>
      </c>
      <c r="B18" s="3" t="s">
        <v>4</v>
      </c>
      <c r="C18" s="3" t="s">
        <v>6</v>
      </c>
      <c r="D18" s="4">
        <v>11557962</v>
      </c>
      <c r="E18" s="4">
        <v>3894115</v>
      </c>
      <c r="F18" s="4">
        <v>2027975</v>
      </c>
      <c r="G18" s="4">
        <f aca="true" t="shared" si="0" ref="G18:G81">SUM(D18:F18)</f>
        <v>17480052</v>
      </c>
      <c r="H18" s="14">
        <v>233.77</v>
      </c>
      <c r="I18" s="13">
        <v>17017.5</v>
      </c>
      <c r="J18" s="13">
        <f aca="true" t="shared" si="1" ref="J18:J81">+((((G18*0.025)*0.98)+I18)/H18)</f>
        <v>1904.7729563245925</v>
      </c>
      <c r="K18" s="13">
        <f aca="true" t="shared" si="2" ref="K18:K81">5400-J18</f>
        <v>3495.2270436754075</v>
      </c>
      <c r="L18" s="13">
        <f aca="true" t="shared" si="3" ref="L18:L81">IF(K18&lt;=0,0,IF(K18&gt;0,K18*H18))</f>
        <v>817079.226</v>
      </c>
      <c r="M18" s="13">
        <f aca="true" t="shared" si="4" ref="M18:M81">+H18*50</f>
        <v>11688.5</v>
      </c>
      <c r="N18" s="13"/>
      <c r="O18" s="13"/>
    </row>
    <row r="19" spans="1:15" ht="15">
      <c r="A19" s="9">
        <v>104</v>
      </c>
      <c r="B19" s="3" t="s">
        <v>4</v>
      </c>
      <c r="C19" s="3" t="s">
        <v>7</v>
      </c>
      <c r="D19" s="4">
        <v>83400923</v>
      </c>
      <c r="E19" s="4">
        <v>53988540</v>
      </c>
      <c r="F19" s="4">
        <v>7092685</v>
      </c>
      <c r="G19" s="4">
        <f t="shared" si="0"/>
        <v>144482148</v>
      </c>
      <c r="H19" s="14">
        <v>1845.98</v>
      </c>
      <c r="I19" s="13">
        <v>0</v>
      </c>
      <c r="J19" s="13">
        <f t="shared" si="1"/>
        <v>1917.5790777798243</v>
      </c>
      <c r="K19" s="13">
        <f t="shared" si="2"/>
        <v>3482.4209222201757</v>
      </c>
      <c r="L19" s="13">
        <f t="shared" si="3"/>
        <v>6428479.374</v>
      </c>
      <c r="M19" s="13">
        <f t="shared" si="4"/>
        <v>92299</v>
      </c>
      <c r="N19" s="13"/>
      <c r="O19" s="13"/>
    </row>
    <row r="20" spans="1:15" ht="15">
      <c r="A20" s="9">
        <v>105</v>
      </c>
      <c r="B20" s="3" t="s">
        <v>4</v>
      </c>
      <c r="C20" s="3" t="s">
        <v>8</v>
      </c>
      <c r="D20" s="4">
        <v>7389951</v>
      </c>
      <c r="E20" s="4">
        <v>4362715</v>
      </c>
      <c r="F20" s="4">
        <v>1559098</v>
      </c>
      <c r="G20" s="4">
        <f t="shared" si="0"/>
        <v>13311764</v>
      </c>
      <c r="H20" s="14">
        <v>289.8</v>
      </c>
      <c r="I20" s="13">
        <v>0</v>
      </c>
      <c r="J20" s="13">
        <f t="shared" si="1"/>
        <v>1125.3906763285026</v>
      </c>
      <c r="K20" s="13">
        <f t="shared" si="2"/>
        <v>4274.609323671497</v>
      </c>
      <c r="L20" s="13">
        <f t="shared" si="3"/>
        <v>1238781.782</v>
      </c>
      <c r="M20" s="13">
        <f t="shared" si="4"/>
        <v>14490</v>
      </c>
      <c r="N20" s="13"/>
      <c r="O20" s="13"/>
    </row>
    <row r="21" spans="1:15" ht="15">
      <c r="A21" s="9">
        <v>201</v>
      </c>
      <c r="B21" s="3" t="s">
        <v>9</v>
      </c>
      <c r="C21" s="3" t="s">
        <v>10</v>
      </c>
      <c r="D21" s="4">
        <v>86703486</v>
      </c>
      <c r="E21" s="4">
        <v>101152630</v>
      </c>
      <c r="F21" s="4">
        <v>7739221</v>
      </c>
      <c r="G21" s="4">
        <f t="shared" si="0"/>
        <v>195595337</v>
      </c>
      <c r="H21" s="14">
        <v>2412.29</v>
      </c>
      <c r="I21" s="13">
        <v>23352.75</v>
      </c>
      <c r="J21" s="13">
        <f t="shared" si="1"/>
        <v>1996.2104500288108</v>
      </c>
      <c r="K21" s="13">
        <f t="shared" si="2"/>
        <v>3403.7895499711894</v>
      </c>
      <c r="L21" s="13">
        <f t="shared" si="3"/>
        <v>8210927.493500001</v>
      </c>
      <c r="M21" s="13">
        <f t="shared" si="4"/>
        <v>120614.5</v>
      </c>
      <c r="N21" s="13"/>
      <c r="O21" s="13"/>
    </row>
    <row r="22" spans="1:15" ht="15">
      <c r="A22" s="9">
        <v>202</v>
      </c>
      <c r="B22" s="3" t="s">
        <v>9</v>
      </c>
      <c r="C22" s="3" t="s">
        <v>11</v>
      </c>
      <c r="D22" s="4">
        <v>6873477</v>
      </c>
      <c r="E22" s="4">
        <v>2113110</v>
      </c>
      <c r="F22" s="4">
        <v>963730</v>
      </c>
      <c r="G22" s="4">
        <f t="shared" si="0"/>
        <v>9950317</v>
      </c>
      <c r="H22" s="14">
        <v>254.67</v>
      </c>
      <c r="I22" s="13">
        <v>0</v>
      </c>
      <c r="J22" s="13">
        <f t="shared" si="1"/>
        <v>957.2496426748343</v>
      </c>
      <c r="K22" s="13">
        <f t="shared" si="2"/>
        <v>4442.750357325166</v>
      </c>
      <c r="L22" s="13">
        <f t="shared" si="3"/>
        <v>1131435.2335</v>
      </c>
      <c r="M22" s="13">
        <f t="shared" si="4"/>
        <v>12733.5</v>
      </c>
      <c r="N22" s="13"/>
      <c r="O22" s="13"/>
    </row>
    <row r="23" spans="1:15" ht="15">
      <c r="A23" s="9">
        <v>203</v>
      </c>
      <c r="B23" s="3" t="s">
        <v>9</v>
      </c>
      <c r="C23" s="3" t="s">
        <v>12</v>
      </c>
      <c r="D23" s="4">
        <v>50072353</v>
      </c>
      <c r="E23" s="4">
        <v>16166145</v>
      </c>
      <c r="F23" s="4">
        <v>9008101</v>
      </c>
      <c r="G23" s="4">
        <f t="shared" si="0"/>
        <v>75246599</v>
      </c>
      <c r="H23" s="14">
        <v>1619.28</v>
      </c>
      <c r="I23" s="13">
        <v>7493.25</v>
      </c>
      <c r="J23" s="13">
        <f t="shared" si="1"/>
        <v>1143.1222058569242</v>
      </c>
      <c r="K23" s="13">
        <f t="shared" si="2"/>
        <v>4256.877794143076</v>
      </c>
      <c r="L23" s="13">
        <f t="shared" si="3"/>
        <v>6893077.0745</v>
      </c>
      <c r="M23" s="13">
        <f t="shared" si="4"/>
        <v>80964</v>
      </c>
      <c r="N23" s="13"/>
      <c r="O23" s="13"/>
    </row>
    <row r="24" spans="1:15" ht="15">
      <c r="A24" s="9">
        <v>302</v>
      </c>
      <c r="B24" s="3" t="s">
        <v>13</v>
      </c>
      <c r="C24" s="3" t="s">
        <v>14</v>
      </c>
      <c r="D24" s="4">
        <v>26609410</v>
      </c>
      <c r="E24" s="4">
        <v>5234640</v>
      </c>
      <c r="F24" s="4">
        <v>1606250</v>
      </c>
      <c r="G24" s="4">
        <f t="shared" si="0"/>
        <v>33450300</v>
      </c>
      <c r="H24" s="14">
        <v>642.3</v>
      </c>
      <c r="I24" s="13">
        <v>0</v>
      </c>
      <c r="J24" s="13">
        <f t="shared" si="1"/>
        <v>1275.9339093881365</v>
      </c>
      <c r="K24" s="13">
        <f t="shared" si="2"/>
        <v>4124.066090611864</v>
      </c>
      <c r="L24" s="13">
        <f t="shared" si="3"/>
        <v>2648887.65</v>
      </c>
      <c r="M24" s="13">
        <f t="shared" si="4"/>
        <v>32114.999999999996</v>
      </c>
      <c r="N24" s="13"/>
      <c r="O24" s="13"/>
    </row>
    <row r="25" spans="1:15" ht="15">
      <c r="A25" s="10" t="s">
        <v>385</v>
      </c>
      <c r="B25" s="3" t="s">
        <v>13</v>
      </c>
      <c r="C25" s="3" t="s">
        <v>15</v>
      </c>
      <c r="D25" s="4">
        <v>290729267</v>
      </c>
      <c r="E25" s="4">
        <v>79186975</v>
      </c>
      <c r="F25" s="4">
        <v>21193265</v>
      </c>
      <c r="G25" s="4">
        <f t="shared" si="0"/>
        <v>391109507</v>
      </c>
      <c r="H25" s="14">
        <v>3849.5</v>
      </c>
      <c r="I25" s="13">
        <v>40705.5</v>
      </c>
      <c r="J25" s="13">
        <f t="shared" si="1"/>
        <v>2499.776184309651</v>
      </c>
      <c r="K25" s="13">
        <f t="shared" si="2"/>
        <v>2900.223815690349</v>
      </c>
      <c r="L25" s="13">
        <f t="shared" si="3"/>
        <v>11164411.578499999</v>
      </c>
      <c r="M25" s="13">
        <f t="shared" si="4"/>
        <v>192475</v>
      </c>
      <c r="N25" s="13"/>
      <c r="O25" s="13"/>
    </row>
    <row r="26" spans="1:15" ht="15">
      <c r="A26" s="9">
        <v>304</v>
      </c>
      <c r="B26" s="3" t="s">
        <v>13</v>
      </c>
      <c r="C26" s="3" t="s">
        <v>16</v>
      </c>
      <c r="D26" s="4">
        <v>27302796</v>
      </c>
      <c r="E26" s="4">
        <v>5106510</v>
      </c>
      <c r="F26" s="4">
        <v>3263740</v>
      </c>
      <c r="G26" s="4">
        <f t="shared" si="0"/>
        <v>35673046</v>
      </c>
      <c r="H26" s="14">
        <v>448.07</v>
      </c>
      <c r="I26" s="13">
        <v>35293.5</v>
      </c>
      <c r="J26" s="13">
        <f t="shared" si="1"/>
        <v>2029.3327538107885</v>
      </c>
      <c r="K26" s="13">
        <f t="shared" si="2"/>
        <v>3370.6672461892113</v>
      </c>
      <c r="L26" s="13">
        <f t="shared" si="3"/>
        <v>1510294.873</v>
      </c>
      <c r="M26" s="13">
        <f t="shared" si="4"/>
        <v>22403.5</v>
      </c>
      <c r="N26" s="13"/>
      <c r="O26" s="13"/>
    </row>
    <row r="27" spans="1:15" ht="15">
      <c r="A27" s="9">
        <v>401</v>
      </c>
      <c r="B27" s="3" t="s">
        <v>17</v>
      </c>
      <c r="C27" s="3" t="s">
        <v>18</v>
      </c>
      <c r="D27" s="4">
        <v>553306123</v>
      </c>
      <c r="E27" s="4">
        <v>217580700</v>
      </c>
      <c r="F27" s="4">
        <v>18423369</v>
      </c>
      <c r="G27" s="4">
        <f t="shared" si="0"/>
        <v>789310192</v>
      </c>
      <c r="H27" s="14">
        <v>8326.76</v>
      </c>
      <c r="I27" s="13">
        <v>0</v>
      </c>
      <c r="J27" s="13">
        <f t="shared" si="1"/>
        <v>2322.403876657908</v>
      </c>
      <c r="K27" s="13">
        <f t="shared" si="2"/>
        <v>3077.596123342092</v>
      </c>
      <c r="L27" s="13">
        <f t="shared" si="3"/>
        <v>25626404.296</v>
      </c>
      <c r="M27" s="13">
        <f t="shared" si="4"/>
        <v>416338</v>
      </c>
      <c r="N27" s="13"/>
      <c r="O27" s="13"/>
    </row>
    <row r="28" spans="1:15" ht="15">
      <c r="A28" s="9">
        <v>402</v>
      </c>
      <c r="B28" s="3" t="s">
        <v>17</v>
      </c>
      <c r="C28" s="3" t="s">
        <v>19</v>
      </c>
      <c r="D28" s="4">
        <v>21248160</v>
      </c>
      <c r="E28" s="4">
        <v>9701335</v>
      </c>
      <c r="F28" s="4">
        <v>3133260</v>
      </c>
      <c r="G28" s="4">
        <f t="shared" si="0"/>
        <v>34082755</v>
      </c>
      <c r="H28" s="14">
        <v>487.51</v>
      </c>
      <c r="I28" s="13">
        <v>0</v>
      </c>
      <c r="J28" s="13">
        <f t="shared" si="1"/>
        <v>1712.8417827326618</v>
      </c>
      <c r="K28" s="13">
        <f t="shared" si="2"/>
        <v>3687.158217267338</v>
      </c>
      <c r="L28" s="13">
        <f t="shared" si="3"/>
        <v>1797526.5025</v>
      </c>
      <c r="M28" s="13">
        <f t="shared" si="4"/>
        <v>24375.5</v>
      </c>
      <c r="N28" s="13"/>
      <c r="O28" s="13"/>
    </row>
    <row r="29" spans="1:15" ht="15">
      <c r="A29" s="9">
        <v>403</v>
      </c>
      <c r="B29" s="3" t="s">
        <v>17</v>
      </c>
      <c r="C29" s="3" t="s">
        <v>20</v>
      </c>
      <c r="D29" s="4">
        <v>51077020</v>
      </c>
      <c r="E29" s="4">
        <v>25583180</v>
      </c>
      <c r="F29" s="4">
        <v>34430123</v>
      </c>
      <c r="G29" s="4">
        <f t="shared" si="0"/>
        <v>111090323</v>
      </c>
      <c r="H29" s="14">
        <v>1366.3</v>
      </c>
      <c r="I29" s="13">
        <v>0</v>
      </c>
      <c r="J29" s="13">
        <f t="shared" si="1"/>
        <v>1992.0317013101078</v>
      </c>
      <c r="K29" s="13">
        <f t="shared" si="2"/>
        <v>3407.9682986898924</v>
      </c>
      <c r="L29" s="13">
        <f t="shared" si="3"/>
        <v>4656307.0865</v>
      </c>
      <c r="M29" s="13">
        <f t="shared" si="4"/>
        <v>68315</v>
      </c>
      <c r="N29" s="13"/>
      <c r="O29" s="13"/>
    </row>
    <row r="30" spans="1:15" ht="15">
      <c r="A30" s="9">
        <v>404</v>
      </c>
      <c r="B30" s="3" t="s">
        <v>17</v>
      </c>
      <c r="C30" s="3" t="s">
        <v>21</v>
      </c>
      <c r="D30" s="4">
        <v>128454370</v>
      </c>
      <c r="E30" s="4">
        <v>27508525</v>
      </c>
      <c r="F30" s="4">
        <v>5759243</v>
      </c>
      <c r="G30" s="4">
        <f t="shared" si="0"/>
        <v>161722138</v>
      </c>
      <c r="H30" s="14">
        <v>1552.62</v>
      </c>
      <c r="I30" s="13">
        <v>0</v>
      </c>
      <c r="J30" s="13">
        <f t="shared" si="1"/>
        <v>2551.9395479898494</v>
      </c>
      <c r="K30" s="13">
        <f t="shared" si="2"/>
        <v>2848.0604520101506</v>
      </c>
      <c r="L30" s="13">
        <f t="shared" si="3"/>
        <v>4421955.619</v>
      </c>
      <c r="M30" s="13">
        <f t="shared" si="4"/>
        <v>77631</v>
      </c>
      <c r="N30" s="13"/>
      <c r="O30" s="13"/>
    </row>
    <row r="31" spans="1:15" ht="15">
      <c r="A31" s="9">
        <v>405</v>
      </c>
      <c r="B31" s="3" t="s">
        <v>17</v>
      </c>
      <c r="C31" s="3" t="s">
        <v>22</v>
      </c>
      <c r="D31" s="4">
        <v>695591881</v>
      </c>
      <c r="E31" s="4">
        <v>239076940</v>
      </c>
      <c r="F31" s="4">
        <v>24469655</v>
      </c>
      <c r="G31" s="4">
        <f t="shared" si="0"/>
        <v>959138476</v>
      </c>
      <c r="H31" s="14">
        <v>12276.51</v>
      </c>
      <c r="I31" s="13">
        <v>42444</v>
      </c>
      <c r="J31" s="13">
        <f t="shared" si="1"/>
        <v>1917.5919428241414</v>
      </c>
      <c r="K31" s="13">
        <f t="shared" si="2"/>
        <v>3482.4080571758586</v>
      </c>
      <c r="L31" s="13">
        <f t="shared" si="3"/>
        <v>42751817.338</v>
      </c>
      <c r="M31" s="13">
        <f t="shared" si="4"/>
        <v>613825.5</v>
      </c>
      <c r="N31" s="13"/>
      <c r="O31" s="13"/>
    </row>
    <row r="32" spans="1:15" ht="15">
      <c r="A32" s="9">
        <v>406</v>
      </c>
      <c r="B32" s="3" t="s">
        <v>17</v>
      </c>
      <c r="C32" s="3" t="s">
        <v>23</v>
      </c>
      <c r="D32" s="4">
        <v>135830703</v>
      </c>
      <c r="E32" s="4">
        <v>54435039</v>
      </c>
      <c r="F32" s="4">
        <v>7373834</v>
      </c>
      <c r="G32" s="4">
        <f t="shared" si="0"/>
        <v>197639576</v>
      </c>
      <c r="H32" s="14">
        <v>3147.04</v>
      </c>
      <c r="I32" s="13">
        <v>68082</v>
      </c>
      <c r="J32" s="13">
        <f t="shared" si="1"/>
        <v>1560.2761998576443</v>
      </c>
      <c r="K32" s="13">
        <f t="shared" si="2"/>
        <v>3839.7238001423557</v>
      </c>
      <c r="L32" s="13">
        <f t="shared" si="3"/>
        <v>12083764.387999998</v>
      </c>
      <c r="M32" s="13">
        <f t="shared" si="4"/>
        <v>157352</v>
      </c>
      <c r="N32" s="13"/>
      <c r="O32" s="13"/>
    </row>
    <row r="33" spans="1:15" ht="15">
      <c r="A33" s="9">
        <v>407</v>
      </c>
      <c r="B33" s="3" t="s">
        <v>17</v>
      </c>
      <c r="C33" s="3" t="s">
        <v>24</v>
      </c>
      <c r="D33" s="4">
        <v>35609560</v>
      </c>
      <c r="E33" s="4">
        <v>9451830</v>
      </c>
      <c r="F33" s="4">
        <v>1998933</v>
      </c>
      <c r="G33" s="4">
        <f t="shared" si="0"/>
        <v>47060323</v>
      </c>
      <c r="H33" s="14">
        <v>1236.11</v>
      </c>
      <c r="I33" s="13">
        <v>0</v>
      </c>
      <c r="J33" s="13">
        <f t="shared" si="1"/>
        <v>932.7470156377669</v>
      </c>
      <c r="K33" s="13">
        <f t="shared" si="2"/>
        <v>4467.252984362233</v>
      </c>
      <c r="L33" s="13">
        <f t="shared" si="3"/>
        <v>5522016.0865</v>
      </c>
      <c r="M33" s="13">
        <f t="shared" si="4"/>
        <v>61805.49999999999</v>
      </c>
      <c r="N33" s="13"/>
      <c r="O33" s="13"/>
    </row>
    <row r="34" spans="1:15" ht="15">
      <c r="A34" s="9">
        <v>501</v>
      </c>
      <c r="B34" s="3" t="s">
        <v>25</v>
      </c>
      <c r="C34" s="3" t="s">
        <v>26</v>
      </c>
      <c r="D34" s="4">
        <v>14568787</v>
      </c>
      <c r="E34" s="4">
        <v>3657280</v>
      </c>
      <c r="F34" s="4">
        <v>1269679</v>
      </c>
      <c r="G34" s="4">
        <f t="shared" si="0"/>
        <v>19495746</v>
      </c>
      <c r="H34" s="14">
        <v>538.98</v>
      </c>
      <c r="I34" s="13">
        <v>0</v>
      </c>
      <c r="J34" s="13">
        <f t="shared" si="1"/>
        <v>886.2031559612601</v>
      </c>
      <c r="K34" s="13">
        <f t="shared" si="2"/>
        <v>4513.796844038739</v>
      </c>
      <c r="L34" s="13">
        <f t="shared" si="3"/>
        <v>2432846.2229999998</v>
      </c>
      <c r="M34" s="13">
        <f t="shared" si="4"/>
        <v>26949</v>
      </c>
      <c r="N34" s="13"/>
      <c r="O34" s="13"/>
    </row>
    <row r="35" spans="1:15" ht="15">
      <c r="A35" s="9">
        <v>502</v>
      </c>
      <c r="B35" s="3" t="s">
        <v>25</v>
      </c>
      <c r="C35" s="3" t="s">
        <v>27</v>
      </c>
      <c r="D35" s="4">
        <v>23992205</v>
      </c>
      <c r="E35" s="4">
        <v>5850350</v>
      </c>
      <c r="F35" s="4">
        <v>1397695</v>
      </c>
      <c r="G35" s="4">
        <f t="shared" si="0"/>
        <v>31240250</v>
      </c>
      <c r="H35" s="14">
        <v>884.55</v>
      </c>
      <c r="I35" s="13">
        <v>0</v>
      </c>
      <c r="J35" s="13">
        <f t="shared" si="1"/>
        <v>865.2830535300436</v>
      </c>
      <c r="K35" s="13">
        <f t="shared" si="2"/>
        <v>4534.716946469956</v>
      </c>
      <c r="L35" s="13">
        <f t="shared" si="3"/>
        <v>4011183.8749999995</v>
      </c>
      <c r="M35" s="13">
        <f t="shared" si="4"/>
        <v>44227.5</v>
      </c>
      <c r="N35" s="13"/>
      <c r="O35" s="13"/>
    </row>
    <row r="36" spans="1:15" ht="15">
      <c r="A36" s="9">
        <v>503</v>
      </c>
      <c r="B36" s="3" t="s">
        <v>25</v>
      </c>
      <c r="C36" s="3" t="s">
        <v>28</v>
      </c>
      <c r="D36" s="4">
        <v>168816639</v>
      </c>
      <c r="E36" s="4">
        <v>52553605</v>
      </c>
      <c r="F36" s="4">
        <v>14095745</v>
      </c>
      <c r="G36" s="4">
        <f t="shared" si="0"/>
        <v>235465989</v>
      </c>
      <c r="H36" s="14">
        <v>2772.52</v>
      </c>
      <c r="I36" s="13">
        <v>0</v>
      </c>
      <c r="J36" s="13">
        <f t="shared" si="1"/>
        <v>2080.7484636720387</v>
      </c>
      <c r="K36" s="13">
        <f t="shared" si="2"/>
        <v>3319.2515363279613</v>
      </c>
      <c r="L36" s="13">
        <f t="shared" si="3"/>
        <v>9202691.269499999</v>
      </c>
      <c r="M36" s="13">
        <f t="shared" si="4"/>
        <v>138626</v>
      </c>
      <c r="N36" s="13"/>
      <c r="O36" s="13"/>
    </row>
    <row r="37" spans="1:15" ht="15">
      <c r="A37" s="9">
        <v>504</v>
      </c>
      <c r="B37" s="3" t="s">
        <v>25</v>
      </c>
      <c r="C37" s="3" t="s">
        <v>29</v>
      </c>
      <c r="D37" s="4">
        <v>14523300</v>
      </c>
      <c r="E37" s="4">
        <v>3314785</v>
      </c>
      <c r="F37" s="4">
        <v>1060330</v>
      </c>
      <c r="G37" s="4">
        <f t="shared" si="0"/>
        <v>18898415</v>
      </c>
      <c r="H37" s="14">
        <v>404.67</v>
      </c>
      <c r="I37" s="13">
        <v>443.25</v>
      </c>
      <c r="J37" s="13">
        <f t="shared" si="1"/>
        <v>1145.2650740109225</v>
      </c>
      <c r="K37" s="13">
        <f t="shared" si="2"/>
        <v>4254.734925989078</v>
      </c>
      <c r="L37" s="13">
        <f t="shared" si="3"/>
        <v>1721763.5825000003</v>
      </c>
      <c r="M37" s="13">
        <f t="shared" si="4"/>
        <v>20233.5</v>
      </c>
      <c r="N37" s="13"/>
      <c r="O37" s="13"/>
    </row>
    <row r="38" spans="1:15" ht="15">
      <c r="A38" s="9">
        <v>505</v>
      </c>
      <c r="B38" s="3" t="s">
        <v>25</v>
      </c>
      <c r="C38" s="3" t="s">
        <v>30</v>
      </c>
      <c r="D38" s="4">
        <v>25624815</v>
      </c>
      <c r="E38" s="4">
        <v>8258940</v>
      </c>
      <c r="F38" s="4">
        <v>1949895</v>
      </c>
      <c r="G38" s="4">
        <f t="shared" si="0"/>
        <v>35833650</v>
      </c>
      <c r="H38" s="14">
        <v>939.74</v>
      </c>
      <c r="I38" s="13">
        <v>0</v>
      </c>
      <c r="J38" s="13">
        <f t="shared" si="1"/>
        <v>934.2205556856151</v>
      </c>
      <c r="K38" s="13">
        <f t="shared" si="2"/>
        <v>4465.779444314385</v>
      </c>
      <c r="L38" s="13">
        <f t="shared" si="3"/>
        <v>4196671.575</v>
      </c>
      <c r="M38" s="13">
        <f t="shared" si="4"/>
        <v>46987</v>
      </c>
      <c r="N38" s="13"/>
      <c r="O38" s="13"/>
    </row>
    <row r="39" spans="1:15" ht="15">
      <c r="A39" s="9">
        <v>506</v>
      </c>
      <c r="B39" s="3" t="s">
        <v>25</v>
      </c>
      <c r="C39" s="3" t="s">
        <v>31</v>
      </c>
      <c r="D39" s="4">
        <v>18268642</v>
      </c>
      <c r="E39" s="4">
        <v>3406085</v>
      </c>
      <c r="F39" s="4">
        <v>1121205</v>
      </c>
      <c r="G39" s="4">
        <f t="shared" si="0"/>
        <v>22795932</v>
      </c>
      <c r="H39" s="14">
        <v>415.46</v>
      </c>
      <c r="I39" s="13">
        <v>1362</v>
      </c>
      <c r="J39" s="13">
        <f t="shared" si="1"/>
        <v>1347.5721706060754</v>
      </c>
      <c r="K39" s="13">
        <f t="shared" si="2"/>
        <v>4052.4278293939246</v>
      </c>
      <c r="L39" s="13">
        <f t="shared" si="3"/>
        <v>1683621.6659999997</v>
      </c>
      <c r="M39" s="13">
        <f t="shared" si="4"/>
        <v>20773</v>
      </c>
      <c r="N39" s="13"/>
      <c r="O39" s="13"/>
    </row>
    <row r="40" spans="1:15" ht="15">
      <c r="A40" s="9">
        <v>601</v>
      </c>
      <c r="B40" s="3" t="s">
        <v>32</v>
      </c>
      <c r="C40" s="3" t="s">
        <v>33</v>
      </c>
      <c r="D40" s="4">
        <v>19048694</v>
      </c>
      <c r="E40" s="4">
        <v>4817080</v>
      </c>
      <c r="F40" s="4">
        <v>2095818</v>
      </c>
      <c r="G40" s="4">
        <f t="shared" si="0"/>
        <v>25961592</v>
      </c>
      <c r="H40" s="14">
        <v>580.83</v>
      </c>
      <c r="I40" s="13">
        <v>30226.5</v>
      </c>
      <c r="J40" s="13">
        <f t="shared" si="1"/>
        <v>1147.1265327204173</v>
      </c>
      <c r="K40" s="13">
        <f t="shared" si="2"/>
        <v>4252.873467279583</v>
      </c>
      <c r="L40" s="13">
        <f t="shared" si="3"/>
        <v>2470196.4960000003</v>
      </c>
      <c r="M40" s="13">
        <f t="shared" si="4"/>
        <v>29041.500000000004</v>
      </c>
      <c r="N40" s="13"/>
      <c r="O40" s="13"/>
    </row>
    <row r="41" spans="1:15" ht="15">
      <c r="A41" s="9">
        <v>602</v>
      </c>
      <c r="B41" s="3" t="s">
        <v>32</v>
      </c>
      <c r="C41" s="3" t="s">
        <v>34</v>
      </c>
      <c r="D41" s="4">
        <v>46815348</v>
      </c>
      <c r="E41" s="4">
        <v>22852400</v>
      </c>
      <c r="F41" s="4">
        <v>3813933</v>
      </c>
      <c r="G41" s="4">
        <f t="shared" si="0"/>
        <v>73481681</v>
      </c>
      <c r="H41" s="14">
        <v>1568.1</v>
      </c>
      <c r="I41" s="13">
        <v>8290.5</v>
      </c>
      <c r="J41" s="13">
        <f t="shared" si="1"/>
        <v>1153.3650178560042</v>
      </c>
      <c r="K41" s="13">
        <f t="shared" si="2"/>
        <v>4246.634982143996</v>
      </c>
      <c r="L41" s="13">
        <f t="shared" si="3"/>
        <v>6659148.3155000005</v>
      </c>
      <c r="M41" s="13">
        <f t="shared" si="4"/>
        <v>78405</v>
      </c>
      <c r="N41" s="13"/>
      <c r="O41" s="13"/>
    </row>
    <row r="42" spans="1:15" ht="15">
      <c r="A42" s="9">
        <v>701</v>
      </c>
      <c r="B42" s="3" t="s">
        <v>35</v>
      </c>
      <c r="C42" s="3" t="s">
        <v>36</v>
      </c>
      <c r="D42" s="4">
        <v>35237354</v>
      </c>
      <c r="E42" s="4">
        <v>21340360</v>
      </c>
      <c r="F42" s="4">
        <v>10477950</v>
      </c>
      <c r="G42" s="4">
        <f t="shared" si="0"/>
        <v>67055664</v>
      </c>
      <c r="H42" s="14">
        <v>716.4</v>
      </c>
      <c r="I42" s="13">
        <v>0</v>
      </c>
      <c r="J42" s="13">
        <f t="shared" si="1"/>
        <v>2293.2213400335013</v>
      </c>
      <c r="K42" s="13">
        <f t="shared" si="2"/>
        <v>3106.7786599664987</v>
      </c>
      <c r="L42" s="13">
        <f t="shared" si="3"/>
        <v>2225696.2319999994</v>
      </c>
      <c r="M42" s="13">
        <f t="shared" si="4"/>
        <v>35820</v>
      </c>
      <c r="N42" s="13"/>
      <c r="O42" s="13"/>
    </row>
    <row r="43" spans="1:15" ht="15">
      <c r="A43" s="9">
        <v>801</v>
      </c>
      <c r="B43" s="3" t="s">
        <v>37</v>
      </c>
      <c r="C43" s="3" t="s">
        <v>38</v>
      </c>
      <c r="D43" s="4">
        <v>64068016</v>
      </c>
      <c r="E43" s="4">
        <v>20259230</v>
      </c>
      <c r="F43" s="4">
        <v>7382761</v>
      </c>
      <c r="G43" s="4">
        <f t="shared" si="0"/>
        <v>91710007</v>
      </c>
      <c r="H43" s="14">
        <v>1689.78</v>
      </c>
      <c r="I43" s="13">
        <v>2315.25</v>
      </c>
      <c r="J43" s="13">
        <f t="shared" si="1"/>
        <v>1331.0670155286489</v>
      </c>
      <c r="K43" s="13">
        <f t="shared" si="2"/>
        <v>4068.932984471351</v>
      </c>
      <c r="L43" s="13">
        <f t="shared" si="3"/>
        <v>6875601.5785</v>
      </c>
      <c r="M43" s="13">
        <f t="shared" si="4"/>
        <v>84489</v>
      </c>
      <c r="N43" s="13"/>
      <c r="O43" s="13"/>
    </row>
    <row r="44" spans="1:15" ht="15">
      <c r="A44" s="9">
        <v>802</v>
      </c>
      <c r="B44" s="3" t="s">
        <v>37</v>
      </c>
      <c r="C44" s="3" t="s">
        <v>39</v>
      </c>
      <c r="D44" s="4">
        <v>119021379</v>
      </c>
      <c r="E44" s="4">
        <v>16891473</v>
      </c>
      <c r="F44" s="4">
        <v>5123717</v>
      </c>
      <c r="G44" s="4">
        <f t="shared" si="0"/>
        <v>141036569</v>
      </c>
      <c r="H44" s="14">
        <v>664.29</v>
      </c>
      <c r="I44" s="13">
        <v>4052.25</v>
      </c>
      <c r="J44" s="13">
        <f t="shared" si="1"/>
        <v>5207.737871261046</v>
      </c>
      <c r="K44" s="13">
        <f t="shared" si="2"/>
        <v>192.26212873895383</v>
      </c>
      <c r="L44" s="13">
        <f t="shared" si="3"/>
        <v>127717.80949999964</v>
      </c>
      <c r="M44" s="13">
        <f t="shared" si="4"/>
        <v>33214.5</v>
      </c>
      <c r="N44" s="13"/>
      <c r="O44" s="13"/>
    </row>
    <row r="45" spans="1:15" ht="15">
      <c r="A45" s="9">
        <v>803</v>
      </c>
      <c r="B45" s="3" t="s">
        <v>37</v>
      </c>
      <c r="C45" s="3" t="s">
        <v>40</v>
      </c>
      <c r="D45" s="4">
        <v>39322564</v>
      </c>
      <c r="E45" s="4">
        <v>12911980</v>
      </c>
      <c r="F45" s="4">
        <v>3438937</v>
      </c>
      <c r="G45" s="4">
        <f t="shared" si="0"/>
        <v>55673481</v>
      </c>
      <c r="H45" s="14">
        <v>1227.19</v>
      </c>
      <c r="I45" s="13">
        <v>3184.5</v>
      </c>
      <c r="J45" s="13">
        <f t="shared" si="1"/>
        <v>1114.0775140768749</v>
      </c>
      <c r="K45" s="13">
        <f t="shared" si="2"/>
        <v>4285.922485923125</v>
      </c>
      <c r="L45" s="13">
        <f t="shared" si="3"/>
        <v>5259641.215500001</v>
      </c>
      <c r="M45" s="13">
        <f t="shared" si="4"/>
        <v>61359.5</v>
      </c>
      <c r="N45" s="13"/>
      <c r="O45" s="13"/>
    </row>
    <row r="46" spans="1:15" ht="15">
      <c r="A46" s="9">
        <v>901</v>
      </c>
      <c r="B46" s="3" t="s">
        <v>41</v>
      </c>
      <c r="C46" s="3" t="s">
        <v>42</v>
      </c>
      <c r="D46" s="4">
        <v>21273623</v>
      </c>
      <c r="E46" s="4">
        <v>4846690</v>
      </c>
      <c r="F46" s="4">
        <v>3216914</v>
      </c>
      <c r="G46" s="4">
        <f t="shared" si="0"/>
        <v>29337227</v>
      </c>
      <c r="H46" s="14">
        <v>610.91</v>
      </c>
      <c r="I46" s="13">
        <v>0</v>
      </c>
      <c r="J46" s="13">
        <f t="shared" si="1"/>
        <v>1176.5432903373658</v>
      </c>
      <c r="K46" s="13">
        <f t="shared" si="2"/>
        <v>4223.456709662634</v>
      </c>
      <c r="L46" s="13">
        <f t="shared" si="3"/>
        <v>2580151.9384999997</v>
      </c>
      <c r="M46" s="13">
        <f t="shared" si="4"/>
        <v>30545.5</v>
      </c>
      <c r="N46" s="13"/>
      <c r="O46" s="13"/>
    </row>
    <row r="47" spans="1:15" ht="15">
      <c r="A47" s="9">
        <v>902</v>
      </c>
      <c r="B47" s="3" t="s">
        <v>41</v>
      </c>
      <c r="C47" s="3" t="s">
        <v>43</v>
      </c>
      <c r="D47" s="4">
        <v>24481342</v>
      </c>
      <c r="E47" s="4">
        <v>5941550</v>
      </c>
      <c r="F47" s="4">
        <v>5954202</v>
      </c>
      <c r="G47" s="4">
        <f t="shared" si="0"/>
        <v>36377094</v>
      </c>
      <c r="H47" s="14">
        <v>641.36</v>
      </c>
      <c r="I47" s="13">
        <v>0</v>
      </c>
      <c r="J47" s="13">
        <f t="shared" si="1"/>
        <v>1389.6077132967446</v>
      </c>
      <c r="K47" s="13">
        <f t="shared" si="2"/>
        <v>4010.392286703255</v>
      </c>
      <c r="L47" s="13">
        <f t="shared" si="3"/>
        <v>2572105.1969999997</v>
      </c>
      <c r="M47" s="13">
        <f t="shared" si="4"/>
        <v>32068</v>
      </c>
      <c r="N47" s="13"/>
      <c r="O47" s="13"/>
    </row>
    <row r="48" spans="1:15" ht="15">
      <c r="A48" s="9">
        <v>903</v>
      </c>
      <c r="B48" s="3" t="s">
        <v>41</v>
      </c>
      <c r="C48" s="3" t="s">
        <v>44</v>
      </c>
      <c r="D48" s="4">
        <v>48063645</v>
      </c>
      <c r="E48" s="4">
        <v>14425300</v>
      </c>
      <c r="F48" s="4">
        <v>6672256</v>
      </c>
      <c r="G48" s="4">
        <f t="shared" si="0"/>
        <v>69161201</v>
      </c>
      <c r="H48" s="14">
        <v>969.88</v>
      </c>
      <c r="I48" s="13">
        <v>0</v>
      </c>
      <c r="J48" s="13">
        <f t="shared" si="1"/>
        <v>1747.071209324865</v>
      </c>
      <c r="K48" s="13">
        <f t="shared" si="2"/>
        <v>3652.928790675135</v>
      </c>
      <c r="L48" s="13">
        <f t="shared" si="3"/>
        <v>3542902.5755000003</v>
      </c>
      <c r="M48" s="13">
        <f t="shared" si="4"/>
        <v>48494</v>
      </c>
      <c r="N48" s="13"/>
      <c r="O48" s="13"/>
    </row>
    <row r="49" spans="1:15" ht="15">
      <c r="A49" s="9">
        <v>1002</v>
      </c>
      <c r="B49" s="3" t="s">
        <v>45</v>
      </c>
      <c r="C49" s="3" t="s">
        <v>46</v>
      </c>
      <c r="D49" s="4">
        <v>90753100</v>
      </c>
      <c r="E49" s="4">
        <v>46004728</v>
      </c>
      <c r="F49" s="4">
        <v>12084444</v>
      </c>
      <c r="G49" s="4">
        <f t="shared" si="0"/>
        <v>148842272</v>
      </c>
      <c r="H49" s="14">
        <v>2229.4</v>
      </c>
      <c r="I49" s="13">
        <v>0</v>
      </c>
      <c r="J49" s="13">
        <f t="shared" si="1"/>
        <v>1635.7027289853772</v>
      </c>
      <c r="K49" s="13">
        <f t="shared" si="2"/>
        <v>3764.2972710146228</v>
      </c>
      <c r="L49" s="13">
        <f t="shared" si="3"/>
        <v>8392124.336000001</v>
      </c>
      <c r="M49" s="13">
        <f t="shared" si="4"/>
        <v>111470</v>
      </c>
      <c r="N49" s="13"/>
      <c r="O49" s="13"/>
    </row>
    <row r="50" spans="1:15" ht="15">
      <c r="A50" s="9">
        <v>1003</v>
      </c>
      <c r="B50" s="3" t="s">
        <v>45</v>
      </c>
      <c r="C50" s="3" t="s">
        <v>47</v>
      </c>
      <c r="D50" s="4">
        <v>24355635</v>
      </c>
      <c r="E50" s="4">
        <v>16430538</v>
      </c>
      <c r="F50" s="4">
        <v>7966324</v>
      </c>
      <c r="G50" s="4">
        <f t="shared" si="0"/>
        <v>48752497</v>
      </c>
      <c r="H50" s="14">
        <v>847.53</v>
      </c>
      <c r="I50" s="13">
        <v>1462.5</v>
      </c>
      <c r="J50" s="13">
        <f t="shared" si="1"/>
        <v>1411.039935459512</v>
      </c>
      <c r="K50" s="13">
        <f t="shared" si="2"/>
        <v>3988.960064540488</v>
      </c>
      <c r="L50" s="13">
        <f t="shared" si="3"/>
        <v>3380763.3234999995</v>
      </c>
      <c r="M50" s="13">
        <f t="shared" si="4"/>
        <v>42376.5</v>
      </c>
      <c r="N50" s="13"/>
      <c r="O50" s="13"/>
    </row>
    <row r="51" spans="1:15" ht="15">
      <c r="A51" s="9">
        <v>1101</v>
      </c>
      <c r="B51" s="3" t="s">
        <v>48</v>
      </c>
      <c r="C51" s="3" t="s">
        <v>49</v>
      </c>
      <c r="D51" s="4">
        <v>44208608</v>
      </c>
      <c r="E51" s="4">
        <v>18063605</v>
      </c>
      <c r="F51" s="4">
        <v>7742766</v>
      </c>
      <c r="G51" s="4">
        <f t="shared" si="0"/>
        <v>70014979</v>
      </c>
      <c r="H51" s="14">
        <v>1015.23</v>
      </c>
      <c r="I51" s="13">
        <v>0</v>
      </c>
      <c r="J51" s="13">
        <f t="shared" si="1"/>
        <v>1689.6338617850142</v>
      </c>
      <c r="K51" s="13">
        <f t="shared" si="2"/>
        <v>3710.3661382149858</v>
      </c>
      <c r="L51" s="13">
        <f t="shared" si="3"/>
        <v>3766875.0145</v>
      </c>
      <c r="M51" s="13">
        <f t="shared" si="4"/>
        <v>50761.5</v>
      </c>
      <c r="N51" s="13"/>
      <c r="O51" s="13"/>
    </row>
    <row r="52" spans="1:15" ht="15">
      <c r="A52" s="9">
        <v>1104</v>
      </c>
      <c r="B52" s="3" t="s">
        <v>48</v>
      </c>
      <c r="C52" s="3" t="s">
        <v>50</v>
      </c>
      <c r="D52" s="4">
        <v>36517961</v>
      </c>
      <c r="E52" s="4">
        <v>12076719</v>
      </c>
      <c r="F52" s="4">
        <v>3293766</v>
      </c>
      <c r="G52" s="4">
        <f t="shared" si="0"/>
        <v>51888446</v>
      </c>
      <c r="H52" s="14">
        <v>1009.53</v>
      </c>
      <c r="I52" s="13">
        <v>0</v>
      </c>
      <c r="J52" s="13">
        <f t="shared" si="1"/>
        <v>1259.266120868127</v>
      </c>
      <c r="K52" s="13">
        <f t="shared" si="2"/>
        <v>4140.7338791318725</v>
      </c>
      <c r="L52" s="13">
        <f t="shared" si="3"/>
        <v>4180195.072999999</v>
      </c>
      <c r="M52" s="13">
        <f t="shared" si="4"/>
        <v>50476.5</v>
      </c>
      <c r="N52" s="13"/>
      <c r="O52" s="13"/>
    </row>
    <row r="53" spans="1:15" ht="15">
      <c r="A53" s="9">
        <v>1106</v>
      </c>
      <c r="B53" s="3" t="s">
        <v>48</v>
      </c>
      <c r="C53" s="3" t="s">
        <v>51</v>
      </c>
      <c r="D53" s="4">
        <v>22533776</v>
      </c>
      <c r="E53" s="4">
        <v>7143860</v>
      </c>
      <c r="F53" s="4">
        <v>3624672</v>
      </c>
      <c r="G53" s="4">
        <f t="shared" si="0"/>
        <v>33302308</v>
      </c>
      <c r="H53" s="14">
        <v>654.04</v>
      </c>
      <c r="I53" s="13">
        <v>0</v>
      </c>
      <c r="J53" s="13">
        <f t="shared" si="1"/>
        <v>1247.4872270809126</v>
      </c>
      <c r="K53" s="13">
        <f t="shared" si="2"/>
        <v>4152.512772919087</v>
      </c>
      <c r="L53" s="13">
        <f t="shared" si="3"/>
        <v>2715909.4539999994</v>
      </c>
      <c r="M53" s="13">
        <f t="shared" si="4"/>
        <v>32702</v>
      </c>
      <c r="N53" s="13"/>
      <c r="O53" s="13"/>
    </row>
    <row r="54" spans="1:15" ht="15">
      <c r="A54" s="9">
        <v>1201</v>
      </c>
      <c r="B54" s="3" t="s">
        <v>52</v>
      </c>
      <c r="C54" s="3" t="s">
        <v>53</v>
      </c>
      <c r="D54" s="4">
        <v>12667942</v>
      </c>
      <c r="E54" s="4">
        <v>4430930</v>
      </c>
      <c r="F54" s="4">
        <v>1684849</v>
      </c>
      <c r="G54" s="4">
        <f t="shared" si="0"/>
        <v>18783721</v>
      </c>
      <c r="H54" s="14">
        <v>422.99</v>
      </c>
      <c r="I54" s="13">
        <v>0</v>
      </c>
      <c r="J54" s="13">
        <f t="shared" si="1"/>
        <v>1087.9717357384336</v>
      </c>
      <c r="K54" s="13">
        <f t="shared" si="2"/>
        <v>4312.028264261567</v>
      </c>
      <c r="L54" s="13">
        <f t="shared" si="3"/>
        <v>1823944.8355</v>
      </c>
      <c r="M54" s="13">
        <f t="shared" si="4"/>
        <v>21149.5</v>
      </c>
      <c r="N54" s="13"/>
      <c r="O54" s="13"/>
    </row>
    <row r="55" spans="1:15" ht="15">
      <c r="A55" s="9">
        <v>1202</v>
      </c>
      <c r="B55" s="3" t="s">
        <v>52</v>
      </c>
      <c r="C55" s="3" t="s">
        <v>54</v>
      </c>
      <c r="D55" s="4">
        <v>131902347</v>
      </c>
      <c r="E55" s="4">
        <v>34722298</v>
      </c>
      <c r="F55" s="4">
        <v>5866569</v>
      </c>
      <c r="G55" s="4">
        <f t="shared" si="0"/>
        <v>172491214</v>
      </c>
      <c r="H55" s="14">
        <v>1668.67</v>
      </c>
      <c r="I55" s="13">
        <v>9466.5</v>
      </c>
      <c r="J55" s="13">
        <f t="shared" si="1"/>
        <v>2538.249769576969</v>
      </c>
      <c r="K55" s="13">
        <f t="shared" si="2"/>
        <v>2861.750230423031</v>
      </c>
      <c r="L55" s="13">
        <f t="shared" si="3"/>
        <v>4775316.756999999</v>
      </c>
      <c r="M55" s="13">
        <f t="shared" si="4"/>
        <v>83433.5</v>
      </c>
      <c r="N55" s="13"/>
      <c r="O55" s="13"/>
    </row>
    <row r="56" spans="1:15" ht="15">
      <c r="A56" s="9">
        <v>1203</v>
      </c>
      <c r="B56" s="3" t="s">
        <v>52</v>
      </c>
      <c r="C56" s="3" t="s">
        <v>55</v>
      </c>
      <c r="D56" s="4">
        <v>27527148</v>
      </c>
      <c r="E56" s="4">
        <v>7210530</v>
      </c>
      <c r="F56" s="4">
        <v>2395360</v>
      </c>
      <c r="G56" s="4">
        <f t="shared" si="0"/>
        <v>37133038</v>
      </c>
      <c r="H56" s="14">
        <v>566.9</v>
      </c>
      <c r="I56" s="13">
        <v>502.5</v>
      </c>
      <c r="J56" s="13">
        <f t="shared" si="1"/>
        <v>1605.6834203563242</v>
      </c>
      <c r="K56" s="13">
        <f t="shared" si="2"/>
        <v>3794.316579643676</v>
      </c>
      <c r="L56" s="13">
        <f t="shared" si="3"/>
        <v>2150998.0689999997</v>
      </c>
      <c r="M56" s="13">
        <f t="shared" si="4"/>
        <v>28345</v>
      </c>
      <c r="N56" s="13"/>
      <c r="O56" s="13"/>
    </row>
    <row r="57" spans="1:15" ht="15">
      <c r="A57" s="9">
        <v>1204</v>
      </c>
      <c r="B57" s="3" t="s">
        <v>52</v>
      </c>
      <c r="C57" s="3" t="s">
        <v>56</v>
      </c>
      <c r="D57" s="4">
        <v>67431792</v>
      </c>
      <c r="E57" s="4">
        <v>10035454</v>
      </c>
      <c r="F57" s="4">
        <v>2785529</v>
      </c>
      <c r="G57" s="4">
        <f t="shared" si="0"/>
        <v>80252775</v>
      </c>
      <c r="H57" s="14">
        <v>541.46</v>
      </c>
      <c r="I57" s="13">
        <v>24795.75</v>
      </c>
      <c r="J57" s="13">
        <f t="shared" si="1"/>
        <v>3677.0744607173197</v>
      </c>
      <c r="K57" s="13">
        <f t="shared" si="2"/>
        <v>1722.9255392826803</v>
      </c>
      <c r="L57" s="13">
        <f t="shared" si="3"/>
        <v>932895.2625000002</v>
      </c>
      <c r="M57" s="13">
        <f t="shared" si="4"/>
        <v>27073</v>
      </c>
      <c r="N57" s="13"/>
      <c r="O57" s="13"/>
    </row>
    <row r="58" spans="1:15" ht="15">
      <c r="A58" s="9">
        <v>1205</v>
      </c>
      <c r="B58" s="3" t="s">
        <v>52</v>
      </c>
      <c r="C58" s="3" t="s">
        <v>57</v>
      </c>
      <c r="D58" s="4">
        <v>8636760</v>
      </c>
      <c r="E58" s="4">
        <v>1402268</v>
      </c>
      <c r="F58" s="4">
        <v>600763</v>
      </c>
      <c r="G58" s="4">
        <f t="shared" si="0"/>
        <v>10639791</v>
      </c>
      <c r="H58" s="14">
        <v>161.93</v>
      </c>
      <c r="I58" s="13">
        <v>0</v>
      </c>
      <c r="J58" s="13">
        <f t="shared" si="1"/>
        <v>1609.7997869449762</v>
      </c>
      <c r="K58" s="13">
        <f t="shared" si="2"/>
        <v>3790.2002130550236</v>
      </c>
      <c r="L58" s="13">
        <f t="shared" si="3"/>
        <v>613747.1205</v>
      </c>
      <c r="M58" s="13">
        <f t="shared" si="4"/>
        <v>8096.5</v>
      </c>
      <c r="N58" s="13"/>
      <c r="O58" s="13"/>
    </row>
    <row r="59" spans="1:15" ht="15">
      <c r="A59" s="9">
        <v>1301</v>
      </c>
      <c r="B59" s="3" t="s">
        <v>58</v>
      </c>
      <c r="C59" s="3" t="s">
        <v>59</v>
      </c>
      <c r="D59" s="4">
        <v>14129318</v>
      </c>
      <c r="E59" s="4">
        <v>2727873</v>
      </c>
      <c r="F59" s="4">
        <v>2933170</v>
      </c>
      <c r="G59" s="4">
        <f t="shared" si="0"/>
        <v>19790361</v>
      </c>
      <c r="H59" s="14">
        <v>279.38</v>
      </c>
      <c r="I59" s="13">
        <v>0</v>
      </c>
      <c r="J59" s="13">
        <f t="shared" si="1"/>
        <v>1735.4994792039518</v>
      </c>
      <c r="K59" s="13">
        <f t="shared" si="2"/>
        <v>3664.5005207960485</v>
      </c>
      <c r="L59" s="13">
        <f t="shared" si="3"/>
        <v>1023788.1555</v>
      </c>
      <c r="M59" s="13">
        <f t="shared" si="4"/>
        <v>13969</v>
      </c>
      <c r="N59" s="13"/>
      <c r="O59" s="13"/>
    </row>
    <row r="60" spans="1:15" ht="15">
      <c r="A60" s="9">
        <v>1303</v>
      </c>
      <c r="B60" s="3" t="s">
        <v>58</v>
      </c>
      <c r="C60" s="3" t="s">
        <v>60</v>
      </c>
      <c r="D60" s="4">
        <v>18433473</v>
      </c>
      <c r="E60" s="4">
        <v>4618211</v>
      </c>
      <c r="F60" s="4">
        <v>2944470</v>
      </c>
      <c r="G60" s="4">
        <f t="shared" si="0"/>
        <v>25996154</v>
      </c>
      <c r="H60" s="14">
        <v>623.96</v>
      </c>
      <c r="I60" s="13">
        <v>0</v>
      </c>
      <c r="J60" s="13">
        <f t="shared" si="1"/>
        <v>1020.7477610744279</v>
      </c>
      <c r="K60" s="13">
        <f t="shared" si="2"/>
        <v>4379.252238925572</v>
      </c>
      <c r="L60" s="13">
        <f t="shared" si="3"/>
        <v>2732478.227</v>
      </c>
      <c r="M60" s="13">
        <f t="shared" si="4"/>
        <v>31198</v>
      </c>
      <c r="N60" s="13"/>
      <c r="O60" s="13"/>
    </row>
    <row r="61" spans="1:15" ht="15">
      <c r="A61" s="9">
        <v>1304</v>
      </c>
      <c r="B61" s="3" t="s">
        <v>58</v>
      </c>
      <c r="C61" s="3" t="s">
        <v>61</v>
      </c>
      <c r="D61" s="4">
        <v>14502420</v>
      </c>
      <c r="E61" s="4">
        <v>3738374</v>
      </c>
      <c r="F61" s="4">
        <v>907320</v>
      </c>
      <c r="G61" s="4">
        <f t="shared" si="0"/>
        <v>19148114</v>
      </c>
      <c r="H61" s="14">
        <v>574.28</v>
      </c>
      <c r="I61" s="13">
        <v>0</v>
      </c>
      <c r="J61" s="13">
        <f t="shared" si="1"/>
        <v>816.8990614334472</v>
      </c>
      <c r="K61" s="13">
        <f t="shared" si="2"/>
        <v>4583.100938566553</v>
      </c>
      <c r="L61" s="13">
        <f t="shared" si="3"/>
        <v>2631983.207</v>
      </c>
      <c r="M61" s="13">
        <f t="shared" si="4"/>
        <v>28714</v>
      </c>
      <c r="N61" s="13"/>
      <c r="O61" s="13"/>
    </row>
    <row r="62" spans="1:15" ht="15">
      <c r="A62" s="9">
        <v>1401</v>
      </c>
      <c r="B62" s="3" t="s">
        <v>62</v>
      </c>
      <c r="C62" s="3" t="s">
        <v>63</v>
      </c>
      <c r="D62" s="4">
        <v>16928711</v>
      </c>
      <c r="E62" s="4">
        <v>21004503</v>
      </c>
      <c r="F62" s="4">
        <v>2518960</v>
      </c>
      <c r="G62" s="4">
        <f t="shared" si="0"/>
        <v>40452174</v>
      </c>
      <c r="H62" s="14">
        <v>348.71</v>
      </c>
      <c r="I62" s="13">
        <v>16504.5</v>
      </c>
      <c r="J62" s="13">
        <f t="shared" si="1"/>
        <v>2889.4576094749223</v>
      </c>
      <c r="K62" s="13">
        <f t="shared" si="2"/>
        <v>2510.5423905250777</v>
      </c>
      <c r="L62" s="13">
        <f t="shared" si="3"/>
        <v>875451.2369999998</v>
      </c>
      <c r="M62" s="13">
        <f t="shared" si="4"/>
        <v>17435.5</v>
      </c>
      <c r="N62" s="13"/>
      <c r="O62" s="13"/>
    </row>
    <row r="63" spans="1:15" ht="15">
      <c r="A63" s="9">
        <v>1402</v>
      </c>
      <c r="B63" s="3" t="s">
        <v>62</v>
      </c>
      <c r="C63" s="3" t="s">
        <v>64</v>
      </c>
      <c r="D63" s="4">
        <v>104054259</v>
      </c>
      <c r="E63" s="4">
        <v>44106014</v>
      </c>
      <c r="F63" s="4">
        <v>8510526</v>
      </c>
      <c r="G63" s="4">
        <f t="shared" si="0"/>
        <v>156670799</v>
      </c>
      <c r="H63" s="14">
        <v>2769.25</v>
      </c>
      <c r="I63" s="13">
        <v>128975.25</v>
      </c>
      <c r="J63" s="13">
        <f t="shared" si="1"/>
        <v>1432.6658212512411</v>
      </c>
      <c r="K63" s="13">
        <f t="shared" si="2"/>
        <v>3967.334178748759</v>
      </c>
      <c r="L63" s="13">
        <f t="shared" si="3"/>
        <v>10986540.1745</v>
      </c>
      <c r="M63" s="13">
        <f t="shared" si="4"/>
        <v>138462.5</v>
      </c>
      <c r="N63" s="13"/>
      <c r="O63" s="13"/>
    </row>
    <row r="64" spans="1:15" ht="15">
      <c r="A64" s="9">
        <v>1403</v>
      </c>
      <c r="B64" s="3" t="s">
        <v>62</v>
      </c>
      <c r="C64" s="3" t="s">
        <v>65</v>
      </c>
      <c r="D64" s="4">
        <v>6751190</v>
      </c>
      <c r="E64" s="4">
        <v>1777569</v>
      </c>
      <c r="F64" s="4">
        <v>3400862</v>
      </c>
      <c r="G64" s="4">
        <f t="shared" si="0"/>
        <v>11929621</v>
      </c>
      <c r="H64" s="14">
        <v>246.81</v>
      </c>
      <c r="I64" s="13">
        <v>13146.75</v>
      </c>
      <c r="J64" s="13">
        <f t="shared" si="1"/>
        <v>1237.480104128682</v>
      </c>
      <c r="K64" s="13">
        <f t="shared" si="2"/>
        <v>4162.519895871318</v>
      </c>
      <c r="L64" s="13">
        <f t="shared" si="3"/>
        <v>1027351.5355</v>
      </c>
      <c r="M64" s="13">
        <f t="shared" si="4"/>
        <v>12340.5</v>
      </c>
      <c r="N64" s="13"/>
      <c r="O64" s="13"/>
    </row>
    <row r="65" spans="1:15" ht="15">
      <c r="A65" s="9">
        <v>1404</v>
      </c>
      <c r="B65" s="3" t="s">
        <v>62</v>
      </c>
      <c r="C65" s="3" t="s">
        <v>66</v>
      </c>
      <c r="D65" s="4">
        <v>11595407</v>
      </c>
      <c r="E65" s="4">
        <v>2517874</v>
      </c>
      <c r="F65" s="4">
        <v>996450</v>
      </c>
      <c r="G65" s="4">
        <f t="shared" si="0"/>
        <v>15109731</v>
      </c>
      <c r="H65" s="14">
        <v>302.09</v>
      </c>
      <c r="I65" s="13">
        <v>16518.75</v>
      </c>
      <c r="J65" s="13">
        <f t="shared" si="1"/>
        <v>1280.1057946307394</v>
      </c>
      <c r="K65" s="13">
        <f t="shared" si="2"/>
        <v>4119.894205369261</v>
      </c>
      <c r="L65" s="13">
        <f t="shared" si="3"/>
        <v>1244578.8405</v>
      </c>
      <c r="M65" s="13">
        <f t="shared" si="4"/>
        <v>15104.499999999998</v>
      </c>
      <c r="N65" s="13"/>
      <c r="O65" s="13"/>
    </row>
    <row r="66" spans="1:15" ht="15">
      <c r="A66" s="9">
        <v>1406</v>
      </c>
      <c r="B66" s="3" t="s">
        <v>62</v>
      </c>
      <c r="C66" s="3" t="s">
        <v>67</v>
      </c>
      <c r="D66" s="4">
        <v>9736362</v>
      </c>
      <c r="E66" s="4">
        <v>6012844</v>
      </c>
      <c r="F66" s="4">
        <v>1836382</v>
      </c>
      <c r="G66" s="4">
        <f t="shared" si="0"/>
        <v>17585588</v>
      </c>
      <c r="H66" s="14">
        <v>338.12</v>
      </c>
      <c r="I66" s="13">
        <v>20386.5</v>
      </c>
      <c r="J66" s="13">
        <f t="shared" si="1"/>
        <v>1334.5362770613983</v>
      </c>
      <c r="K66" s="13">
        <f t="shared" si="2"/>
        <v>4065.4637229386017</v>
      </c>
      <c r="L66" s="13">
        <f t="shared" si="3"/>
        <v>1374614.594</v>
      </c>
      <c r="M66" s="13">
        <f t="shared" si="4"/>
        <v>16906</v>
      </c>
      <c r="N66" s="13"/>
      <c r="O66" s="13"/>
    </row>
    <row r="67" spans="1:15" ht="15">
      <c r="A67" s="9">
        <v>1407</v>
      </c>
      <c r="B67" s="3" t="s">
        <v>62</v>
      </c>
      <c r="C67" s="3" t="s">
        <v>68</v>
      </c>
      <c r="D67" s="4">
        <v>2759309</v>
      </c>
      <c r="E67" s="4">
        <v>3899553</v>
      </c>
      <c r="F67" s="4">
        <v>563735</v>
      </c>
      <c r="G67" s="4">
        <f t="shared" si="0"/>
        <v>7222597</v>
      </c>
      <c r="H67" s="14">
        <v>203.83</v>
      </c>
      <c r="I67" s="13">
        <v>8076</v>
      </c>
      <c r="J67" s="13">
        <f t="shared" si="1"/>
        <v>907.764443408723</v>
      </c>
      <c r="K67" s="13">
        <f t="shared" si="2"/>
        <v>4492.235556591277</v>
      </c>
      <c r="L67" s="13">
        <f t="shared" si="3"/>
        <v>915652.3735</v>
      </c>
      <c r="M67" s="13">
        <f t="shared" si="4"/>
        <v>10191.5</v>
      </c>
      <c r="N67" s="13"/>
      <c r="O67" s="13"/>
    </row>
    <row r="68" spans="1:15" ht="15">
      <c r="A68" s="9">
        <v>1503</v>
      </c>
      <c r="B68" s="3" t="s">
        <v>69</v>
      </c>
      <c r="C68" s="3" t="s">
        <v>70</v>
      </c>
      <c r="D68" s="4">
        <v>8826758</v>
      </c>
      <c r="E68" s="4">
        <v>3206200</v>
      </c>
      <c r="F68" s="4">
        <v>1490610</v>
      </c>
      <c r="G68" s="4">
        <f t="shared" si="0"/>
        <v>13523568</v>
      </c>
      <c r="H68" s="14">
        <v>429.12</v>
      </c>
      <c r="I68" s="13">
        <v>0</v>
      </c>
      <c r="J68" s="13">
        <f t="shared" si="1"/>
        <v>772.109004474273</v>
      </c>
      <c r="K68" s="13">
        <f t="shared" si="2"/>
        <v>4627.890995525727</v>
      </c>
      <c r="L68" s="13">
        <f t="shared" si="3"/>
        <v>1985920.5839999998</v>
      </c>
      <c r="M68" s="13">
        <f t="shared" si="4"/>
        <v>21456</v>
      </c>
      <c r="N68" s="13"/>
      <c r="O68" s="13"/>
    </row>
    <row r="69" spans="1:15" ht="15">
      <c r="A69" s="9">
        <v>1505</v>
      </c>
      <c r="B69" s="3" t="s">
        <v>69</v>
      </c>
      <c r="C69" s="3" t="s">
        <v>71</v>
      </c>
      <c r="D69" s="4">
        <v>12434178</v>
      </c>
      <c r="E69" s="4">
        <v>4063020</v>
      </c>
      <c r="F69" s="4">
        <v>2028625</v>
      </c>
      <c r="G69" s="4">
        <f t="shared" si="0"/>
        <v>18525823</v>
      </c>
      <c r="H69" s="14">
        <v>453.99</v>
      </c>
      <c r="I69" s="13">
        <v>7343.25</v>
      </c>
      <c r="J69" s="13">
        <f t="shared" si="1"/>
        <v>1015.9384865305403</v>
      </c>
      <c r="K69" s="13">
        <f t="shared" si="2"/>
        <v>4384.06151346946</v>
      </c>
      <c r="L69" s="13">
        <f t="shared" si="3"/>
        <v>1990320.0865000002</v>
      </c>
      <c r="M69" s="13">
        <f t="shared" si="4"/>
        <v>22699.5</v>
      </c>
      <c r="N69" s="13"/>
      <c r="O69" s="13"/>
    </row>
    <row r="70" spans="1:15" ht="15">
      <c r="A70" s="9">
        <v>1507</v>
      </c>
      <c r="B70" s="3" t="s">
        <v>69</v>
      </c>
      <c r="C70" s="3" t="s">
        <v>72</v>
      </c>
      <c r="D70" s="4">
        <v>85516162</v>
      </c>
      <c r="E70" s="4">
        <v>51760900</v>
      </c>
      <c r="F70" s="4">
        <v>21750861</v>
      </c>
      <c r="G70" s="4">
        <f t="shared" si="0"/>
        <v>159027923</v>
      </c>
      <c r="H70" s="14">
        <v>2380.7</v>
      </c>
      <c r="I70" s="13">
        <v>15009</v>
      </c>
      <c r="J70" s="13">
        <f t="shared" si="1"/>
        <v>1642.8752524467595</v>
      </c>
      <c r="K70" s="13">
        <f t="shared" si="2"/>
        <v>3757.1247475532405</v>
      </c>
      <c r="L70" s="13">
        <f t="shared" si="3"/>
        <v>8944586.8865</v>
      </c>
      <c r="M70" s="13">
        <f t="shared" si="4"/>
        <v>119034.99999999999</v>
      </c>
      <c r="N70" s="13"/>
      <c r="O70" s="13"/>
    </row>
    <row r="71" spans="1:15" ht="15">
      <c r="A71" s="9">
        <v>1601</v>
      </c>
      <c r="B71" s="3" t="s">
        <v>73</v>
      </c>
      <c r="C71" s="3" t="s">
        <v>74</v>
      </c>
      <c r="D71" s="4">
        <v>14217228</v>
      </c>
      <c r="E71" s="4">
        <v>5576432</v>
      </c>
      <c r="F71" s="4">
        <v>3208488</v>
      </c>
      <c r="G71" s="4">
        <f t="shared" si="0"/>
        <v>23002148</v>
      </c>
      <c r="H71" s="14">
        <v>567.02</v>
      </c>
      <c r="I71" s="13">
        <v>0</v>
      </c>
      <c r="J71" s="13">
        <f t="shared" si="1"/>
        <v>993.8849176395895</v>
      </c>
      <c r="K71" s="13">
        <f t="shared" si="2"/>
        <v>4406.11508236041</v>
      </c>
      <c r="L71" s="13">
        <f t="shared" si="3"/>
        <v>2498355.374</v>
      </c>
      <c r="M71" s="13">
        <f t="shared" si="4"/>
        <v>28351</v>
      </c>
      <c r="N71" s="13"/>
      <c r="O71" s="13"/>
    </row>
    <row r="72" spans="1:15" ht="15">
      <c r="A72" s="9">
        <v>1602</v>
      </c>
      <c r="B72" s="3" t="s">
        <v>73</v>
      </c>
      <c r="C72" s="3" t="s">
        <v>75</v>
      </c>
      <c r="D72" s="4">
        <v>53771630</v>
      </c>
      <c r="E72" s="4">
        <v>16808653</v>
      </c>
      <c r="F72" s="4">
        <v>5068436</v>
      </c>
      <c r="G72" s="4">
        <f t="shared" si="0"/>
        <v>75648719</v>
      </c>
      <c r="H72" s="14">
        <v>1621.68</v>
      </c>
      <c r="I72" s="13">
        <v>0</v>
      </c>
      <c r="J72" s="13">
        <f t="shared" si="1"/>
        <v>1142.8849190345813</v>
      </c>
      <c r="K72" s="13">
        <f t="shared" si="2"/>
        <v>4257.115080965419</v>
      </c>
      <c r="L72" s="13">
        <f t="shared" si="3"/>
        <v>6903678.384500002</v>
      </c>
      <c r="M72" s="13">
        <f t="shared" si="4"/>
        <v>81084</v>
      </c>
      <c r="N72" s="13"/>
      <c r="O72" s="13"/>
    </row>
    <row r="73" spans="1:15" ht="15">
      <c r="A73" s="9">
        <v>1603</v>
      </c>
      <c r="B73" s="3" t="s">
        <v>73</v>
      </c>
      <c r="C73" s="3" t="s">
        <v>76</v>
      </c>
      <c r="D73" s="4">
        <v>45304284</v>
      </c>
      <c r="E73" s="4">
        <v>12414577</v>
      </c>
      <c r="F73" s="4">
        <v>2319791</v>
      </c>
      <c r="G73" s="4">
        <f t="shared" si="0"/>
        <v>60038652</v>
      </c>
      <c r="H73" s="14">
        <v>1196.97</v>
      </c>
      <c r="I73" s="13">
        <v>0</v>
      </c>
      <c r="J73" s="13">
        <f t="shared" si="1"/>
        <v>1228.8920975463043</v>
      </c>
      <c r="K73" s="13">
        <f t="shared" si="2"/>
        <v>4171.107902453696</v>
      </c>
      <c r="L73" s="13">
        <f t="shared" si="3"/>
        <v>4992691.026000001</v>
      </c>
      <c r="M73" s="13">
        <f t="shared" si="4"/>
        <v>59848.5</v>
      </c>
      <c r="N73" s="13"/>
      <c r="O73" s="13"/>
    </row>
    <row r="74" spans="1:15" ht="15">
      <c r="A74" s="9">
        <v>1605</v>
      </c>
      <c r="B74" s="3" t="s">
        <v>73</v>
      </c>
      <c r="C74" s="3" t="s">
        <v>77</v>
      </c>
      <c r="D74" s="4">
        <v>25091590</v>
      </c>
      <c r="E74" s="4">
        <v>12454570</v>
      </c>
      <c r="F74" s="4">
        <v>2765040</v>
      </c>
      <c r="G74" s="4">
        <f t="shared" si="0"/>
        <v>40311200</v>
      </c>
      <c r="H74" s="14">
        <v>812.24</v>
      </c>
      <c r="I74" s="13">
        <v>0</v>
      </c>
      <c r="J74" s="13">
        <f t="shared" si="1"/>
        <v>1215.926819659214</v>
      </c>
      <c r="K74" s="13">
        <f t="shared" si="2"/>
        <v>4184.073180340786</v>
      </c>
      <c r="L74" s="13">
        <f t="shared" si="3"/>
        <v>3398471.6</v>
      </c>
      <c r="M74" s="13">
        <f t="shared" si="4"/>
        <v>40612</v>
      </c>
      <c r="N74" s="13"/>
      <c r="O74" s="13"/>
    </row>
    <row r="75" spans="1:15" ht="15">
      <c r="A75" s="9">
        <v>1608</v>
      </c>
      <c r="B75" s="3" t="s">
        <v>73</v>
      </c>
      <c r="C75" s="3" t="s">
        <v>78</v>
      </c>
      <c r="D75" s="4">
        <v>275022042</v>
      </c>
      <c r="E75" s="4">
        <v>100663781</v>
      </c>
      <c r="F75" s="4">
        <v>12331233</v>
      </c>
      <c r="G75" s="4">
        <f t="shared" si="0"/>
        <v>388017056</v>
      </c>
      <c r="H75" s="14">
        <v>4796.8</v>
      </c>
      <c r="I75" s="13">
        <v>13884.75</v>
      </c>
      <c r="J75" s="13">
        <f t="shared" si="1"/>
        <v>1984.7195259339558</v>
      </c>
      <c r="K75" s="13">
        <f t="shared" si="2"/>
        <v>3415.280474066044</v>
      </c>
      <c r="L75" s="13">
        <f t="shared" si="3"/>
        <v>16382417.378</v>
      </c>
      <c r="M75" s="13">
        <f t="shared" si="4"/>
        <v>239840</v>
      </c>
      <c r="N75" s="13"/>
      <c r="O75" s="13"/>
    </row>
    <row r="76" spans="1:15" ht="15">
      <c r="A76" s="9">
        <v>1611</v>
      </c>
      <c r="B76" s="3" t="s">
        <v>73</v>
      </c>
      <c r="C76" s="3" t="s">
        <v>79</v>
      </c>
      <c r="D76" s="4">
        <v>157297396</v>
      </c>
      <c r="E76" s="4">
        <v>81499780</v>
      </c>
      <c r="F76" s="4">
        <v>4736951</v>
      </c>
      <c r="G76" s="4">
        <f t="shared" si="0"/>
        <v>243534127</v>
      </c>
      <c r="H76" s="14">
        <v>2743.27</v>
      </c>
      <c r="I76" s="13">
        <v>1893</v>
      </c>
      <c r="J76" s="13">
        <f t="shared" si="1"/>
        <v>2175.680524155479</v>
      </c>
      <c r="K76" s="13">
        <f t="shared" si="2"/>
        <v>3224.319475844521</v>
      </c>
      <c r="L76" s="13">
        <f t="shared" si="3"/>
        <v>8845178.8885</v>
      </c>
      <c r="M76" s="13">
        <f t="shared" si="4"/>
        <v>137163.5</v>
      </c>
      <c r="N76" s="13"/>
      <c r="O76" s="13"/>
    </row>
    <row r="77" spans="1:15" ht="15">
      <c r="A77" s="9">
        <v>1612</v>
      </c>
      <c r="B77" s="3" t="s">
        <v>73</v>
      </c>
      <c r="C77" s="3" t="s">
        <v>80</v>
      </c>
      <c r="D77" s="4">
        <v>71157492</v>
      </c>
      <c r="E77" s="4">
        <v>15751466</v>
      </c>
      <c r="F77" s="4">
        <v>3517752</v>
      </c>
      <c r="G77" s="4">
        <f t="shared" si="0"/>
        <v>90426710</v>
      </c>
      <c r="H77" s="14">
        <v>1536.5</v>
      </c>
      <c r="I77" s="13">
        <v>0</v>
      </c>
      <c r="J77" s="13">
        <f t="shared" si="1"/>
        <v>1441.8837585421413</v>
      </c>
      <c r="K77" s="13">
        <f t="shared" si="2"/>
        <v>3958.1162414578585</v>
      </c>
      <c r="L77" s="13">
        <f t="shared" si="3"/>
        <v>6081645.6049999995</v>
      </c>
      <c r="M77" s="13">
        <f t="shared" si="4"/>
        <v>76825</v>
      </c>
      <c r="N77" s="13"/>
      <c r="O77" s="13"/>
    </row>
    <row r="78" spans="1:15" ht="15">
      <c r="A78" s="9">
        <v>1613</v>
      </c>
      <c r="B78" s="3" t="s">
        <v>73</v>
      </c>
      <c r="C78" s="3" t="s">
        <v>81</v>
      </c>
      <c r="D78" s="4">
        <v>19545623</v>
      </c>
      <c r="E78" s="4">
        <v>7853782</v>
      </c>
      <c r="F78" s="4">
        <v>2467596</v>
      </c>
      <c r="G78" s="4">
        <f t="shared" si="0"/>
        <v>29867001</v>
      </c>
      <c r="H78" s="14">
        <v>790.83</v>
      </c>
      <c r="I78" s="13">
        <v>1370.25</v>
      </c>
      <c r="J78" s="13">
        <f t="shared" si="1"/>
        <v>927.015634839346</v>
      </c>
      <c r="K78" s="13">
        <f t="shared" si="2"/>
        <v>4472.984365160654</v>
      </c>
      <c r="L78" s="13">
        <f t="shared" si="3"/>
        <v>3537370.2255000006</v>
      </c>
      <c r="M78" s="13">
        <f t="shared" si="4"/>
        <v>39541.5</v>
      </c>
      <c r="N78" s="13"/>
      <c r="O78" s="13"/>
    </row>
    <row r="79" spans="1:15" ht="15">
      <c r="A79" s="9">
        <v>1701</v>
      </c>
      <c r="B79" s="3" t="s">
        <v>82</v>
      </c>
      <c r="C79" s="3" t="s">
        <v>83</v>
      </c>
      <c r="D79" s="4">
        <v>69945507</v>
      </c>
      <c r="E79" s="4">
        <v>24945312</v>
      </c>
      <c r="F79" s="4">
        <v>6265294</v>
      </c>
      <c r="G79" s="4">
        <f t="shared" si="0"/>
        <v>101156113</v>
      </c>
      <c r="H79" s="14">
        <v>3021.31</v>
      </c>
      <c r="I79" s="13">
        <v>5094</v>
      </c>
      <c r="J79" s="13">
        <f t="shared" si="1"/>
        <v>821.9675466933219</v>
      </c>
      <c r="K79" s="13">
        <f t="shared" si="2"/>
        <v>4578.032453306678</v>
      </c>
      <c r="L79" s="13">
        <f t="shared" si="3"/>
        <v>13831655.231499998</v>
      </c>
      <c r="M79" s="13">
        <f t="shared" si="4"/>
        <v>151065.5</v>
      </c>
      <c r="N79" s="13"/>
      <c r="O79" s="13"/>
    </row>
    <row r="80" spans="1:15" ht="15">
      <c r="A80" s="9">
        <v>1702</v>
      </c>
      <c r="B80" s="3" t="s">
        <v>82</v>
      </c>
      <c r="C80" s="3" t="s">
        <v>84</v>
      </c>
      <c r="D80" s="4">
        <v>17390329</v>
      </c>
      <c r="E80" s="4">
        <v>5332997</v>
      </c>
      <c r="F80" s="4">
        <v>1863093</v>
      </c>
      <c r="G80" s="4">
        <f t="shared" si="0"/>
        <v>24586419</v>
      </c>
      <c r="H80" s="14">
        <v>902.55</v>
      </c>
      <c r="I80" s="13">
        <v>38130.75</v>
      </c>
      <c r="J80" s="13">
        <f t="shared" si="1"/>
        <v>709.6537759680904</v>
      </c>
      <c r="K80" s="13">
        <f t="shared" si="2"/>
        <v>4690.3462240319095</v>
      </c>
      <c r="L80" s="13">
        <f t="shared" si="3"/>
        <v>4233271.984499999</v>
      </c>
      <c r="M80" s="13">
        <f t="shared" si="4"/>
        <v>45127.5</v>
      </c>
      <c r="N80" s="13"/>
      <c r="O80" s="13"/>
    </row>
    <row r="81" spans="1:15" ht="15">
      <c r="A81" s="9">
        <v>1703</v>
      </c>
      <c r="B81" s="3" t="s">
        <v>82</v>
      </c>
      <c r="C81" s="3" t="s">
        <v>85</v>
      </c>
      <c r="D81" s="4">
        <v>17175770</v>
      </c>
      <c r="E81" s="4">
        <v>6765558</v>
      </c>
      <c r="F81" s="4">
        <v>3037095</v>
      </c>
      <c r="G81" s="4">
        <f t="shared" si="0"/>
        <v>26978423</v>
      </c>
      <c r="H81" s="14">
        <v>757.76</v>
      </c>
      <c r="I81" s="13">
        <v>40973.25</v>
      </c>
      <c r="J81" s="13">
        <f t="shared" si="1"/>
        <v>926.3416035420187</v>
      </c>
      <c r="K81" s="13">
        <f t="shared" si="2"/>
        <v>4473.658396457981</v>
      </c>
      <c r="L81" s="13">
        <f t="shared" si="3"/>
        <v>3389959.3865</v>
      </c>
      <c r="M81" s="13">
        <f t="shared" si="4"/>
        <v>37888</v>
      </c>
      <c r="N81" s="13"/>
      <c r="O81" s="13"/>
    </row>
    <row r="82" spans="1:15" ht="15">
      <c r="A82" s="9">
        <v>1704</v>
      </c>
      <c r="B82" s="3" t="s">
        <v>82</v>
      </c>
      <c r="C82" s="3" t="s">
        <v>86</v>
      </c>
      <c r="D82" s="4">
        <v>14040433</v>
      </c>
      <c r="E82" s="4">
        <v>3897476</v>
      </c>
      <c r="F82" s="4">
        <v>1830418</v>
      </c>
      <c r="G82" s="4">
        <f aca="true" t="shared" si="5" ref="G82:G145">SUM(D82:F82)</f>
        <v>19768327</v>
      </c>
      <c r="H82" s="14">
        <v>369.61</v>
      </c>
      <c r="I82" s="13">
        <v>1358.25</v>
      </c>
      <c r="J82" s="13">
        <f aca="true" t="shared" si="6" ref="J82:J145">+((((G82*0.025)*0.98)+I82)/H82)</f>
        <v>1314.0398298206217</v>
      </c>
      <c r="K82" s="13">
        <f aca="true" t="shared" si="7" ref="K82:K145">5400-J82</f>
        <v>4085.960170179378</v>
      </c>
      <c r="L82" s="13">
        <f aca="true" t="shared" si="8" ref="L82:L145">IF(K82&lt;=0,0,IF(K82&gt;0,K82*H82))</f>
        <v>1510211.7385</v>
      </c>
      <c r="M82" s="13">
        <f aca="true" t="shared" si="9" ref="M82:M145">+H82*50</f>
        <v>18480.5</v>
      </c>
      <c r="N82" s="13"/>
      <c r="O82" s="13"/>
    </row>
    <row r="83" spans="1:15" ht="15">
      <c r="A83" s="9">
        <v>1705</v>
      </c>
      <c r="B83" s="3" t="s">
        <v>82</v>
      </c>
      <c r="C83" s="3" t="s">
        <v>87</v>
      </c>
      <c r="D83" s="4">
        <v>176567256</v>
      </c>
      <c r="E83" s="4">
        <v>71965891</v>
      </c>
      <c r="F83" s="4">
        <v>23756260</v>
      </c>
      <c r="G83" s="4">
        <f t="shared" si="5"/>
        <v>272289407</v>
      </c>
      <c r="H83" s="14">
        <v>5551.27</v>
      </c>
      <c r="I83" s="13">
        <v>7614</v>
      </c>
      <c r="J83" s="13">
        <f t="shared" si="6"/>
        <v>1203.0948722544572</v>
      </c>
      <c r="K83" s="13">
        <f t="shared" si="7"/>
        <v>4196.905127745543</v>
      </c>
      <c r="L83" s="13">
        <f t="shared" si="8"/>
        <v>23298153.528500002</v>
      </c>
      <c r="M83" s="13">
        <f t="shared" si="9"/>
        <v>277563.5</v>
      </c>
      <c r="N83" s="13"/>
      <c r="O83" s="13"/>
    </row>
    <row r="84" spans="1:15" ht="15">
      <c r="A84" s="9">
        <v>1801</v>
      </c>
      <c r="B84" s="3" t="s">
        <v>88</v>
      </c>
      <c r="C84" s="3" t="s">
        <v>89</v>
      </c>
      <c r="D84" s="4">
        <v>13670337</v>
      </c>
      <c r="E84" s="4">
        <v>4248120</v>
      </c>
      <c r="F84" s="4">
        <v>10234027</v>
      </c>
      <c r="G84" s="4">
        <f t="shared" si="5"/>
        <v>28152484</v>
      </c>
      <c r="H84" s="14">
        <v>210.46</v>
      </c>
      <c r="I84" s="13">
        <v>0</v>
      </c>
      <c r="J84" s="13">
        <f t="shared" si="6"/>
        <v>3277.2776679654094</v>
      </c>
      <c r="K84" s="13">
        <f t="shared" si="7"/>
        <v>2122.7223320345906</v>
      </c>
      <c r="L84" s="13">
        <f t="shared" si="8"/>
        <v>446748.14199999993</v>
      </c>
      <c r="M84" s="13">
        <f t="shared" si="9"/>
        <v>10523</v>
      </c>
      <c r="N84" s="13"/>
      <c r="O84" s="13"/>
    </row>
    <row r="85" spans="1:15" ht="15">
      <c r="A85" s="9">
        <v>1802</v>
      </c>
      <c r="B85" s="3" t="s">
        <v>88</v>
      </c>
      <c r="C85" s="3" t="s">
        <v>90</v>
      </c>
      <c r="D85" s="4">
        <v>17898485</v>
      </c>
      <c r="E85" s="4">
        <v>4744790</v>
      </c>
      <c r="F85" s="4">
        <v>2208795</v>
      </c>
      <c r="G85" s="4">
        <f t="shared" si="5"/>
        <v>24852070</v>
      </c>
      <c r="H85" s="14">
        <v>781.01</v>
      </c>
      <c r="I85" s="13">
        <v>0</v>
      </c>
      <c r="J85" s="13">
        <f t="shared" si="6"/>
        <v>779.6004084454744</v>
      </c>
      <c r="K85" s="13">
        <f t="shared" si="7"/>
        <v>4620.399591554526</v>
      </c>
      <c r="L85" s="13">
        <f t="shared" si="8"/>
        <v>3608578.285</v>
      </c>
      <c r="M85" s="13">
        <f t="shared" si="9"/>
        <v>39050.5</v>
      </c>
      <c r="N85" s="13"/>
      <c r="O85" s="13"/>
    </row>
    <row r="86" spans="1:15" ht="15">
      <c r="A86" s="9">
        <v>1803</v>
      </c>
      <c r="B86" s="3" t="s">
        <v>88</v>
      </c>
      <c r="C86" s="3" t="s">
        <v>91</v>
      </c>
      <c r="D86" s="4">
        <v>151513126</v>
      </c>
      <c r="E86" s="4">
        <v>63670170</v>
      </c>
      <c r="F86" s="4">
        <v>11361758</v>
      </c>
      <c r="G86" s="4">
        <f t="shared" si="5"/>
        <v>226545054</v>
      </c>
      <c r="H86" s="14">
        <v>6074.22</v>
      </c>
      <c r="I86" s="13">
        <v>15532.5</v>
      </c>
      <c r="J86" s="13">
        <f t="shared" si="6"/>
        <v>916.3129295613264</v>
      </c>
      <c r="K86" s="13">
        <f t="shared" si="7"/>
        <v>4483.687070438674</v>
      </c>
      <c r="L86" s="13">
        <f t="shared" si="8"/>
        <v>27234901.677</v>
      </c>
      <c r="M86" s="13">
        <f t="shared" si="9"/>
        <v>303711</v>
      </c>
      <c r="N86" s="13"/>
      <c r="O86" s="13"/>
    </row>
    <row r="87" spans="1:15" ht="15">
      <c r="A87" s="9">
        <v>1804</v>
      </c>
      <c r="B87" s="3" t="s">
        <v>88</v>
      </c>
      <c r="C87" s="3" t="s">
        <v>92</v>
      </c>
      <c r="D87" s="4">
        <v>114004561</v>
      </c>
      <c r="E87" s="4">
        <v>33804410</v>
      </c>
      <c r="F87" s="4">
        <v>7476429</v>
      </c>
      <c r="G87" s="4">
        <f t="shared" si="5"/>
        <v>155285400</v>
      </c>
      <c r="H87" s="14">
        <v>3414.11</v>
      </c>
      <c r="I87" s="13">
        <v>4212</v>
      </c>
      <c r="J87" s="13">
        <f t="shared" si="6"/>
        <v>1115.5775004320305</v>
      </c>
      <c r="K87" s="13">
        <f t="shared" si="7"/>
        <v>4284.42249956797</v>
      </c>
      <c r="L87" s="13">
        <f t="shared" si="8"/>
        <v>14627489.700000001</v>
      </c>
      <c r="M87" s="13">
        <f t="shared" si="9"/>
        <v>170705.5</v>
      </c>
      <c r="N87" s="13"/>
      <c r="O87" s="13"/>
    </row>
    <row r="88" spans="1:15" ht="15">
      <c r="A88" s="9">
        <v>1805</v>
      </c>
      <c r="B88" s="3" t="s">
        <v>88</v>
      </c>
      <c r="C88" s="3" t="s">
        <v>93</v>
      </c>
      <c r="D88" s="4">
        <v>8412680</v>
      </c>
      <c r="E88" s="4">
        <v>2041240</v>
      </c>
      <c r="F88" s="4">
        <v>1841899</v>
      </c>
      <c r="G88" s="4">
        <f t="shared" si="5"/>
        <v>12295819</v>
      </c>
      <c r="H88" s="14">
        <v>392.79</v>
      </c>
      <c r="I88" s="13">
        <v>3693</v>
      </c>
      <c r="J88" s="13">
        <f t="shared" si="6"/>
        <v>776.3450329692712</v>
      </c>
      <c r="K88" s="13">
        <f t="shared" si="7"/>
        <v>4623.654967030729</v>
      </c>
      <c r="L88" s="13">
        <f t="shared" si="8"/>
        <v>1816125.4345</v>
      </c>
      <c r="M88" s="13">
        <f t="shared" si="9"/>
        <v>19639.5</v>
      </c>
      <c r="N88" s="13"/>
      <c r="O88" s="13"/>
    </row>
    <row r="89" spans="1:15" ht="15">
      <c r="A89" s="9">
        <v>1901</v>
      </c>
      <c r="B89" s="3" t="s">
        <v>94</v>
      </c>
      <c r="C89" s="3" t="s">
        <v>95</v>
      </c>
      <c r="D89" s="4">
        <v>28437708</v>
      </c>
      <c r="E89" s="4">
        <v>8672040</v>
      </c>
      <c r="F89" s="4">
        <v>4715190</v>
      </c>
      <c r="G89" s="4">
        <f t="shared" si="5"/>
        <v>41824938</v>
      </c>
      <c r="H89" s="14">
        <v>755.81</v>
      </c>
      <c r="I89" s="13">
        <v>0</v>
      </c>
      <c r="J89" s="13">
        <f t="shared" si="6"/>
        <v>1355.778543549305</v>
      </c>
      <c r="K89" s="13">
        <f t="shared" si="7"/>
        <v>4044.221456450695</v>
      </c>
      <c r="L89" s="13">
        <f t="shared" si="8"/>
        <v>3056663.0189999994</v>
      </c>
      <c r="M89" s="13">
        <f t="shared" si="9"/>
        <v>37790.5</v>
      </c>
      <c r="N89" s="13"/>
      <c r="O89" s="13"/>
    </row>
    <row r="90" spans="1:15" ht="15">
      <c r="A90" s="9">
        <v>1903</v>
      </c>
      <c r="B90" s="3" t="s">
        <v>94</v>
      </c>
      <c r="C90" s="3" t="s">
        <v>96</v>
      </c>
      <c r="D90" s="4">
        <v>9033775</v>
      </c>
      <c r="E90" s="4">
        <v>1543750</v>
      </c>
      <c r="F90" s="4">
        <v>2043378</v>
      </c>
      <c r="G90" s="4">
        <f t="shared" si="5"/>
        <v>12620903</v>
      </c>
      <c r="H90" s="14">
        <v>331.27</v>
      </c>
      <c r="I90" s="13">
        <v>0</v>
      </c>
      <c r="J90" s="13">
        <f t="shared" si="6"/>
        <v>933.4142044253932</v>
      </c>
      <c r="K90" s="13">
        <f t="shared" si="7"/>
        <v>4466.585795574607</v>
      </c>
      <c r="L90" s="13">
        <f t="shared" si="8"/>
        <v>1479645.8765</v>
      </c>
      <c r="M90" s="13">
        <f t="shared" si="9"/>
        <v>16563.5</v>
      </c>
      <c r="N90" s="13"/>
      <c r="O90" s="13"/>
    </row>
    <row r="91" spans="1:15" ht="15">
      <c r="A91" s="9">
        <v>1905</v>
      </c>
      <c r="B91" s="3" t="s">
        <v>94</v>
      </c>
      <c r="C91" s="3" t="s">
        <v>97</v>
      </c>
      <c r="D91" s="4">
        <v>71529220</v>
      </c>
      <c r="E91" s="4">
        <v>32801190</v>
      </c>
      <c r="F91" s="4">
        <v>8302594</v>
      </c>
      <c r="G91" s="4">
        <f t="shared" si="5"/>
        <v>112633004</v>
      </c>
      <c r="H91" s="14">
        <v>2806.79</v>
      </c>
      <c r="I91" s="13">
        <v>0</v>
      </c>
      <c r="J91" s="13">
        <f t="shared" si="6"/>
        <v>983.1546350101006</v>
      </c>
      <c r="K91" s="13">
        <f t="shared" si="7"/>
        <v>4416.845364989899</v>
      </c>
      <c r="L91" s="13">
        <f t="shared" si="8"/>
        <v>12397157.401999999</v>
      </c>
      <c r="M91" s="13">
        <f t="shared" si="9"/>
        <v>140339.5</v>
      </c>
      <c r="N91" s="13"/>
      <c r="O91" s="13"/>
    </row>
    <row r="92" spans="1:15" ht="15">
      <c r="A92" s="9">
        <v>2001</v>
      </c>
      <c r="B92" s="3" t="s">
        <v>98</v>
      </c>
      <c r="C92" s="3" t="s">
        <v>99</v>
      </c>
      <c r="D92" s="4">
        <v>7364609</v>
      </c>
      <c r="E92" s="4">
        <v>2208040</v>
      </c>
      <c r="F92" s="4">
        <v>1107790</v>
      </c>
      <c r="G92" s="4">
        <f t="shared" si="5"/>
        <v>10680439</v>
      </c>
      <c r="H92" s="14">
        <v>111.87</v>
      </c>
      <c r="I92" s="13">
        <v>0</v>
      </c>
      <c r="J92" s="13">
        <f t="shared" si="6"/>
        <v>2339.0610127826944</v>
      </c>
      <c r="K92" s="13">
        <f t="shared" si="7"/>
        <v>3060.9389872173056</v>
      </c>
      <c r="L92" s="13">
        <f t="shared" si="8"/>
        <v>342427.2445</v>
      </c>
      <c r="M92" s="13">
        <f t="shared" si="9"/>
        <v>5593.5</v>
      </c>
      <c r="N92" s="13"/>
      <c r="O92" s="13"/>
    </row>
    <row r="93" spans="1:15" ht="15">
      <c r="A93" s="9">
        <v>2002</v>
      </c>
      <c r="B93" s="3" t="s">
        <v>98</v>
      </c>
      <c r="C93" s="3" t="s">
        <v>100</v>
      </c>
      <c r="D93" s="4">
        <v>29096434</v>
      </c>
      <c r="E93" s="4">
        <v>13414910</v>
      </c>
      <c r="F93" s="4">
        <v>4457040</v>
      </c>
      <c r="G93" s="4">
        <f t="shared" si="5"/>
        <v>46968384</v>
      </c>
      <c r="H93" s="14">
        <v>1197.36</v>
      </c>
      <c r="I93" s="13">
        <v>0</v>
      </c>
      <c r="J93" s="13">
        <f t="shared" si="6"/>
        <v>961.052154740429</v>
      </c>
      <c r="K93" s="13">
        <f t="shared" si="7"/>
        <v>4438.947845259571</v>
      </c>
      <c r="L93" s="13">
        <f t="shared" si="8"/>
        <v>5315018.592</v>
      </c>
      <c r="M93" s="13">
        <f t="shared" si="9"/>
        <v>59867.99999999999</v>
      </c>
      <c r="N93" s="13"/>
      <c r="O93" s="13"/>
    </row>
    <row r="94" spans="1:15" ht="15">
      <c r="A94" s="9">
        <v>2003</v>
      </c>
      <c r="B94" s="3" t="s">
        <v>98</v>
      </c>
      <c r="C94" s="3" t="s">
        <v>101</v>
      </c>
      <c r="D94" s="4">
        <v>10315908</v>
      </c>
      <c r="E94" s="4">
        <v>3146898</v>
      </c>
      <c r="F94" s="4">
        <v>1195027</v>
      </c>
      <c r="G94" s="4">
        <f t="shared" si="5"/>
        <v>14657833</v>
      </c>
      <c r="H94" s="14">
        <v>270.64</v>
      </c>
      <c r="I94" s="13">
        <v>769.5</v>
      </c>
      <c r="J94" s="13">
        <f t="shared" si="6"/>
        <v>1329.7605989506358</v>
      </c>
      <c r="K94" s="13">
        <f t="shared" si="7"/>
        <v>4070.2394010493645</v>
      </c>
      <c r="L94" s="13">
        <f t="shared" si="8"/>
        <v>1101569.5914999999</v>
      </c>
      <c r="M94" s="13">
        <f t="shared" si="9"/>
        <v>13532</v>
      </c>
      <c r="N94" s="13"/>
      <c r="O94" s="13"/>
    </row>
    <row r="95" spans="1:15" ht="15">
      <c r="A95" s="9">
        <v>2101</v>
      </c>
      <c r="B95" s="3" t="s">
        <v>102</v>
      </c>
      <c r="C95" s="3" t="s">
        <v>103</v>
      </c>
      <c r="D95" s="4">
        <v>11675879</v>
      </c>
      <c r="E95" s="4">
        <v>19253010</v>
      </c>
      <c r="F95" s="4">
        <v>420384</v>
      </c>
      <c r="G95" s="4">
        <f t="shared" si="5"/>
        <v>31349273</v>
      </c>
      <c r="H95" s="14">
        <v>92.73</v>
      </c>
      <c r="I95" s="13">
        <v>0</v>
      </c>
      <c r="J95" s="13">
        <f t="shared" si="6"/>
        <v>8282.726070311657</v>
      </c>
      <c r="K95" s="13">
        <f t="shared" si="7"/>
        <v>-2882.726070311657</v>
      </c>
      <c r="L95" s="13">
        <f t="shared" si="8"/>
        <v>0</v>
      </c>
      <c r="M95" s="13">
        <f t="shared" si="9"/>
        <v>4636.5</v>
      </c>
      <c r="N95" s="13"/>
      <c r="O95" s="13"/>
    </row>
    <row r="96" spans="1:15" ht="15">
      <c r="A96" s="9">
        <v>2102</v>
      </c>
      <c r="B96" s="3" t="s">
        <v>102</v>
      </c>
      <c r="C96" s="3" t="s">
        <v>104</v>
      </c>
      <c r="D96" s="4">
        <v>11598195</v>
      </c>
      <c r="E96" s="4">
        <v>3209005</v>
      </c>
      <c r="F96" s="4">
        <v>26436420</v>
      </c>
      <c r="G96" s="4">
        <f t="shared" si="5"/>
        <v>41243620</v>
      </c>
      <c r="H96" s="14">
        <v>247.33</v>
      </c>
      <c r="I96" s="13">
        <v>0</v>
      </c>
      <c r="J96" s="13">
        <f t="shared" si="6"/>
        <v>4085.5079852828203</v>
      </c>
      <c r="K96" s="13">
        <f t="shared" si="7"/>
        <v>1314.4920147171797</v>
      </c>
      <c r="L96" s="13">
        <f t="shared" si="8"/>
        <v>325113.31000000006</v>
      </c>
      <c r="M96" s="13">
        <f t="shared" si="9"/>
        <v>12366.5</v>
      </c>
      <c r="N96" s="13"/>
      <c r="O96" s="13"/>
    </row>
    <row r="97" spans="1:15" ht="15">
      <c r="A97" s="9">
        <v>2104</v>
      </c>
      <c r="B97" s="3" t="s">
        <v>102</v>
      </c>
      <c r="C97" s="3" t="s">
        <v>105</v>
      </c>
      <c r="D97" s="4">
        <v>41459721</v>
      </c>
      <c r="E97" s="4">
        <v>18937927</v>
      </c>
      <c r="F97" s="4">
        <v>5140532</v>
      </c>
      <c r="G97" s="4">
        <f t="shared" si="5"/>
        <v>65538180</v>
      </c>
      <c r="H97" s="14">
        <v>1565.68</v>
      </c>
      <c r="I97" s="13">
        <v>4481.25</v>
      </c>
      <c r="J97" s="13">
        <f t="shared" si="6"/>
        <v>1028.4136349701087</v>
      </c>
      <c r="K97" s="13">
        <f t="shared" si="7"/>
        <v>4371.586365029892</v>
      </c>
      <c r="L97" s="13">
        <f t="shared" si="8"/>
        <v>6844505.340000001</v>
      </c>
      <c r="M97" s="13">
        <f t="shared" si="9"/>
        <v>78284</v>
      </c>
      <c r="N97" s="13"/>
      <c r="O97" s="13"/>
    </row>
    <row r="98" spans="1:15" ht="15">
      <c r="A98" s="9">
        <v>2105</v>
      </c>
      <c r="B98" s="3" t="s">
        <v>102</v>
      </c>
      <c r="C98" s="3" t="s">
        <v>106</v>
      </c>
      <c r="D98" s="4">
        <v>25991429</v>
      </c>
      <c r="E98" s="4">
        <v>13506660</v>
      </c>
      <c r="F98" s="4">
        <v>4217615</v>
      </c>
      <c r="G98" s="4">
        <f t="shared" si="5"/>
        <v>43715704</v>
      </c>
      <c r="H98" s="14">
        <v>1094.01</v>
      </c>
      <c r="I98" s="13">
        <v>0</v>
      </c>
      <c r="J98" s="13">
        <f t="shared" si="6"/>
        <v>978.999047540699</v>
      </c>
      <c r="K98" s="13">
        <f t="shared" si="7"/>
        <v>4421.000952459301</v>
      </c>
      <c r="L98" s="13">
        <f t="shared" si="8"/>
        <v>4836619.251999999</v>
      </c>
      <c r="M98" s="13">
        <f t="shared" si="9"/>
        <v>54700.5</v>
      </c>
      <c r="N98" s="13"/>
      <c r="O98" s="13"/>
    </row>
    <row r="99" spans="1:15" ht="15">
      <c r="A99" s="9">
        <v>2202</v>
      </c>
      <c r="B99" s="3" t="s">
        <v>107</v>
      </c>
      <c r="C99" s="3" t="s">
        <v>108</v>
      </c>
      <c r="D99" s="4">
        <v>33379875</v>
      </c>
      <c r="E99" s="4">
        <v>11659075</v>
      </c>
      <c r="F99" s="4">
        <v>5328892</v>
      </c>
      <c r="G99" s="4">
        <f t="shared" si="5"/>
        <v>50367842</v>
      </c>
      <c r="H99" s="14">
        <v>1024.23</v>
      </c>
      <c r="I99" s="13">
        <v>0</v>
      </c>
      <c r="J99" s="13">
        <f t="shared" si="6"/>
        <v>1204.8193560040224</v>
      </c>
      <c r="K99" s="13">
        <f t="shared" si="7"/>
        <v>4195.180643995977</v>
      </c>
      <c r="L99" s="13">
        <f t="shared" si="8"/>
        <v>4296829.871</v>
      </c>
      <c r="M99" s="13">
        <f t="shared" si="9"/>
        <v>51211.5</v>
      </c>
      <c r="N99" s="13"/>
      <c r="O99" s="13"/>
    </row>
    <row r="100" spans="1:15" ht="15">
      <c r="A100" s="9">
        <v>2203</v>
      </c>
      <c r="B100" s="3" t="s">
        <v>107</v>
      </c>
      <c r="C100" s="3" t="s">
        <v>109</v>
      </c>
      <c r="D100" s="4">
        <v>63260413</v>
      </c>
      <c r="E100" s="4">
        <v>22806390</v>
      </c>
      <c r="F100" s="4">
        <v>4043800</v>
      </c>
      <c r="G100" s="4">
        <f t="shared" si="5"/>
        <v>90110603</v>
      </c>
      <c r="H100" s="14">
        <v>2174.2</v>
      </c>
      <c r="I100" s="13">
        <v>0</v>
      </c>
      <c r="J100" s="13">
        <f t="shared" si="6"/>
        <v>1015.4124613651</v>
      </c>
      <c r="K100" s="13">
        <f t="shared" si="7"/>
        <v>4384.5875386349</v>
      </c>
      <c r="L100" s="13">
        <f t="shared" si="8"/>
        <v>9532970.226499999</v>
      </c>
      <c r="M100" s="13">
        <f t="shared" si="9"/>
        <v>108709.99999999999</v>
      </c>
      <c r="N100" s="13"/>
      <c r="O100" s="13"/>
    </row>
    <row r="101" spans="1:15" ht="15">
      <c r="A101" s="9">
        <v>2301</v>
      </c>
      <c r="B101" s="3" t="s">
        <v>110</v>
      </c>
      <c r="C101" s="3" t="s">
        <v>111</v>
      </c>
      <c r="D101" s="4">
        <v>446834880</v>
      </c>
      <c r="E101" s="4">
        <v>175920080</v>
      </c>
      <c r="F101" s="4">
        <v>10585274</v>
      </c>
      <c r="G101" s="4">
        <f t="shared" si="5"/>
        <v>633340234</v>
      </c>
      <c r="H101" s="14">
        <v>8206.06</v>
      </c>
      <c r="I101" s="13">
        <v>6</v>
      </c>
      <c r="J101" s="13">
        <f t="shared" si="6"/>
        <v>1890.9003508382832</v>
      </c>
      <c r="K101" s="13">
        <f t="shared" si="7"/>
        <v>3509.099649161717</v>
      </c>
      <c r="L101" s="13">
        <f t="shared" si="8"/>
        <v>28795882.266999997</v>
      </c>
      <c r="M101" s="13">
        <f t="shared" si="9"/>
        <v>410303</v>
      </c>
      <c r="N101" s="13"/>
      <c r="O101" s="13"/>
    </row>
    <row r="102" spans="1:15" ht="15">
      <c r="A102" s="9">
        <v>2303</v>
      </c>
      <c r="B102" s="3" t="s">
        <v>110</v>
      </c>
      <c r="C102" s="3" t="s">
        <v>112</v>
      </c>
      <c r="D102" s="4">
        <v>66878531</v>
      </c>
      <c r="E102" s="4">
        <v>20861790</v>
      </c>
      <c r="F102" s="4">
        <v>4962470</v>
      </c>
      <c r="G102" s="4">
        <f t="shared" si="5"/>
        <v>92702791</v>
      </c>
      <c r="H102" s="14">
        <v>2416.6</v>
      </c>
      <c r="I102" s="13">
        <v>0</v>
      </c>
      <c r="J102" s="13">
        <f t="shared" si="6"/>
        <v>939.8404284945791</v>
      </c>
      <c r="K102" s="13">
        <f t="shared" si="7"/>
        <v>4460.159571505421</v>
      </c>
      <c r="L102" s="13">
        <f t="shared" si="8"/>
        <v>10778421.6205</v>
      </c>
      <c r="M102" s="13">
        <f t="shared" si="9"/>
        <v>120830</v>
      </c>
      <c r="N102" s="13"/>
      <c r="O102" s="13"/>
    </row>
    <row r="103" spans="1:15" ht="15">
      <c r="A103" s="9">
        <v>2304</v>
      </c>
      <c r="B103" s="3" t="s">
        <v>110</v>
      </c>
      <c r="C103" s="3" t="s">
        <v>113</v>
      </c>
      <c r="D103" s="4">
        <v>9568953</v>
      </c>
      <c r="E103" s="4">
        <v>3164560</v>
      </c>
      <c r="F103" s="4">
        <v>1196870</v>
      </c>
      <c r="G103" s="4">
        <f t="shared" si="5"/>
        <v>13930383</v>
      </c>
      <c r="H103" s="14">
        <v>407.72</v>
      </c>
      <c r="I103" s="13">
        <v>0</v>
      </c>
      <c r="J103" s="13">
        <f t="shared" si="6"/>
        <v>837.0803087903463</v>
      </c>
      <c r="K103" s="13">
        <f t="shared" si="7"/>
        <v>4562.919691209654</v>
      </c>
      <c r="L103" s="13">
        <f t="shared" si="8"/>
        <v>1860393.6165000002</v>
      </c>
      <c r="M103" s="13">
        <f t="shared" si="9"/>
        <v>20386</v>
      </c>
      <c r="N103" s="13"/>
      <c r="O103" s="13"/>
    </row>
    <row r="104" spans="1:15" ht="15">
      <c r="A104" s="9">
        <v>2305</v>
      </c>
      <c r="B104" s="3" t="s">
        <v>110</v>
      </c>
      <c r="C104" s="3" t="s">
        <v>114</v>
      </c>
      <c r="D104" s="4">
        <v>28964268</v>
      </c>
      <c r="E104" s="4">
        <v>7965680</v>
      </c>
      <c r="F104" s="4">
        <v>3989819</v>
      </c>
      <c r="G104" s="4">
        <f t="shared" si="5"/>
        <v>40919767</v>
      </c>
      <c r="H104" s="14">
        <v>843.99</v>
      </c>
      <c r="I104" s="13">
        <v>0</v>
      </c>
      <c r="J104" s="13">
        <f t="shared" si="6"/>
        <v>1187.8509123330846</v>
      </c>
      <c r="K104" s="13">
        <f t="shared" si="7"/>
        <v>4212.149087666916</v>
      </c>
      <c r="L104" s="13">
        <f t="shared" si="8"/>
        <v>3555011.7085</v>
      </c>
      <c r="M104" s="13">
        <f t="shared" si="9"/>
        <v>42199.5</v>
      </c>
      <c r="N104" s="13"/>
      <c r="O104" s="13"/>
    </row>
    <row r="105" spans="1:15" ht="15">
      <c r="A105" s="9">
        <v>2306</v>
      </c>
      <c r="B105" s="3" t="s">
        <v>110</v>
      </c>
      <c r="C105" s="3" t="s">
        <v>115</v>
      </c>
      <c r="D105" s="4">
        <v>12299953</v>
      </c>
      <c r="E105" s="4">
        <v>3771740</v>
      </c>
      <c r="F105" s="4">
        <v>1351930</v>
      </c>
      <c r="G105" s="4">
        <f t="shared" si="5"/>
        <v>17423623</v>
      </c>
      <c r="H105" s="14">
        <v>449.98</v>
      </c>
      <c r="I105" s="13">
        <v>0</v>
      </c>
      <c r="J105" s="13">
        <f t="shared" si="6"/>
        <v>948.6616371838749</v>
      </c>
      <c r="K105" s="13">
        <f t="shared" si="7"/>
        <v>4451.3383628161255</v>
      </c>
      <c r="L105" s="13">
        <f t="shared" si="8"/>
        <v>2003013.2365</v>
      </c>
      <c r="M105" s="13">
        <f t="shared" si="9"/>
        <v>22499</v>
      </c>
      <c r="N105" s="13"/>
      <c r="O105" s="13"/>
    </row>
    <row r="106" spans="1:15" ht="15">
      <c r="A106" s="9">
        <v>2307</v>
      </c>
      <c r="B106" s="3" t="s">
        <v>110</v>
      </c>
      <c r="C106" s="3" t="s">
        <v>116</v>
      </c>
      <c r="D106" s="4">
        <v>60745810</v>
      </c>
      <c r="E106" s="4">
        <v>17422300</v>
      </c>
      <c r="F106" s="4">
        <v>3157280</v>
      </c>
      <c r="G106" s="4">
        <f t="shared" si="5"/>
        <v>81325390</v>
      </c>
      <c r="H106" s="14">
        <v>2640.66</v>
      </c>
      <c r="I106" s="13">
        <v>0</v>
      </c>
      <c r="J106" s="13">
        <f t="shared" si="6"/>
        <v>754.5356293502382</v>
      </c>
      <c r="K106" s="13">
        <f t="shared" si="7"/>
        <v>4645.464370649762</v>
      </c>
      <c r="L106" s="13">
        <f t="shared" si="8"/>
        <v>12267091.944999998</v>
      </c>
      <c r="M106" s="13">
        <f t="shared" si="9"/>
        <v>132033</v>
      </c>
      <c r="N106" s="13"/>
      <c r="O106" s="13"/>
    </row>
    <row r="107" spans="1:15" ht="15">
      <c r="A107" s="9">
        <v>2401</v>
      </c>
      <c r="B107" s="3" t="s">
        <v>117</v>
      </c>
      <c r="C107" s="3" t="s">
        <v>118</v>
      </c>
      <c r="D107" s="4">
        <v>10718810</v>
      </c>
      <c r="E107" s="4">
        <v>5669080</v>
      </c>
      <c r="F107" s="4">
        <v>3830030</v>
      </c>
      <c r="G107" s="4">
        <f t="shared" si="5"/>
        <v>20217920</v>
      </c>
      <c r="H107" s="14">
        <v>250.06</v>
      </c>
      <c r="I107" s="13">
        <v>699</v>
      </c>
      <c r="J107" s="13">
        <f t="shared" si="6"/>
        <v>1983.676077741342</v>
      </c>
      <c r="K107" s="13">
        <f t="shared" si="7"/>
        <v>3416.323922258658</v>
      </c>
      <c r="L107" s="13">
        <f t="shared" si="8"/>
        <v>854285.9600000001</v>
      </c>
      <c r="M107" s="13">
        <f t="shared" si="9"/>
        <v>12503</v>
      </c>
      <c r="N107" s="13"/>
      <c r="O107" s="13"/>
    </row>
    <row r="108" spans="1:15" ht="15">
      <c r="A108" s="9">
        <v>2402</v>
      </c>
      <c r="B108" s="3" t="s">
        <v>117</v>
      </c>
      <c r="C108" s="3" t="s">
        <v>119</v>
      </c>
      <c r="D108" s="4">
        <v>26846682</v>
      </c>
      <c r="E108" s="4">
        <v>7952810</v>
      </c>
      <c r="F108" s="4">
        <v>2647795</v>
      </c>
      <c r="G108" s="4">
        <f t="shared" si="5"/>
        <v>37447287</v>
      </c>
      <c r="H108" s="14">
        <v>878.1</v>
      </c>
      <c r="I108" s="13">
        <v>19801.5</v>
      </c>
      <c r="J108" s="13">
        <f t="shared" si="6"/>
        <v>1067.372772463273</v>
      </c>
      <c r="K108" s="13">
        <f t="shared" si="7"/>
        <v>4332.627227536727</v>
      </c>
      <c r="L108" s="13">
        <f t="shared" si="8"/>
        <v>3804479.9685000004</v>
      </c>
      <c r="M108" s="13">
        <f t="shared" si="9"/>
        <v>43905</v>
      </c>
      <c r="N108" s="13"/>
      <c r="O108" s="13"/>
    </row>
    <row r="109" spans="1:15" ht="15">
      <c r="A109" s="9">
        <v>2403</v>
      </c>
      <c r="B109" s="3" t="s">
        <v>117</v>
      </c>
      <c r="C109" s="3" t="s">
        <v>120</v>
      </c>
      <c r="D109" s="4">
        <v>29019560</v>
      </c>
      <c r="E109" s="4">
        <v>5581840</v>
      </c>
      <c r="F109" s="4">
        <v>3534165</v>
      </c>
      <c r="G109" s="4">
        <f t="shared" si="5"/>
        <v>38135565</v>
      </c>
      <c r="H109" s="14">
        <v>573.47</v>
      </c>
      <c r="I109" s="13">
        <v>4951.5</v>
      </c>
      <c r="J109" s="13">
        <f t="shared" si="6"/>
        <v>1637.876161787016</v>
      </c>
      <c r="K109" s="13">
        <f t="shared" si="7"/>
        <v>3762.123838212984</v>
      </c>
      <c r="L109" s="13">
        <f t="shared" si="8"/>
        <v>2157465.1575</v>
      </c>
      <c r="M109" s="13">
        <f t="shared" si="9"/>
        <v>28673.5</v>
      </c>
      <c r="N109" s="13"/>
      <c r="O109" s="13"/>
    </row>
    <row r="110" spans="1:15" ht="15">
      <c r="A110" s="9">
        <v>2404</v>
      </c>
      <c r="B110" s="3" t="s">
        <v>117</v>
      </c>
      <c r="C110" s="3" t="s">
        <v>121</v>
      </c>
      <c r="D110" s="4">
        <v>54835554</v>
      </c>
      <c r="E110" s="4">
        <v>25686160</v>
      </c>
      <c r="F110" s="4">
        <v>18334722</v>
      </c>
      <c r="G110" s="4">
        <f t="shared" si="5"/>
        <v>98856436</v>
      </c>
      <c r="H110" s="14">
        <v>1572.91</v>
      </c>
      <c r="I110" s="13">
        <v>56220.75</v>
      </c>
      <c r="J110" s="13">
        <f t="shared" si="6"/>
        <v>1575.5532306362093</v>
      </c>
      <c r="K110" s="13">
        <f t="shared" si="7"/>
        <v>3824.4467693637907</v>
      </c>
      <c r="L110" s="13">
        <f t="shared" si="8"/>
        <v>6015510.568</v>
      </c>
      <c r="M110" s="13">
        <f t="shared" si="9"/>
        <v>78645.5</v>
      </c>
      <c r="N110" s="13"/>
      <c r="O110" s="13"/>
    </row>
    <row r="111" spans="1:15" ht="15">
      <c r="A111" s="9">
        <v>2405</v>
      </c>
      <c r="B111" s="3" t="s">
        <v>117</v>
      </c>
      <c r="C111" s="3" t="s">
        <v>122</v>
      </c>
      <c r="D111" s="4">
        <v>9820626</v>
      </c>
      <c r="E111" s="4">
        <v>2498455</v>
      </c>
      <c r="F111" s="4">
        <v>1651690</v>
      </c>
      <c r="G111" s="4">
        <f t="shared" si="5"/>
        <v>13970771</v>
      </c>
      <c r="H111" s="14">
        <v>242.14</v>
      </c>
      <c r="I111" s="13">
        <v>6509.25</v>
      </c>
      <c r="J111" s="13">
        <f t="shared" si="6"/>
        <v>1440.4606405385314</v>
      </c>
      <c r="K111" s="13">
        <f t="shared" si="7"/>
        <v>3959.539359461469</v>
      </c>
      <c r="L111" s="13">
        <f t="shared" si="8"/>
        <v>958762.8605000001</v>
      </c>
      <c r="M111" s="13">
        <f t="shared" si="9"/>
        <v>12107</v>
      </c>
      <c r="N111" s="13"/>
      <c r="O111" s="13"/>
    </row>
    <row r="112" spans="1:15" ht="15">
      <c r="A112" s="9">
        <v>2501</v>
      </c>
      <c r="B112" s="3" t="s">
        <v>123</v>
      </c>
      <c r="C112" s="3" t="s">
        <v>124</v>
      </c>
      <c r="D112" s="4">
        <v>14933308</v>
      </c>
      <c r="E112" s="4">
        <v>3037540</v>
      </c>
      <c r="F112" s="4">
        <v>3209697</v>
      </c>
      <c r="G112" s="4">
        <f t="shared" si="5"/>
        <v>21180545</v>
      </c>
      <c r="H112" s="14">
        <v>414.18</v>
      </c>
      <c r="I112" s="13">
        <v>0</v>
      </c>
      <c r="J112" s="13">
        <f t="shared" si="6"/>
        <v>1252.893313293737</v>
      </c>
      <c r="K112" s="13">
        <f t="shared" si="7"/>
        <v>4147.106686706263</v>
      </c>
      <c r="L112" s="13">
        <f t="shared" si="8"/>
        <v>1717648.6475</v>
      </c>
      <c r="M112" s="13">
        <f t="shared" si="9"/>
        <v>20709</v>
      </c>
      <c r="N112" s="13"/>
      <c r="O112" s="13"/>
    </row>
    <row r="113" spans="1:15" ht="15">
      <c r="A113" s="9">
        <v>2502</v>
      </c>
      <c r="B113" s="3" t="s">
        <v>123</v>
      </c>
      <c r="C113" s="3" t="s">
        <v>125</v>
      </c>
      <c r="D113" s="4">
        <v>22812365</v>
      </c>
      <c r="E113" s="4">
        <v>6948965</v>
      </c>
      <c r="F113" s="4">
        <v>3282662</v>
      </c>
      <c r="G113" s="4">
        <f t="shared" si="5"/>
        <v>33043992</v>
      </c>
      <c r="H113" s="14">
        <v>714.79</v>
      </c>
      <c r="I113" s="13">
        <v>3221.25</v>
      </c>
      <c r="J113" s="13">
        <f t="shared" si="6"/>
        <v>1137.1158717945132</v>
      </c>
      <c r="K113" s="13">
        <f t="shared" si="7"/>
        <v>4262.884128205487</v>
      </c>
      <c r="L113" s="13">
        <f t="shared" si="8"/>
        <v>3047066.946</v>
      </c>
      <c r="M113" s="13">
        <f t="shared" si="9"/>
        <v>35739.5</v>
      </c>
      <c r="N113" s="13"/>
      <c r="O113" s="13"/>
    </row>
    <row r="114" spans="1:15" ht="15">
      <c r="A114" s="9">
        <v>2503</v>
      </c>
      <c r="B114" s="3" t="s">
        <v>123</v>
      </c>
      <c r="C114" s="3" t="s">
        <v>126</v>
      </c>
      <c r="D114" s="4">
        <v>18733682</v>
      </c>
      <c r="E114" s="4">
        <v>3639430</v>
      </c>
      <c r="F114" s="4">
        <v>2337651</v>
      </c>
      <c r="G114" s="4">
        <f t="shared" si="5"/>
        <v>24710763</v>
      </c>
      <c r="H114" s="14">
        <v>433.62</v>
      </c>
      <c r="I114" s="13">
        <v>5382.75</v>
      </c>
      <c r="J114" s="13">
        <f t="shared" si="6"/>
        <v>1408.5984122042341</v>
      </c>
      <c r="K114" s="13">
        <f t="shared" si="7"/>
        <v>3991.401587795766</v>
      </c>
      <c r="L114" s="13">
        <f t="shared" si="8"/>
        <v>1730751.5565</v>
      </c>
      <c r="M114" s="13">
        <f t="shared" si="9"/>
        <v>21681</v>
      </c>
      <c r="N114" s="13"/>
      <c r="O114" s="13"/>
    </row>
    <row r="115" spans="1:15" ht="15">
      <c r="A115" s="9">
        <v>2601</v>
      </c>
      <c r="B115" s="3" t="s">
        <v>127</v>
      </c>
      <c r="C115" s="3" t="s">
        <v>128</v>
      </c>
      <c r="D115" s="4">
        <v>15201368</v>
      </c>
      <c r="E115" s="4">
        <v>7200826</v>
      </c>
      <c r="F115" s="4">
        <v>1536878</v>
      </c>
      <c r="G115" s="4">
        <f t="shared" si="5"/>
        <v>23939072</v>
      </c>
      <c r="H115" s="14">
        <v>628.48</v>
      </c>
      <c r="I115" s="13">
        <v>0</v>
      </c>
      <c r="J115" s="13">
        <f t="shared" si="6"/>
        <v>933.2154786150713</v>
      </c>
      <c r="K115" s="13">
        <f t="shared" si="7"/>
        <v>4466.784521384929</v>
      </c>
      <c r="L115" s="13">
        <f t="shared" si="8"/>
        <v>2807284.736</v>
      </c>
      <c r="M115" s="13">
        <f t="shared" si="9"/>
        <v>31424</v>
      </c>
      <c r="N115" s="13"/>
      <c r="O115" s="13"/>
    </row>
    <row r="116" spans="1:15" ht="15">
      <c r="A116" s="9">
        <v>2602</v>
      </c>
      <c r="B116" s="3" t="s">
        <v>127</v>
      </c>
      <c r="C116" s="3" t="s">
        <v>129</v>
      </c>
      <c r="D116" s="4">
        <v>198250554</v>
      </c>
      <c r="E116" s="4">
        <v>31290207</v>
      </c>
      <c r="F116" s="4">
        <v>3039939</v>
      </c>
      <c r="G116" s="4">
        <f t="shared" si="5"/>
        <v>232580700</v>
      </c>
      <c r="H116" s="14">
        <v>1149.04</v>
      </c>
      <c r="I116" s="13">
        <v>0</v>
      </c>
      <c r="J116" s="13">
        <f t="shared" si="6"/>
        <v>4959.119917496345</v>
      </c>
      <c r="K116" s="13">
        <f t="shared" si="7"/>
        <v>440.8800825036551</v>
      </c>
      <c r="L116" s="13">
        <f t="shared" si="8"/>
        <v>506588.84999999986</v>
      </c>
      <c r="M116" s="13">
        <f t="shared" si="9"/>
        <v>57452</v>
      </c>
      <c r="N116" s="13"/>
      <c r="O116" s="13"/>
    </row>
    <row r="117" spans="1:15" ht="15">
      <c r="A117" s="9">
        <v>2603</v>
      </c>
      <c r="B117" s="3" t="s">
        <v>127</v>
      </c>
      <c r="C117" s="3" t="s">
        <v>130</v>
      </c>
      <c r="D117" s="4">
        <v>234551201</v>
      </c>
      <c r="E117" s="4">
        <v>75274684</v>
      </c>
      <c r="F117" s="4">
        <v>17016872</v>
      </c>
      <c r="G117" s="4">
        <f t="shared" si="5"/>
        <v>326842757</v>
      </c>
      <c r="H117" s="14">
        <v>3547.08</v>
      </c>
      <c r="I117" s="13">
        <v>1142.25</v>
      </c>
      <c r="J117" s="13">
        <f t="shared" si="6"/>
        <v>2257.8542904304386</v>
      </c>
      <c r="K117" s="13">
        <f t="shared" si="7"/>
        <v>3142.1457095695614</v>
      </c>
      <c r="L117" s="13">
        <f t="shared" si="8"/>
        <v>11145442.203499999</v>
      </c>
      <c r="M117" s="13">
        <f t="shared" si="9"/>
        <v>177354</v>
      </c>
      <c r="N117" s="13"/>
      <c r="O117" s="13"/>
    </row>
    <row r="118" spans="1:15" ht="15">
      <c r="A118" s="9">
        <v>2604</v>
      </c>
      <c r="B118" s="3" t="s">
        <v>127</v>
      </c>
      <c r="C118" s="3" t="s">
        <v>131</v>
      </c>
      <c r="D118" s="4">
        <v>80194638</v>
      </c>
      <c r="E118" s="4">
        <v>15730259</v>
      </c>
      <c r="F118" s="4">
        <v>4031783</v>
      </c>
      <c r="G118" s="4">
        <f t="shared" si="5"/>
        <v>99956680</v>
      </c>
      <c r="H118" s="14">
        <v>805.06</v>
      </c>
      <c r="I118" s="13">
        <v>24413.25</v>
      </c>
      <c r="J118" s="13">
        <f t="shared" si="6"/>
        <v>3072.2578565572758</v>
      </c>
      <c r="K118" s="13">
        <f t="shared" si="7"/>
        <v>2327.7421434427242</v>
      </c>
      <c r="L118" s="13">
        <f t="shared" si="8"/>
        <v>1873972.0899999994</v>
      </c>
      <c r="M118" s="13">
        <f t="shared" si="9"/>
        <v>40253</v>
      </c>
      <c r="N118" s="13"/>
      <c r="O118" s="13"/>
    </row>
    <row r="119" spans="1:15" ht="15">
      <c r="A119" s="9">
        <v>2605</v>
      </c>
      <c r="B119" s="3" t="s">
        <v>127</v>
      </c>
      <c r="C119" s="3" t="s">
        <v>132</v>
      </c>
      <c r="D119" s="4">
        <v>149246517</v>
      </c>
      <c r="E119" s="4">
        <v>42940413</v>
      </c>
      <c r="F119" s="4">
        <v>4214423</v>
      </c>
      <c r="G119" s="4">
        <f t="shared" si="5"/>
        <v>196401353</v>
      </c>
      <c r="H119" s="14">
        <v>3671.22</v>
      </c>
      <c r="I119" s="13">
        <v>13838.25</v>
      </c>
      <c r="J119" s="13">
        <f t="shared" si="6"/>
        <v>1314.459879413383</v>
      </c>
      <c r="K119" s="13">
        <f t="shared" si="7"/>
        <v>4085.540120586617</v>
      </c>
      <c r="L119" s="13">
        <f t="shared" si="8"/>
        <v>14998916.601499999</v>
      </c>
      <c r="M119" s="13">
        <f t="shared" si="9"/>
        <v>183561</v>
      </c>
      <c r="N119" s="13"/>
      <c r="O119" s="13"/>
    </row>
    <row r="120" spans="1:15" ht="15">
      <c r="A120" s="9">
        <v>2606</v>
      </c>
      <c r="B120" s="3" t="s">
        <v>127</v>
      </c>
      <c r="C120" s="3" t="s">
        <v>44</v>
      </c>
      <c r="D120" s="4">
        <v>158977143</v>
      </c>
      <c r="E120" s="4">
        <v>37603742</v>
      </c>
      <c r="F120" s="4">
        <v>5208197</v>
      </c>
      <c r="G120" s="4">
        <f t="shared" si="5"/>
        <v>201789082</v>
      </c>
      <c r="H120" s="14">
        <v>2541.03</v>
      </c>
      <c r="I120" s="13">
        <v>0</v>
      </c>
      <c r="J120" s="13">
        <f t="shared" si="6"/>
        <v>1945.6017870705973</v>
      </c>
      <c r="K120" s="13">
        <f t="shared" si="7"/>
        <v>3454.3982129294027</v>
      </c>
      <c r="L120" s="13">
        <f t="shared" si="8"/>
        <v>8777729.491</v>
      </c>
      <c r="M120" s="13">
        <f t="shared" si="9"/>
        <v>127051.50000000001</v>
      </c>
      <c r="N120" s="13"/>
      <c r="O120" s="13"/>
    </row>
    <row r="121" spans="1:15" ht="15">
      <c r="A121" s="9">
        <v>2607</v>
      </c>
      <c r="B121" s="3" t="s">
        <v>127</v>
      </c>
      <c r="C121" s="3" t="s">
        <v>133</v>
      </c>
      <c r="D121" s="4">
        <v>18936942</v>
      </c>
      <c r="E121" s="4">
        <v>15584433</v>
      </c>
      <c r="F121" s="4">
        <v>1284469</v>
      </c>
      <c r="G121" s="4">
        <f t="shared" si="5"/>
        <v>35805844</v>
      </c>
      <c r="H121" s="14">
        <v>689.59</v>
      </c>
      <c r="I121" s="13">
        <v>0</v>
      </c>
      <c r="J121" s="13">
        <f t="shared" si="6"/>
        <v>1272.1228237068403</v>
      </c>
      <c r="K121" s="13">
        <f t="shared" si="7"/>
        <v>4127.877176293159</v>
      </c>
      <c r="L121" s="13">
        <f t="shared" si="8"/>
        <v>2846542.8219999997</v>
      </c>
      <c r="M121" s="13">
        <f t="shared" si="9"/>
        <v>34479.5</v>
      </c>
      <c r="N121" s="13"/>
      <c r="O121" s="13"/>
    </row>
    <row r="122" spans="1:15" ht="15">
      <c r="A122" s="9">
        <v>2703</v>
      </c>
      <c r="B122" s="3" t="s">
        <v>134</v>
      </c>
      <c r="C122" s="3" t="s">
        <v>135</v>
      </c>
      <c r="D122" s="4">
        <v>5707019</v>
      </c>
      <c r="E122" s="4">
        <v>2045998</v>
      </c>
      <c r="F122" s="4">
        <v>1127858</v>
      </c>
      <c r="G122" s="4">
        <f t="shared" si="5"/>
        <v>8880875</v>
      </c>
      <c r="H122" s="14">
        <v>499.66</v>
      </c>
      <c r="I122" s="13">
        <v>0</v>
      </c>
      <c r="J122" s="13">
        <f t="shared" si="6"/>
        <v>435.4589871112356</v>
      </c>
      <c r="K122" s="13">
        <f t="shared" si="7"/>
        <v>4964.541012888764</v>
      </c>
      <c r="L122" s="13">
        <f t="shared" si="8"/>
        <v>2480582.5625</v>
      </c>
      <c r="M122" s="13">
        <f t="shared" si="9"/>
        <v>24983</v>
      </c>
      <c r="N122" s="13"/>
      <c r="O122" s="13"/>
    </row>
    <row r="123" spans="1:15" ht="15">
      <c r="A123" s="9">
        <v>2705</v>
      </c>
      <c r="B123" s="3" t="s">
        <v>134</v>
      </c>
      <c r="C123" s="3" t="s">
        <v>136</v>
      </c>
      <c r="D123" s="4">
        <v>135829878</v>
      </c>
      <c r="E123" s="4">
        <v>54336290</v>
      </c>
      <c r="F123" s="4">
        <v>10775575</v>
      </c>
      <c r="G123" s="4">
        <f t="shared" si="5"/>
        <v>200941743</v>
      </c>
      <c r="H123" s="14">
        <v>4139.37</v>
      </c>
      <c r="I123" s="13">
        <v>0</v>
      </c>
      <c r="J123" s="13">
        <f t="shared" si="6"/>
        <v>1189.328980859406</v>
      </c>
      <c r="K123" s="13">
        <f t="shared" si="7"/>
        <v>4210.671019140594</v>
      </c>
      <c r="L123" s="13">
        <f t="shared" si="8"/>
        <v>17429525.296499997</v>
      </c>
      <c r="M123" s="13">
        <f t="shared" si="9"/>
        <v>206968.5</v>
      </c>
      <c r="N123" s="13"/>
      <c r="O123" s="13"/>
    </row>
    <row r="124" spans="1:15" ht="15">
      <c r="A124" s="9">
        <v>2801</v>
      </c>
      <c r="B124" s="3" t="s">
        <v>137</v>
      </c>
      <c r="C124" s="3" t="s">
        <v>138</v>
      </c>
      <c r="D124" s="4">
        <v>7887871</v>
      </c>
      <c r="E124" s="4">
        <v>2063502</v>
      </c>
      <c r="F124" s="4">
        <v>2566625</v>
      </c>
      <c r="G124" s="4">
        <f t="shared" si="5"/>
        <v>12517998</v>
      </c>
      <c r="H124" s="14">
        <v>298.08</v>
      </c>
      <c r="I124" s="13">
        <v>0</v>
      </c>
      <c r="J124" s="13">
        <f t="shared" si="6"/>
        <v>1028.888053542673</v>
      </c>
      <c r="K124" s="13">
        <f t="shared" si="7"/>
        <v>4371.111946457327</v>
      </c>
      <c r="L124" s="13">
        <f t="shared" si="8"/>
        <v>1302941.0489999999</v>
      </c>
      <c r="M124" s="13">
        <f t="shared" si="9"/>
        <v>14904</v>
      </c>
      <c r="N124" s="13"/>
      <c r="O124" s="13"/>
    </row>
    <row r="125" spans="1:15" ht="15">
      <c r="A125" s="9">
        <v>2803</v>
      </c>
      <c r="B125" s="3" t="s">
        <v>137</v>
      </c>
      <c r="C125" s="3" t="s">
        <v>139</v>
      </c>
      <c r="D125" s="4">
        <v>20081648</v>
      </c>
      <c r="E125" s="4">
        <v>6840210</v>
      </c>
      <c r="F125" s="4">
        <v>2934810</v>
      </c>
      <c r="G125" s="4">
        <f t="shared" si="5"/>
        <v>29856668</v>
      </c>
      <c r="H125" s="14">
        <v>768.37</v>
      </c>
      <c r="I125" s="13">
        <v>4595.25</v>
      </c>
      <c r="J125" s="13">
        <f t="shared" si="6"/>
        <v>957.980681182243</v>
      </c>
      <c r="K125" s="13">
        <f t="shared" si="7"/>
        <v>4442.019318817757</v>
      </c>
      <c r="L125" s="13">
        <f t="shared" si="8"/>
        <v>3413114.384</v>
      </c>
      <c r="M125" s="13">
        <f t="shared" si="9"/>
        <v>38418.5</v>
      </c>
      <c r="N125" s="13"/>
      <c r="O125" s="13"/>
    </row>
    <row r="126" spans="1:15" ht="15">
      <c r="A126" s="9">
        <v>2807</v>
      </c>
      <c r="B126" s="3" t="s">
        <v>137</v>
      </c>
      <c r="C126" s="3" t="s">
        <v>140</v>
      </c>
      <c r="D126" s="4">
        <v>108117305</v>
      </c>
      <c r="E126" s="4">
        <v>27177380</v>
      </c>
      <c r="F126" s="4">
        <v>5762263</v>
      </c>
      <c r="G126" s="4">
        <f t="shared" si="5"/>
        <v>141056948</v>
      </c>
      <c r="H126" s="14">
        <v>2938.76</v>
      </c>
      <c r="I126" s="13">
        <v>0</v>
      </c>
      <c r="J126" s="13">
        <f t="shared" si="6"/>
        <v>1175.9705542473696</v>
      </c>
      <c r="K126" s="13">
        <f t="shared" si="7"/>
        <v>4224.029445752631</v>
      </c>
      <c r="L126" s="13">
        <f t="shared" si="8"/>
        <v>12413408.774000002</v>
      </c>
      <c r="M126" s="13">
        <f t="shared" si="9"/>
        <v>146938</v>
      </c>
      <c r="N126" s="13"/>
      <c r="O126" s="13"/>
    </row>
    <row r="127" spans="1:15" ht="15">
      <c r="A127" s="9">
        <v>2808</v>
      </c>
      <c r="B127" s="3" t="s">
        <v>137</v>
      </c>
      <c r="C127" s="3" t="s">
        <v>141</v>
      </c>
      <c r="D127" s="4">
        <v>116035265</v>
      </c>
      <c r="E127" s="4">
        <v>57969010</v>
      </c>
      <c r="F127" s="4">
        <v>5332375</v>
      </c>
      <c r="G127" s="4">
        <f t="shared" si="5"/>
        <v>179336650</v>
      </c>
      <c r="H127" s="14">
        <v>2658.38</v>
      </c>
      <c r="I127" s="13">
        <v>0</v>
      </c>
      <c r="J127" s="13">
        <f t="shared" si="6"/>
        <v>1652.7915215281487</v>
      </c>
      <c r="K127" s="13">
        <f t="shared" si="7"/>
        <v>3747.2084784718513</v>
      </c>
      <c r="L127" s="13">
        <f t="shared" si="8"/>
        <v>9961504.075000001</v>
      </c>
      <c r="M127" s="13">
        <f t="shared" si="9"/>
        <v>132919</v>
      </c>
      <c r="N127" s="13"/>
      <c r="O127" s="13"/>
    </row>
    <row r="128" spans="1:15" ht="15">
      <c r="A128" s="9">
        <v>2901</v>
      </c>
      <c r="B128" s="3" t="s">
        <v>142</v>
      </c>
      <c r="C128" s="3" t="s">
        <v>143</v>
      </c>
      <c r="D128" s="4">
        <v>12738837</v>
      </c>
      <c r="E128" s="4">
        <v>3387430</v>
      </c>
      <c r="F128" s="4">
        <v>1737620</v>
      </c>
      <c r="G128" s="4">
        <f t="shared" si="5"/>
        <v>17863887</v>
      </c>
      <c r="H128" s="14">
        <v>471.67</v>
      </c>
      <c r="I128" s="13">
        <v>0</v>
      </c>
      <c r="J128" s="13">
        <f t="shared" si="6"/>
        <v>927.9055939533997</v>
      </c>
      <c r="K128" s="13">
        <f t="shared" si="7"/>
        <v>4472.0944060466</v>
      </c>
      <c r="L128" s="13">
        <f t="shared" si="8"/>
        <v>2109352.7685</v>
      </c>
      <c r="M128" s="13">
        <f t="shared" si="9"/>
        <v>23583.5</v>
      </c>
      <c r="N128" s="13"/>
      <c r="O128" s="13"/>
    </row>
    <row r="129" spans="1:15" ht="15">
      <c r="A129" s="9">
        <v>2903</v>
      </c>
      <c r="B129" s="3" t="s">
        <v>142</v>
      </c>
      <c r="C129" s="3" t="s">
        <v>144</v>
      </c>
      <c r="D129" s="4">
        <v>79747011</v>
      </c>
      <c r="E129" s="4">
        <v>43322590</v>
      </c>
      <c r="F129" s="4">
        <v>15356276</v>
      </c>
      <c r="G129" s="4">
        <f t="shared" si="5"/>
        <v>138425877</v>
      </c>
      <c r="H129" s="14">
        <v>2746.23</v>
      </c>
      <c r="I129" s="13">
        <v>47049.75</v>
      </c>
      <c r="J129" s="13">
        <f t="shared" si="6"/>
        <v>1252.074202270021</v>
      </c>
      <c r="K129" s="13">
        <f t="shared" si="7"/>
        <v>4147.9257977299785</v>
      </c>
      <c r="L129" s="13">
        <f t="shared" si="8"/>
        <v>11391158.2635</v>
      </c>
      <c r="M129" s="13">
        <f t="shared" si="9"/>
        <v>137311.5</v>
      </c>
      <c r="N129" s="13"/>
      <c r="O129" s="13"/>
    </row>
    <row r="130" spans="1:15" ht="15">
      <c r="A130" s="9">
        <v>2905</v>
      </c>
      <c r="B130" s="3" t="s">
        <v>142</v>
      </c>
      <c r="C130" s="3" t="s">
        <v>145</v>
      </c>
      <c r="D130" s="4">
        <v>8631426</v>
      </c>
      <c r="E130" s="4">
        <v>1797760</v>
      </c>
      <c r="F130" s="4">
        <v>2129293</v>
      </c>
      <c r="G130" s="4">
        <f t="shared" si="5"/>
        <v>12558479</v>
      </c>
      <c r="H130" s="14">
        <v>161.27</v>
      </c>
      <c r="I130" s="13">
        <v>0</v>
      </c>
      <c r="J130" s="13">
        <f t="shared" si="6"/>
        <v>1907.8733521423699</v>
      </c>
      <c r="K130" s="13">
        <f t="shared" si="7"/>
        <v>3492.12664785763</v>
      </c>
      <c r="L130" s="13">
        <f t="shared" si="8"/>
        <v>563175.2645</v>
      </c>
      <c r="M130" s="13">
        <f t="shared" si="9"/>
        <v>8063.500000000001</v>
      </c>
      <c r="N130" s="13"/>
      <c r="O130" s="13"/>
    </row>
    <row r="131" spans="1:15" ht="15">
      <c r="A131" s="9">
        <v>2906</v>
      </c>
      <c r="B131" s="3" t="s">
        <v>142</v>
      </c>
      <c r="C131" s="3" t="s">
        <v>146</v>
      </c>
      <c r="D131" s="4">
        <v>6612754</v>
      </c>
      <c r="E131" s="4">
        <v>2140860</v>
      </c>
      <c r="F131" s="4">
        <v>1236710</v>
      </c>
      <c r="G131" s="4">
        <f t="shared" si="5"/>
        <v>9990324</v>
      </c>
      <c r="H131" s="14">
        <v>513.04</v>
      </c>
      <c r="I131" s="13">
        <v>0</v>
      </c>
      <c r="J131" s="13">
        <f t="shared" si="6"/>
        <v>477.08353734601593</v>
      </c>
      <c r="K131" s="13">
        <f t="shared" si="7"/>
        <v>4922.916462653984</v>
      </c>
      <c r="L131" s="13">
        <f t="shared" si="8"/>
        <v>2525653.062</v>
      </c>
      <c r="M131" s="13">
        <f t="shared" si="9"/>
        <v>25652</v>
      </c>
      <c r="N131" s="13"/>
      <c r="O131" s="13"/>
    </row>
    <row r="132" spans="1:15" ht="15">
      <c r="A132" s="9">
        <v>3001</v>
      </c>
      <c r="B132" s="3" t="s">
        <v>147</v>
      </c>
      <c r="C132" s="3" t="s">
        <v>148</v>
      </c>
      <c r="D132" s="4">
        <v>28080739</v>
      </c>
      <c r="E132" s="4">
        <v>8858916</v>
      </c>
      <c r="F132" s="4">
        <v>3739903</v>
      </c>
      <c r="G132" s="4">
        <f t="shared" si="5"/>
        <v>40679558</v>
      </c>
      <c r="H132" s="14">
        <v>1034.97</v>
      </c>
      <c r="I132" s="13">
        <v>1354.5</v>
      </c>
      <c r="J132" s="13">
        <f t="shared" si="6"/>
        <v>964.2827048127</v>
      </c>
      <c r="K132" s="13">
        <f t="shared" si="7"/>
        <v>4435.7172951873</v>
      </c>
      <c r="L132" s="13">
        <f t="shared" si="8"/>
        <v>4590834.329</v>
      </c>
      <c r="M132" s="13">
        <f t="shared" si="9"/>
        <v>51748.5</v>
      </c>
      <c r="N132" s="13"/>
      <c r="O132" s="13"/>
    </row>
    <row r="133" spans="1:15" ht="15">
      <c r="A133" s="9">
        <v>3002</v>
      </c>
      <c r="B133" s="3" t="s">
        <v>147</v>
      </c>
      <c r="C133" s="3" t="s">
        <v>149</v>
      </c>
      <c r="D133" s="4">
        <v>21534553</v>
      </c>
      <c r="E133" s="4">
        <v>11632477</v>
      </c>
      <c r="F133" s="4">
        <v>2479909</v>
      </c>
      <c r="G133" s="4">
        <f t="shared" si="5"/>
        <v>35646939</v>
      </c>
      <c r="H133" s="14">
        <v>1022.59</v>
      </c>
      <c r="I133" s="13">
        <v>0</v>
      </c>
      <c r="J133" s="13">
        <f t="shared" si="6"/>
        <v>854.0568610097889</v>
      </c>
      <c r="K133" s="13">
        <f t="shared" si="7"/>
        <v>4545.943138990211</v>
      </c>
      <c r="L133" s="13">
        <f t="shared" si="8"/>
        <v>4648635.9945</v>
      </c>
      <c r="M133" s="13">
        <f t="shared" si="9"/>
        <v>51129.5</v>
      </c>
      <c r="N133" s="13"/>
      <c r="O133" s="13"/>
    </row>
    <row r="134" spans="1:15" ht="15">
      <c r="A134" s="9">
        <v>3003</v>
      </c>
      <c r="B134" s="3" t="s">
        <v>147</v>
      </c>
      <c r="C134" s="3" t="s">
        <v>150</v>
      </c>
      <c r="D134" s="4">
        <v>18910838</v>
      </c>
      <c r="E134" s="4">
        <v>18352256</v>
      </c>
      <c r="F134" s="4">
        <v>13868056</v>
      </c>
      <c r="G134" s="4">
        <f t="shared" si="5"/>
        <v>51131150</v>
      </c>
      <c r="H134" s="14">
        <v>789.42</v>
      </c>
      <c r="I134" s="13">
        <v>0</v>
      </c>
      <c r="J134" s="13">
        <f t="shared" si="6"/>
        <v>1586.8779293658638</v>
      </c>
      <c r="K134" s="13">
        <f t="shared" si="7"/>
        <v>3813.1220706341364</v>
      </c>
      <c r="L134" s="13">
        <f t="shared" si="8"/>
        <v>3010154.8249999997</v>
      </c>
      <c r="M134" s="13">
        <f t="shared" si="9"/>
        <v>39471</v>
      </c>
      <c r="N134" s="13"/>
      <c r="O134" s="13"/>
    </row>
    <row r="135" spans="1:15" ht="15">
      <c r="A135" s="9">
        <v>3004</v>
      </c>
      <c r="B135" s="3" t="s">
        <v>147</v>
      </c>
      <c r="C135" s="3" t="s">
        <v>151</v>
      </c>
      <c r="D135" s="4">
        <v>83495357</v>
      </c>
      <c r="E135" s="4">
        <v>34954167</v>
      </c>
      <c r="F135" s="4">
        <v>13067859</v>
      </c>
      <c r="G135" s="4">
        <f t="shared" si="5"/>
        <v>131517383</v>
      </c>
      <c r="H135" s="14">
        <v>2152.2</v>
      </c>
      <c r="I135" s="13">
        <v>3831</v>
      </c>
      <c r="J135" s="13">
        <f t="shared" si="6"/>
        <v>1498.934524440108</v>
      </c>
      <c r="K135" s="13">
        <f t="shared" si="7"/>
        <v>3901.065475559892</v>
      </c>
      <c r="L135" s="13">
        <f t="shared" si="8"/>
        <v>8395873.1165</v>
      </c>
      <c r="M135" s="13">
        <f t="shared" si="9"/>
        <v>107609.99999999999</v>
      </c>
      <c r="N135" s="13"/>
      <c r="O135" s="13"/>
    </row>
    <row r="136" spans="1:15" ht="15">
      <c r="A136" s="9">
        <v>3005</v>
      </c>
      <c r="B136" s="3" t="s">
        <v>147</v>
      </c>
      <c r="C136" s="3" t="s">
        <v>152</v>
      </c>
      <c r="D136" s="4">
        <v>9560966</v>
      </c>
      <c r="E136" s="4">
        <v>3246512</v>
      </c>
      <c r="F136" s="4">
        <v>4771213</v>
      </c>
      <c r="G136" s="4">
        <f t="shared" si="5"/>
        <v>17578691</v>
      </c>
      <c r="H136" s="14">
        <v>381.2</v>
      </c>
      <c r="I136" s="13">
        <v>0</v>
      </c>
      <c r="J136" s="13">
        <f t="shared" si="6"/>
        <v>1129.7951980587618</v>
      </c>
      <c r="K136" s="13">
        <f t="shared" si="7"/>
        <v>4270.204801941238</v>
      </c>
      <c r="L136" s="13">
        <f t="shared" si="8"/>
        <v>1627802.0704999997</v>
      </c>
      <c r="M136" s="13">
        <f t="shared" si="9"/>
        <v>19060</v>
      </c>
      <c r="N136" s="13"/>
      <c r="O136" s="13"/>
    </row>
    <row r="137" spans="1:15" ht="15">
      <c r="A137" s="9">
        <v>3102</v>
      </c>
      <c r="B137" s="3" t="s">
        <v>153</v>
      </c>
      <c r="C137" s="3" t="s">
        <v>154</v>
      </c>
      <c r="D137" s="4">
        <v>18653073</v>
      </c>
      <c r="E137" s="4">
        <v>15836860</v>
      </c>
      <c r="F137" s="4">
        <v>1962247</v>
      </c>
      <c r="G137" s="4">
        <f t="shared" si="5"/>
        <v>36452180</v>
      </c>
      <c r="H137" s="14">
        <v>544.09</v>
      </c>
      <c r="I137" s="13">
        <v>78.75</v>
      </c>
      <c r="J137" s="13">
        <f t="shared" si="6"/>
        <v>1641.5614328511826</v>
      </c>
      <c r="K137" s="13">
        <f t="shared" si="7"/>
        <v>3758.438567148817</v>
      </c>
      <c r="L137" s="13">
        <f t="shared" si="8"/>
        <v>2044928.84</v>
      </c>
      <c r="M137" s="13">
        <f t="shared" si="9"/>
        <v>27204.5</v>
      </c>
      <c r="N137" s="13"/>
      <c r="O137" s="13"/>
    </row>
    <row r="138" spans="1:15" ht="15">
      <c r="A138" s="9">
        <v>3104</v>
      </c>
      <c r="B138" s="3" t="s">
        <v>153</v>
      </c>
      <c r="C138" s="3" t="s">
        <v>155</v>
      </c>
      <c r="D138" s="4">
        <v>10809548</v>
      </c>
      <c r="E138" s="4">
        <v>3366719</v>
      </c>
      <c r="F138" s="4">
        <v>1230645</v>
      </c>
      <c r="G138" s="4">
        <f t="shared" si="5"/>
        <v>15406912</v>
      </c>
      <c r="H138" s="14">
        <v>474.8</v>
      </c>
      <c r="I138" s="13">
        <v>2436.75</v>
      </c>
      <c r="J138" s="13">
        <f t="shared" si="6"/>
        <v>800.139203875316</v>
      </c>
      <c r="K138" s="13">
        <f t="shared" si="7"/>
        <v>4599.860796124684</v>
      </c>
      <c r="L138" s="13">
        <f t="shared" si="8"/>
        <v>2184013.9060000004</v>
      </c>
      <c r="M138" s="13">
        <f t="shared" si="9"/>
        <v>23740</v>
      </c>
      <c r="N138" s="13"/>
      <c r="O138" s="13"/>
    </row>
    <row r="139" spans="1:15" ht="15">
      <c r="A139" s="9">
        <v>3105</v>
      </c>
      <c r="B139" s="3" t="s">
        <v>153</v>
      </c>
      <c r="C139" s="3" t="s">
        <v>156</v>
      </c>
      <c r="D139" s="4">
        <v>54182421</v>
      </c>
      <c r="E139" s="4">
        <v>44909811</v>
      </c>
      <c r="F139" s="4">
        <v>6862469</v>
      </c>
      <c r="G139" s="4">
        <f t="shared" si="5"/>
        <v>105954701</v>
      </c>
      <c r="H139" s="14">
        <v>1809.21</v>
      </c>
      <c r="I139" s="13">
        <v>5152.5</v>
      </c>
      <c r="J139" s="13">
        <f t="shared" si="6"/>
        <v>1437.6676419542232</v>
      </c>
      <c r="K139" s="13">
        <f t="shared" si="7"/>
        <v>3962.332358045777</v>
      </c>
      <c r="L139" s="13">
        <f t="shared" si="8"/>
        <v>7168691.3255</v>
      </c>
      <c r="M139" s="13">
        <f t="shared" si="9"/>
        <v>90460.5</v>
      </c>
      <c r="N139" s="13"/>
      <c r="O139" s="13"/>
    </row>
    <row r="140" spans="1:15" ht="15">
      <c r="A140" s="9">
        <v>3106</v>
      </c>
      <c r="B140" s="3" t="s">
        <v>153</v>
      </c>
      <c r="C140" s="3" t="s">
        <v>157</v>
      </c>
      <c r="D140" s="4">
        <v>7342126</v>
      </c>
      <c r="E140" s="4">
        <v>1650543</v>
      </c>
      <c r="F140" s="4">
        <v>888251</v>
      </c>
      <c r="G140" s="4">
        <f t="shared" si="5"/>
        <v>9880920</v>
      </c>
      <c r="H140" s="14">
        <v>91.41</v>
      </c>
      <c r="I140" s="13">
        <v>143.25</v>
      </c>
      <c r="J140" s="13">
        <f t="shared" si="6"/>
        <v>2649.8828355759765</v>
      </c>
      <c r="K140" s="13">
        <f t="shared" si="7"/>
        <v>2750.1171644240235</v>
      </c>
      <c r="L140" s="13">
        <f t="shared" si="8"/>
        <v>251388.21</v>
      </c>
      <c r="M140" s="13">
        <f t="shared" si="9"/>
        <v>4570.5</v>
      </c>
      <c r="N140" s="13"/>
      <c r="O140" s="13"/>
    </row>
    <row r="141" spans="1:15" ht="15">
      <c r="A141" s="9">
        <v>3201</v>
      </c>
      <c r="B141" s="3" t="s">
        <v>158</v>
      </c>
      <c r="C141" s="3" t="s">
        <v>159</v>
      </c>
      <c r="D141" s="4">
        <v>96768363</v>
      </c>
      <c r="E141" s="4">
        <v>52960512</v>
      </c>
      <c r="F141" s="4">
        <v>6850933</v>
      </c>
      <c r="G141" s="4">
        <f t="shared" si="5"/>
        <v>156579808</v>
      </c>
      <c r="H141" s="14">
        <v>2197.83</v>
      </c>
      <c r="I141" s="13">
        <v>0</v>
      </c>
      <c r="J141" s="13">
        <f t="shared" si="6"/>
        <v>1745.451329720679</v>
      </c>
      <c r="K141" s="13">
        <f t="shared" si="7"/>
        <v>3654.548670279321</v>
      </c>
      <c r="L141" s="13">
        <f t="shared" si="8"/>
        <v>8032076.704</v>
      </c>
      <c r="M141" s="13">
        <f t="shared" si="9"/>
        <v>109891.5</v>
      </c>
      <c r="N141" s="13"/>
      <c r="O141" s="13"/>
    </row>
    <row r="142" spans="1:15" ht="15">
      <c r="A142" s="9">
        <v>3202</v>
      </c>
      <c r="B142" s="3" t="s">
        <v>158</v>
      </c>
      <c r="C142" s="3" t="s">
        <v>160</v>
      </c>
      <c r="D142" s="4">
        <v>8722094</v>
      </c>
      <c r="E142" s="4">
        <v>2401240</v>
      </c>
      <c r="F142" s="4">
        <v>350960</v>
      </c>
      <c r="G142" s="4">
        <f t="shared" si="5"/>
        <v>11474294</v>
      </c>
      <c r="H142" s="14">
        <v>307.26</v>
      </c>
      <c r="I142" s="13">
        <v>0</v>
      </c>
      <c r="J142" s="13">
        <f t="shared" si="6"/>
        <v>914.9261309640045</v>
      </c>
      <c r="K142" s="13">
        <f t="shared" si="7"/>
        <v>4485.073869035996</v>
      </c>
      <c r="L142" s="13">
        <f t="shared" si="8"/>
        <v>1378083.797</v>
      </c>
      <c r="M142" s="13">
        <f t="shared" si="9"/>
        <v>15363</v>
      </c>
      <c r="N142" s="13"/>
      <c r="O142" s="13"/>
    </row>
    <row r="143" spans="1:15" ht="15">
      <c r="A143" s="9">
        <v>3203</v>
      </c>
      <c r="B143" s="3" t="s">
        <v>158</v>
      </c>
      <c r="C143" s="3" t="s">
        <v>161</v>
      </c>
      <c r="D143" s="4">
        <v>5480634</v>
      </c>
      <c r="E143" s="4">
        <v>2593715</v>
      </c>
      <c r="F143" s="4">
        <v>987519</v>
      </c>
      <c r="G143" s="4">
        <f t="shared" si="5"/>
        <v>9061868</v>
      </c>
      <c r="H143" s="14">
        <v>375.06</v>
      </c>
      <c r="I143" s="13">
        <v>0</v>
      </c>
      <c r="J143" s="13">
        <f t="shared" si="6"/>
        <v>591.9473310936917</v>
      </c>
      <c r="K143" s="13">
        <f t="shared" si="7"/>
        <v>4808.052668906308</v>
      </c>
      <c r="L143" s="13">
        <f t="shared" si="8"/>
        <v>1803308.234</v>
      </c>
      <c r="M143" s="13">
        <f t="shared" si="9"/>
        <v>18753</v>
      </c>
      <c r="N143" s="13"/>
      <c r="O143" s="13"/>
    </row>
    <row r="144" spans="1:15" ht="15">
      <c r="A144" s="9">
        <v>3206</v>
      </c>
      <c r="B144" s="3" t="s">
        <v>158</v>
      </c>
      <c r="C144" s="3" t="s">
        <v>162</v>
      </c>
      <c r="D144" s="4">
        <v>18712951</v>
      </c>
      <c r="E144" s="4">
        <v>23763535</v>
      </c>
      <c r="F144" s="4">
        <v>91997622</v>
      </c>
      <c r="G144" s="4">
        <f t="shared" si="5"/>
        <v>134474108</v>
      </c>
      <c r="H144" s="14">
        <v>494.83</v>
      </c>
      <c r="I144" s="13">
        <v>20922.75</v>
      </c>
      <c r="J144" s="13">
        <f t="shared" si="6"/>
        <v>6700.358498878403</v>
      </c>
      <c r="K144" s="13">
        <f t="shared" si="7"/>
        <v>-1300.3584988784032</v>
      </c>
      <c r="L144" s="13">
        <f t="shared" si="8"/>
        <v>0</v>
      </c>
      <c r="M144" s="13">
        <f t="shared" si="9"/>
        <v>24741.5</v>
      </c>
      <c r="N144" s="13"/>
      <c r="O144" s="13"/>
    </row>
    <row r="145" spans="1:15" ht="15">
      <c r="A145" s="9">
        <v>3209</v>
      </c>
      <c r="B145" s="3" t="s">
        <v>158</v>
      </c>
      <c r="C145" s="3" t="s">
        <v>163</v>
      </c>
      <c r="D145" s="4">
        <v>26139042</v>
      </c>
      <c r="E145" s="4">
        <v>9582804</v>
      </c>
      <c r="F145" s="4">
        <v>1108816</v>
      </c>
      <c r="G145" s="4">
        <f t="shared" si="5"/>
        <v>36830662</v>
      </c>
      <c r="H145" s="14">
        <v>1361.67</v>
      </c>
      <c r="I145" s="13">
        <v>1059</v>
      </c>
      <c r="J145" s="13">
        <f t="shared" si="6"/>
        <v>663.457533029295</v>
      </c>
      <c r="K145" s="13">
        <f t="shared" si="7"/>
        <v>4736.542466970705</v>
      </c>
      <c r="L145" s="13">
        <f t="shared" si="8"/>
        <v>6449607.781</v>
      </c>
      <c r="M145" s="13">
        <f t="shared" si="9"/>
        <v>68083.5</v>
      </c>
      <c r="N145" s="13"/>
      <c r="O145" s="13"/>
    </row>
    <row r="146" spans="1:15" ht="15">
      <c r="A146" s="9">
        <v>3210</v>
      </c>
      <c r="B146" s="3" t="s">
        <v>158</v>
      </c>
      <c r="C146" s="3" t="s">
        <v>164</v>
      </c>
      <c r="D146" s="4">
        <v>11750516</v>
      </c>
      <c r="E146" s="4">
        <v>15915640</v>
      </c>
      <c r="F146" s="4">
        <v>795112</v>
      </c>
      <c r="G146" s="4">
        <f aca="true" t="shared" si="10" ref="G146:G209">SUM(D146:F146)</f>
        <v>28461268</v>
      </c>
      <c r="H146" s="14">
        <v>341.5</v>
      </c>
      <c r="I146" s="13">
        <v>0</v>
      </c>
      <c r="J146" s="13">
        <f aca="true" t="shared" si="11" ref="J146:J209">+((((G146*0.025)*0.98)+I146)/H146)</f>
        <v>2041.8772064421673</v>
      </c>
      <c r="K146" s="13">
        <f aca="true" t="shared" si="12" ref="K146:K209">5400-J146</f>
        <v>3358.1227935578327</v>
      </c>
      <c r="L146" s="13">
        <f aca="true" t="shared" si="13" ref="L146:L209">IF(K146&lt;=0,0,IF(K146&gt;0,K146*H146))</f>
        <v>1146798.934</v>
      </c>
      <c r="M146" s="13">
        <f aca="true" t="shared" si="14" ref="M146:M209">+H146*50</f>
        <v>17075</v>
      </c>
      <c r="N146" s="13"/>
      <c r="O146" s="13"/>
    </row>
    <row r="147" spans="1:15" ht="15">
      <c r="A147" s="9">
        <v>3211</v>
      </c>
      <c r="B147" s="3" t="s">
        <v>158</v>
      </c>
      <c r="C147" s="3" t="s">
        <v>165</v>
      </c>
      <c r="D147" s="4">
        <v>15516824</v>
      </c>
      <c r="E147" s="4">
        <v>4836154</v>
      </c>
      <c r="F147" s="4">
        <v>1720835</v>
      </c>
      <c r="G147" s="4">
        <f t="shared" si="10"/>
        <v>22073813</v>
      </c>
      <c r="H147" s="14">
        <v>586.35</v>
      </c>
      <c r="I147" s="13">
        <v>0</v>
      </c>
      <c r="J147" s="13">
        <f t="shared" si="11"/>
        <v>922.3303803189222</v>
      </c>
      <c r="K147" s="13">
        <f t="shared" si="12"/>
        <v>4477.669619681078</v>
      </c>
      <c r="L147" s="13">
        <f t="shared" si="13"/>
        <v>2625481.5815000003</v>
      </c>
      <c r="M147" s="13">
        <f t="shared" si="14"/>
        <v>29317.5</v>
      </c>
      <c r="N147" s="13"/>
      <c r="O147" s="13"/>
    </row>
    <row r="148" spans="1:15" ht="15">
      <c r="A148" s="9">
        <v>3301</v>
      </c>
      <c r="B148" s="3" t="s">
        <v>166</v>
      </c>
      <c r="C148" s="3" t="s">
        <v>167</v>
      </c>
      <c r="D148" s="4">
        <v>13467605</v>
      </c>
      <c r="E148" s="4">
        <v>4358155</v>
      </c>
      <c r="F148" s="4">
        <v>3105620</v>
      </c>
      <c r="G148" s="4">
        <f t="shared" si="10"/>
        <v>20931380</v>
      </c>
      <c r="H148" s="14">
        <v>507.86</v>
      </c>
      <c r="I148" s="13">
        <v>24937.5</v>
      </c>
      <c r="J148" s="13">
        <f t="shared" si="11"/>
        <v>1058.8672271885953</v>
      </c>
      <c r="K148" s="13">
        <f t="shared" si="12"/>
        <v>4341.132772811405</v>
      </c>
      <c r="L148" s="13">
        <f t="shared" si="13"/>
        <v>2204687.69</v>
      </c>
      <c r="M148" s="13">
        <f t="shared" si="14"/>
        <v>25393</v>
      </c>
      <c r="N148" s="13"/>
      <c r="O148" s="13"/>
    </row>
    <row r="149" spans="1:15" ht="15">
      <c r="A149" s="9">
        <v>3302</v>
      </c>
      <c r="B149" s="3" t="s">
        <v>166</v>
      </c>
      <c r="C149" s="3" t="s">
        <v>168</v>
      </c>
      <c r="D149" s="4">
        <v>21469887</v>
      </c>
      <c r="E149" s="4">
        <v>8016485</v>
      </c>
      <c r="F149" s="4">
        <v>3268507</v>
      </c>
      <c r="G149" s="4">
        <f t="shared" si="10"/>
        <v>32754879</v>
      </c>
      <c r="H149" s="14">
        <v>541.61</v>
      </c>
      <c r="I149" s="13">
        <v>0</v>
      </c>
      <c r="J149" s="13">
        <f t="shared" si="11"/>
        <v>1481.6833801074577</v>
      </c>
      <c r="K149" s="13">
        <f t="shared" si="12"/>
        <v>3918.3166198925423</v>
      </c>
      <c r="L149" s="13">
        <f t="shared" si="13"/>
        <v>2122199.4645</v>
      </c>
      <c r="M149" s="13">
        <f t="shared" si="14"/>
        <v>27080.5</v>
      </c>
      <c r="N149" s="13"/>
      <c r="O149" s="13"/>
    </row>
    <row r="150" spans="1:15" ht="15">
      <c r="A150" s="9">
        <v>3303</v>
      </c>
      <c r="B150" s="3" t="s">
        <v>166</v>
      </c>
      <c r="C150" s="3" t="s">
        <v>169</v>
      </c>
      <c r="D150" s="4">
        <v>7905301</v>
      </c>
      <c r="E150" s="4">
        <v>3093545</v>
      </c>
      <c r="F150" s="4">
        <v>2162234</v>
      </c>
      <c r="G150" s="4">
        <f t="shared" si="10"/>
        <v>13161080</v>
      </c>
      <c r="H150" s="14">
        <v>326.49</v>
      </c>
      <c r="I150" s="13">
        <v>0</v>
      </c>
      <c r="J150" s="13">
        <f t="shared" si="11"/>
        <v>987.6151183803486</v>
      </c>
      <c r="K150" s="13">
        <f t="shared" si="12"/>
        <v>4412.384881619651</v>
      </c>
      <c r="L150" s="13">
        <f t="shared" si="13"/>
        <v>1440599.54</v>
      </c>
      <c r="M150" s="13">
        <f t="shared" si="14"/>
        <v>16324.5</v>
      </c>
      <c r="N150" s="13"/>
      <c r="O150" s="13"/>
    </row>
    <row r="151" spans="1:15" ht="15">
      <c r="A151" s="9">
        <v>3306</v>
      </c>
      <c r="B151" s="3" t="s">
        <v>166</v>
      </c>
      <c r="C151" s="3" t="s">
        <v>170</v>
      </c>
      <c r="D151" s="4">
        <v>27678536</v>
      </c>
      <c r="E151" s="4">
        <v>6485115</v>
      </c>
      <c r="F151" s="4">
        <v>3270090</v>
      </c>
      <c r="G151" s="4">
        <f t="shared" si="10"/>
        <v>37433741</v>
      </c>
      <c r="H151" s="14">
        <v>511.42</v>
      </c>
      <c r="I151" s="13">
        <v>0</v>
      </c>
      <c r="J151" s="13">
        <f t="shared" si="11"/>
        <v>1793.2944634546948</v>
      </c>
      <c r="K151" s="13">
        <f t="shared" si="12"/>
        <v>3606.705536545305</v>
      </c>
      <c r="L151" s="13">
        <f t="shared" si="13"/>
        <v>1844541.3455</v>
      </c>
      <c r="M151" s="13">
        <f t="shared" si="14"/>
        <v>25571</v>
      </c>
      <c r="N151" s="13"/>
      <c r="O151" s="13"/>
    </row>
    <row r="152" spans="1:15" ht="15">
      <c r="A152" s="9">
        <v>3403</v>
      </c>
      <c r="B152" s="3" t="s">
        <v>171</v>
      </c>
      <c r="C152" s="3" t="s">
        <v>172</v>
      </c>
      <c r="D152" s="4">
        <v>69384955</v>
      </c>
      <c r="E152" s="4">
        <v>36755535</v>
      </c>
      <c r="F152" s="4">
        <v>11019171</v>
      </c>
      <c r="G152" s="4">
        <f t="shared" si="10"/>
        <v>117159661</v>
      </c>
      <c r="H152" s="14">
        <v>1606.61</v>
      </c>
      <c r="I152" s="13">
        <v>3486</v>
      </c>
      <c r="J152" s="13">
        <f t="shared" si="11"/>
        <v>1788.796095194229</v>
      </c>
      <c r="K152" s="13">
        <f t="shared" si="12"/>
        <v>3611.203904805771</v>
      </c>
      <c r="L152" s="13">
        <f t="shared" si="13"/>
        <v>5801796.305499999</v>
      </c>
      <c r="M152" s="13">
        <f t="shared" si="14"/>
        <v>80330.5</v>
      </c>
      <c r="N152" s="13"/>
      <c r="O152" s="13"/>
    </row>
    <row r="153" spans="1:15" ht="15">
      <c r="A153" s="9">
        <v>3404</v>
      </c>
      <c r="B153" s="3" t="s">
        <v>171</v>
      </c>
      <c r="C153" s="3" t="s">
        <v>173</v>
      </c>
      <c r="D153" s="4">
        <v>7422050</v>
      </c>
      <c r="E153" s="4">
        <v>1530520</v>
      </c>
      <c r="F153" s="4">
        <v>2195406</v>
      </c>
      <c r="G153" s="4">
        <f t="shared" si="10"/>
        <v>11147976</v>
      </c>
      <c r="H153" s="14">
        <v>257.19</v>
      </c>
      <c r="I153" s="13">
        <v>0</v>
      </c>
      <c r="J153" s="13">
        <f t="shared" si="11"/>
        <v>1061.959687390645</v>
      </c>
      <c r="K153" s="13">
        <f t="shared" si="12"/>
        <v>4338.040312609355</v>
      </c>
      <c r="L153" s="13">
        <f t="shared" si="13"/>
        <v>1115700.588</v>
      </c>
      <c r="M153" s="13">
        <f t="shared" si="14"/>
        <v>12859.5</v>
      </c>
      <c r="N153" s="13"/>
      <c r="O153" s="13"/>
    </row>
    <row r="154" spans="1:15" ht="15">
      <c r="A154" s="9">
        <v>3405</v>
      </c>
      <c r="B154" s="3" t="s">
        <v>171</v>
      </c>
      <c r="C154" s="3" t="s">
        <v>174</v>
      </c>
      <c r="D154" s="4">
        <v>22673185</v>
      </c>
      <c r="E154" s="4">
        <v>5732750</v>
      </c>
      <c r="F154" s="4">
        <v>4406318</v>
      </c>
      <c r="G154" s="4">
        <f t="shared" si="10"/>
        <v>32812253</v>
      </c>
      <c r="H154" s="14">
        <v>636.82</v>
      </c>
      <c r="I154" s="13">
        <v>0</v>
      </c>
      <c r="J154" s="13">
        <f t="shared" si="11"/>
        <v>1262.3664434220032</v>
      </c>
      <c r="K154" s="13">
        <f t="shared" si="12"/>
        <v>4137.633556577997</v>
      </c>
      <c r="L154" s="13">
        <f t="shared" si="13"/>
        <v>2634927.8015000005</v>
      </c>
      <c r="M154" s="13">
        <f t="shared" si="14"/>
        <v>31841.000000000004</v>
      </c>
      <c r="N154" s="13"/>
      <c r="O154" s="13"/>
    </row>
    <row r="155" spans="1:15" ht="15">
      <c r="A155" s="9">
        <v>3501</v>
      </c>
      <c r="B155" s="3" t="s">
        <v>175</v>
      </c>
      <c r="C155" s="3" t="s">
        <v>176</v>
      </c>
      <c r="D155" s="4">
        <v>27213298</v>
      </c>
      <c r="E155" s="4">
        <v>7375260</v>
      </c>
      <c r="F155" s="4">
        <v>4459577</v>
      </c>
      <c r="G155" s="4">
        <f t="shared" si="10"/>
        <v>39048135</v>
      </c>
      <c r="H155" s="14">
        <v>468.69</v>
      </c>
      <c r="I155" s="13">
        <v>0</v>
      </c>
      <c r="J155" s="13">
        <f t="shared" si="11"/>
        <v>2041.177126672214</v>
      </c>
      <c r="K155" s="13">
        <f t="shared" si="12"/>
        <v>3358.822873327786</v>
      </c>
      <c r="L155" s="13">
        <f t="shared" si="13"/>
        <v>1574246.6925000001</v>
      </c>
      <c r="M155" s="13">
        <f t="shared" si="14"/>
        <v>23434.5</v>
      </c>
      <c r="N155" s="13"/>
      <c r="O155" s="13"/>
    </row>
    <row r="156" spans="1:15" ht="15">
      <c r="A156" s="9">
        <v>3502</v>
      </c>
      <c r="B156" s="3" t="s">
        <v>175</v>
      </c>
      <c r="C156" s="3" t="s">
        <v>177</v>
      </c>
      <c r="D156" s="4">
        <v>27948578</v>
      </c>
      <c r="E156" s="4">
        <v>16385530</v>
      </c>
      <c r="F156" s="4">
        <v>4039306</v>
      </c>
      <c r="G156" s="4">
        <f t="shared" si="10"/>
        <v>48373414</v>
      </c>
      <c r="H156" s="14">
        <v>1528.05</v>
      </c>
      <c r="I156" s="13">
        <v>0</v>
      </c>
      <c r="J156" s="13">
        <f t="shared" si="11"/>
        <v>775.595460227087</v>
      </c>
      <c r="K156" s="13">
        <f t="shared" si="12"/>
        <v>4624.404539772913</v>
      </c>
      <c r="L156" s="13">
        <f t="shared" si="13"/>
        <v>7066321.357</v>
      </c>
      <c r="M156" s="13">
        <f t="shared" si="14"/>
        <v>76402.5</v>
      </c>
      <c r="N156" s="13"/>
      <c r="O156" s="13"/>
    </row>
    <row r="157" spans="1:15" ht="15">
      <c r="A157" s="9">
        <v>3505</v>
      </c>
      <c r="B157" s="3" t="s">
        <v>175</v>
      </c>
      <c r="C157" s="3" t="s">
        <v>178</v>
      </c>
      <c r="D157" s="4">
        <v>180237278</v>
      </c>
      <c r="E157" s="4">
        <v>110573140</v>
      </c>
      <c r="F157" s="4">
        <v>49924576</v>
      </c>
      <c r="G157" s="4">
        <f t="shared" si="10"/>
        <v>340734994</v>
      </c>
      <c r="H157" s="14">
        <v>5967.87</v>
      </c>
      <c r="I157" s="13">
        <v>4567.5</v>
      </c>
      <c r="J157" s="13">
        <f t="shared" si="11"/>
        <v>1399.5906165851468</v>
      </c>
      <c r="K157" s="13">
        <f t="shared" si="12"/>
        <v>4000.4093834148534</v>
      </c>
      <c r="L157" s="13">
        <f t="shared" si="13"/>
        <v>23873923.147</v>
      </c>
      <c r="M157" s="13">
        <f t="shared" si="14"/>
        <v>298393.5</v>
      </c>
      <c r="N157" s="13"/>
      <c r="O157" s="13"/>
    </row>
    <row r="158" spans="1:15" ht="15">
      <c r="A158" s="9">
        <v>3509</v>
      </c>
      <c r="B158" s="3" t="s">
        <v>175</v>
      </c>
      <c r="C158" s="3" t="s">
        <v>179</v>
      </c>
      <c r="D158" s="4">
        <v>63169278</v>
      </c>
      <c r="E158" s="4">
        <v>24998540</v>
      </c>
      <c r="F158" s="4">
        <v>4506085</v>
      </c>
      <c r="G158" s="4">
        <f t="shared" si="10"/>
        <v>92673903</v>
      </c>
      <c r="H158" s="14">
        <v>3142.41</v>
      </c>
      <c r="I158" s="13">
        <v>1530.75</v>
      </c>
      <c r="J158" s="13">
        <f t="shared" si="11"/>
        <v>723.0251219605336</v>
      </c>
      <c r="K158" s="13">
        <f t="shared" si="12"/>
        <v>4676.974878039467</v>
      </c>
      <c r="L158" s="13">
        <f t="shared" si="13"/>
        <v>14696972.6265</v>
      </c>
      <c r="M158" s="13">
        <f t="shared" si="14"/>
        <v>157120.5</v>
      </c>
      <c r="N158" s="13"/>
      <c r="O158" s="13"/>
    </row>
    <row r="159" spans="1:15" ht="15">
      <c r="A159" s="9">
        <v>3510</v>
      </c>
      <c r="B159" s="3" t="s">
        <v>175</v>
      </c>
      <c r="C159" s="3" t="s">
        <v>180</v>
      </c>
      <c r="D159" s="4">
        <v>78661042</v>
      </c>
      <c r="E159" s="4">
        <v>42885420</v>
      </c>
      <c r="F159" s="4">
        <v>89787888</v>
      </c>
      <c r="G159" s="4">
        <f t="shared" si="10"/>
        <v>211334350</v>
      </c>
      <c r="H159" s="14">
        <v>3078.45</v>
      </c>
      <c r="I159" s="13">
        <v>19491</v>
      </c>
      <c r="J159" s="13">
        <f t="shared" si="11"/>
        <v>1688.2465445272785</v>
      </c>
      <c r="K159" s="13">
        <f t="shared" si="12"/>
        <v>3711.7534554727217</v>
      </c>
      <c r="L159" s="13">
        <f t="shared" si="13"/>
        <v>11426447.424999999</v>
      </c>
      <c r="M159" s="13">
        <f t="shared" si="14"/>
        <v>153922.5</v>
      </c>
      <c r="N159" s="13"/>
      <c r="O159" s="13"/>
    </row>
    <row r="160" spans="1:15" ht="15">
      <c r="A160" s="9">
        <v>3601</v>
      </c>
      <c r="B160" s="3" t="s">
        <v>181</v>
      </c>
      <c r="C160" s="3" t="s">
        <v>182</v>
      </c>
      <c r="D160" s="4">
        <v>87207903</v>
      </c>
      <c r="E160" s="4">
        <v>33441040</v>
      </c>
      <c r="F160" s="4">
        <v>5508246</v>
      </c>
      <c r="G160" s="4">
        <f t="shared" si="10"/>
        <v>126157189</v>
      </c>
      <c r="H160" s="14">
        <v>2247.31</v>
      </c>
      <c r="I160" s="13">
        <v>6854.25</v>
      </c>
      <c r="J160" s="13">
        <f t="shared" si="11"/>
        <v>1378.4059077296856</v>
      </c>
      <c r="K160" s="13">
        <f t="shared" si="12"/>
        <v>4021.5940922703144</v>
      </c>
      <c r="L160" s="13">
        <f t="shared" si="13"/>
        <v>9037768.6195</v>
      </c>
      <c r="M160" s="13">
        <f t="shared" si="14"/>
        <v>112365.5</v>
      </c>
      <c r="N160" s="13"/>
      <c r="O160" s="13"/>
    </row>
    <row r="161" spans="1:15" ht="15">
      <c r="A161" s="9">
        <v>3604</v>
      </c>
      <c r="B161" s="3" t="s">
        <v>181</v>
      </c>
      <c r="C161" s="3" t="s">
        <v>183</v>
      </c>
      <c r="D161" s="4">
        <v>33132354</v>
      </c>
      <c r="E161" s="4">
        <v>11054700</v>
      </c>
      <c r="F161" s="4">
        <v>5046109</v>
      </c>
      <c r="G161" s="4">
        <f t="shared" si="10"/>
        <v>49233163</v>
      </c>
      <c r="H161" s="14">
        <v>1110.91</v>
      </c>
      <c r="I161" s="13">
        <v>117028.5</v>
      </c>
      <c r="J161" s="13">
        <f t="shared" si="11"/>
        <v>1191.1324891305323</v>
      </c>
      <c r="K161" s="13">
        <f t="shared" si="12"/>
        <v>4208.867510869468</v>
      </c>
      <c r="L161" s="13">
        <f t="shared" si="13"/>
        <v>4675673.006500001</v>
      </c>
      <c r="M161" s="13">
        <f t="shared" si="14"/>
        <v>55545.50000000001</v>
      </c>
      <c r="N161" s="13"/>
      <c r="O161" s="13"/>
    </row>
    <row r="162" spans="1:15" ht="15">
      <c r="A162" s="9">
        <v>3605</v>
      </c>
      <c r="B162" s="3" t="s">
        <v>181</v>
      </c>
      <c r="C162" s="3" t="s">
        <v>184</v>
      </c>
      <c r="D162" s="4">
        <v>5728857</v>
      </c>
      <c r="E162" s="4">
        <v>933459</v>
      </c>
      <c r="F162" s="4">
        <v>1126286</v>
      </c>
      <c r="G162" s="4">
        <f t="shared" si="10"/>
        <v>7788602</v>
      </c>
      <c r="H162" s="14">
        <v>167.53</v>
      </c>
      <c r="I162" s="13">
        <v>125121</v>
      </c>
      <c r="J162" s="13">
        <f t="shared" si="11"/>
        <v>1885.881627171253</v>
      </c>
      <c r="K162" s="13">
        <f t="shared" si="12"/>
        <v>3514.118372828747</v>
      </c>
      <c r="L162" s="13">
        <f t="shared" si="13"/>
        <v>588720.2509999999</v>
      </c>
      <c r="M162" s="13">
        <f t="shared" si="14"/>
        <v>8376.5</v>
      </c>
      <c r="N162" s="13"/>
      <c r="O162" s="13"/>
    </row>
    <row r="163" spans="1:15" ht="15">
      <c r="A163" s="9">
        <v>3606</v>
      </c>
      <c r="B163" s="3" t="s">
        <v>181</v>
      </c>
      <c r="C163" s="3" t="s">
        <v>185</v>
      </c>
      <c r="D163" s="4">
        <v>16632333</v>
      </c>
      <c r="E163" s="4">
        <v>3869050</v>
      </c>
      <c r="F163" s="4">
        <v>3397214</v>
      </c>
      <c r="G163" s="4">
        <f t="shared" si="10"/>
        <v>23898597</v>
      </c>
      <c r="H163" s="14">
        <v>585.51</v>
      </c>
      <c r="I163" s="13">
        <v>1045.5</v>
      </c>
      <c r="J163" s="13">
        <f t="shared" si="11"/>
        <v>1001.795232361531</v>
      </c>
      <c r="K163" s="13">
        <f t="shared" si="12"/>
        <v>4398.204767638469</v>
      </c>
      <c r="L163" s="13">
        <f t="shared" si="13"/>
        <v>2575192.8735</v>
      </c>
      <c r="M163" s="13">
        <f t="shared" si="14"/>
        <v>29275.5</v>
      </c>
      <c r="N163" s="13"/>
      <c r="O163" s="13"/>
    </row>
    <row r="164" spans="1:15" ht="15">
      <c r="A164" s="9">
        <v>3701</v>
      </c>
      <c r="B164" s="3" t="s">
        <v>186</v>
      </c>
      <c r="C164" s="3" t="s">
        <v>187</v>
      </c>
      <c r="D164" s="4">
        <v>18611228</v>
      </c>
      <c r="E164" s="4">
        <v>3478324</v>
      </c>
      <c r="F164" s="4">
        <v>1577570</v>
      </c>
      <c r="G164" s="4">
        <f t="shared" si="10"/>
        <v>23667122</v>
      </c>
      <c r="H164" s="14">
        <v>363.56</v>
      </c>
      <c r="I164" s="13">
        <v>13466.25</v>
      </c>
      <c r="J164" s="13">
        <f t="shared" si="11"/>
        <v>1631.947241170646</v>
      </c>
      <c r="K164" s="13">
        <f t="shared" si="12"/>
        <v>3768.052758829354</v>
      </c>
      <c r="L164" s="13">
        <f t="shared" si="13"/>
        <v>1369913.261</v>
      </c>
      <c r="M164" s="13">
        <f t="shared" si="14"/>
        <v>18178</v>
      </c>
      <c r="N164" s="13"/>
      <c r="O164" s="13"/>
    </row>
    <row r="165" spans="1:15" ht="15">
      <c r="A165" s="9">
        <v>3704</v>
      </c>
      <c r="B165" s="3" t="s">
        <v>186</v>
      </c>
      <c r="C165" s="3" t="s">
        <v>188</v>
      </c>
      <c r="D165" s="4">
        <v>38576176</v>
      </c>
      <c r="E165" s="4">
        <v>9500936</v>
      </c>
      <c r="F165" s="4">
        <v>6607660</v>
      </c>
      <c r="G165" s="4">
        <f t="shared" si="10"/>
        <v>54684772</v>
      </c>
      <c r="H165" s="14">
        <v>1009.09</v>
      </c>
      <c r="I165" s="13">
        <v>37860.75</v>
      </c>
      <c r="J165" s="13">
        <f t="shared" si="11"/>
        <v>1365.2277438087783</v>
      </c>
      <c r="K165" s="13">
        <f t="shared" si="12"/>
        <v>4034.7722561912215</v>
      </c>
      <c r="L165" s="13">
        <f t="shared" si="13"/>
        <v>4071448.3359999997</v>
      </c>
      <c r="M165" s="13">
        <f t="shared" si="14"/>
        <v>50454.5</v>
      </c>
      <c r="N165" s="13"/>
      <c r="O165" s="13"/>
    </row>
    <row r="166" spans="1:15" ht="15">
      <c r="A166" s="9">
        <v>3801</v>
      </c>
      <c r="B166" s="3" t="s">
        <v>189</v>
      </c>
      <c r="C166" s="3" t="s">
        <v>190</v>
      </c>
      <c r="D166" s="4">
        <v>8654014</v>
      </c>
      <c r="E166" s="4">
        <v>4088560</v>
      </c>
      <c r="F166" s="4">
        <v>2175506</v>
      </c>
      <c r="G166" s="4">
        <f t="shared" si="10"/>
        <v>14918080</v>
      </c>
      <c r="H166" s="14">
        <v>370.61</v>
      </c>
      <c r="I166" s="13">
        <v>372</v>
      </c>
      <c r="J166" s="13">
        <f t="shared" si="11"/>
        <v>987.1966757507893</v>
      </c>
      <c r="K166" s="13">
        <f t="shared" si="12"/>
        <v>4412.803324249211</v>
      </c>
      <c r="L166" s="13">
        <f t="shared" si="13"/>
        <v>1635429.0400000003</v>
      </c>
      <c r="M166" s="13">
        <f t="shared" si="14"/>
        <v>18530.5</v>
      </c>
      <c r="N166" s="13"/>
      <c r="O166" s="13"/>
    </row>
    <row r="167" spans="1:15" ht="15">
      <c r="A167" s="9">
        <v>3804</v>
      </c>
      <c r="B167" s="3" t="s">
        <v>189</v>
      </c>
      <c r="C167" s="3" t="s">
        <v>191</v>
      </c>
      <c r="D167" s="4">
        <v>20452534</v>
      </c>
      <c r="E167" s="4">
        <v>7929315</v>
      </c>
      <c r="F167" s="4">
        <v>5148388</v>
      </c>
      <c r="G167" s="4">
        <f t="shared" si="10"/>
        <v>33530237</v>
      </c>
      <c r="H167" s="14">
        <v>927.47</v>
      </c>
      <c r="I167" s="13">
        <v>708</v>
      </c>
      <c r="J167" s="13">
        <f t="shared" si="11"/>
        <v>886.4963896406354</v>
      </c>
      <c r="K167" s="13">
        <f t="shared" si="12"/>
        <v>4513.503610359365</v>
      </c>
      <c r="L167" s="13">
        <f t="shared" si="13"/>
        <v>4186139.1935</v>
      </c>
      <c r="M167" s="13">
        <f t="shared" si="14"/>
        <v>46373.5</v>
      </c>
      <c r="N167" s="13"/>
      <c r="O167" s="13"/>
    </row>
    <row r="168" spans="1:15" ht="15">
      <c r="A168" s="9">
        <v>3805</v>
      </c>
      <c r="B168" s="3" t="s">
        <v>189</v>
      </c>
      <c r="C168" s="3" t="s">
        <v>192</v>
      </c>
      <c r="D168" s="4">
        <v>6015563</v>
      </c>
      <c r="E168" s="4">
        <v>2290870</v>
      </c>
      <c r="F168" s="4">
        <v>960685</v>
      </c>
      <c r="G168" s="4">
        <f t="shared" si="10"/>
        <v>9267118</v>
      </c>
      <c r="H168" s="14">
        <v>217.57</v>
      </c>
      <c r="I168" s="13">
        <v>0</v>
      </c>
      <c r="J168" s="13">
        <f t="shared" si="11"/>
        <v>1043.546403456359</v>
      </c>
      <c r="K168" s="13">
        <f t="shared" si="12"/>
        <v>4356.453596543641</v>
      </c>
      <c r="L168" s="13">
        <f t="shared" si="13"/>
        <v>947833.6089999999</v>
      </c>
      <c r="M168" s="13">
        <f t="shared" si="14"/>
        <v>10878.5</v>
      </c>
      <c r="N168" s="13"/>
      <c r="O168" s="13"/>
    </row>
    <row r="169" spans="1:15" ht="15">
      <c r="A169" s="9">
        <v>3806</v>
      </c>
      <c r="B169" s="3" t="s">
        <v>189</v>
      </c>
      <c r="C169" s="3" t="s">
        <v>193</v>
      </c>
      <c r="D169" s="4">
        <v>11973815</v>
      </c>
      <c r="E169" s="4">
        <v>4936339</v>
      </c>
      <c r="F169" s="4">
        <v>2467368</v>
      </c>
      <c r="G169" s="4">
        <f t="shared" si="10"/>
        <v>19377522</v>
      </c>
      <c r="H169" s="14">
        <v>562.11</v>
      </c>
      <c r="I169" s="13">
        <v>3174</v>
      </c>
      <c r="J169" s="13">
        <f t="shared" si="11"/>
        <v>850.2308960879544</v>
      </c>
      <c r="K169" s="13">
        <f t="shared" si="12"/>
        <v>4549.7691039120455</v>
      </c>
      <c r="L169" s="13">
        <f t="shared" si="13"/>
        <v>2557470.711</v>
      </c>
      <c r="M169" s="13">
        <f t="shared" si="14"/>
        <v>28105.5</v>
      </c>
      <c r="N169" s="13"/>
      <c r="O169" s="13"/>
    </row>
    <row r="170" spans="1:15" ht="15">
      <c r="A170" s="9">
        <v>3807</v>
      </c>
      <c r="B170" s="3" t="s">
        <v>189</v>
      </c>
      <c r="C170" s="3" t="s">
        <v>194</v>
      </c>
      <c r="D170" s="4">
        <v>12722060</v>
      </c>
      <c r="E170" s="4">
        <v>3369155</v>
      </c>
      <c r="F170" s="4">
        <v>2103998</v>
      </c>
      <c r="G170" s="4">
        <f t="shared" si="10"/>
        <v>18195213</v>
      </c>
      <c r="H170" s="14">
        <v>333.78</v>
      </c>
      <c r="I170" s="13">
        <v>0</v>
      </c>
      <c r="J170" s="13">
        <f t="shared" si="11"/>
        <v>1335.5585071004855</v>
      </c>
      <c r="K170" s="13">
        <f t="shared" si="12"/>
        <v>4064.4414928995147</v>
      </c>
      <c r="L170" s="13">
        <f t="shared" si="13"/>
        <v>1356629.2814999998</v>
      </c>
      <c r="M170" s="13">
        <f t="shared" si="14"/>
        <v>16689</v>
      </c>
      <c r="N170" s="13"/>
      <c r="O170" s="13"/>
    </row>
    <row r="171" spans="1:15" ht="15">
      <c r="A171" s="9">
        <v>3808</v>
      </c>
      <c r="B171" s="3" t="s">
        <v>189</v>
      </c>
      <c r="C171" s="3" t="s">
        <v>195</v>
      </c>
      <c r="D171" s="4">
        <v>36552167</v>
      </c>
      <c r="E171" s="4">
        <v>17689970</v>
      </c>
      <c r="F171" s="4">
        <v>6052613</v>
      </c>
      <c r="G171" s="4">
        <f t="shared" si="10"/>
        <v>60294750</v>
      </c>
      <c r="H171" s="14">
        <v>775.1</v>
      </c>
      <c r="I171" s="13">
        <v>0</v>
      </c>
      <c r="J171" s="13">
        <f t="shared" si="11"/>
        <v>1905.8461811379177</v>
      </c>
      <c r="K171" s="13">
        <f t="shared" si="12"/>
        <v>3494.1538188620825</v>
      </c>
      <c r="L171" s="13">
        <f t="shared" si="13"/>
        <v>2708318.6250000005</v>
      </c>
      <c r="M171" s="13">
        <f t="shared" si="14"/>
        <v>38755</v>
      </c>
      <c r="N171" s="13"/>
      <c r="O171" s="13"/>
    </row>
    <row r="172" spans="1:15" ht="15">
      <c r="A172" s="9">
        <v>3904</v>
      </c>
      <c r="B172" s="3" t="s">
        <v>196</v>
      </c>
      <c r="C172" s="3" t="s">
        <v>197</v>
      </c>
      <c r="D172" s="4">
        <v>52668343</v>
      </c>
      <c r="E172" s="4">
        <v>16214280</v>
      </c>
      <c r="F172" s="4">
        <v>9152050</v>
      </c>
      <c r="G172" s="4">
        <f t="shared" si="10"/>
        <v>78034673</v>
      </c>
      <c r="H172" s="14">
        <v>1554.21</v>
      </c>
      <c r="I172" s="13">
        <v>24236.25</v>
      </c>
      <c r="J172" s="13">
        <f t="shared" si="11"/>
        <v>1245.7040802079514</v>
      </c>
      <c r="K172" s="13">
        <f t="shared" si="12"/>
        <v>4154.295919792048</v>
      </c>
      <c r="L172" s="13">
        <f t="shared" si="13"/>
        <v>6456648.261499999</v>
      </c>
      <c r="M172" s="13">
        <f t="shared" si="14"/>
        <v>77710.5</v>
      </c>
      <c r="N172" s="13"/>
      <c r="O172" s="13"/>
    </row>
    <row r="173" spans="1:15" ht="15">
      <c r="A173" s="9">
        <v>4001</v>
      </c>
      <c r="B173" s="3" t="s">
        <v>198</v>
      </c>
      <c r="C173" s="3" t="s">
        <v>199</v>
      </c>
      <c r="D173" s="4">
        <v>7488724</v>
      </c>
      <c r="E173" s="4">
        <v>2862810</v>
      </c>
      <c r="F173" s="4">
        <v>1868888</v>
      </c>
      <c r="G173" s="4">
        <f t="shared" si="10"/>
        <v>12220422</v>
      </c>
      <c r="H173" s="14">
        <v>209.29</v>
      </c>
      <c r="I173" s="13">
        <v>0</v>
      </c>
      <c r="J173" s="13">
        <f t="shared" si="11"/>
        <v>1430.5525299823212</v>
      </c>
      <c r="K173" s="13">
        <f t="shared" si="12"/>
        <v>3969.447470017679</v>
      </c>
      <c r="L173" s="13">
        <f t="shared" si="13"/>
        <v>830765.661</v>
      </c>
      <c r="M173" s="13">
        <f t="shared" si="14"/>
        <v>10464.5</v>
      </c>
      <c r="N173" s="13"/>
      <c r="O173" s="13"/>
    </row>
    <row r="174" spans="1:15" ht="15">
      <c r="A174" s="9">
        <v>4002</v>
      </c>
      <c r="B174" s="3" t="s">
        <v>198</v>
      </c>
      <c r="C174" s="3" t="s">
        <v>200</v>
      </c>
      <c r="D174" s="4">
        <v>8746662</v>
      </c>
      <c r="E174" s="4">
        <v>3745808</v>
      </c>
      <c r="F174" s="4">
        <v>1944273</v>
      </c>
      <c r="G174" s="4">
        <f t="shared" si="10"/>
        <v>14436743</v>
      </c>
      <c r="H174" s="14">
        <v>226.76</v>
      </c>
      <c r="I174" s="13">
        <v>0</v>
      </c>
      <c r="J174" s="13">
        <f t="shared" si="11"/>
        <v>1559.7998037572765</v>
      </c>
      <c r="K174" s="13">
        <f t="shared" si="12"/>
        <v>3840.2001962427235</v>
      </c>
      <c r="L174" s="13">
        <f t="shared" si="13"/>
        <v>870803.7964999999</v>
      </c>
      <c r="M174" s="13">
        <f t="shared" si="14"/>
        <v>11338</v>
      </c>
      <c r="N174" s="13"/>
      <c r="O174" s="13"/>
    </row>
    <row r="175" spans="1:15" ht="15">
      <c r="A175" s="9">
        <v>4003</v>
      </c>
      <c r="B175" s="3" t="s">
        <v>198</v>
      </c>
      <c r="C175" s="3" t="s">
        <v>201</v>
      </c>
      <c r="D175" s="4">
        <v>36515558</v>
      </c>
      <c r="E175" s="4">
        <v>14911578</v>
      </c>
      <c r="F175" s="4">
        <v>4760178</v>
      </c>
      <c r="G175" s="4">
        <f t="shared" si="10"/>
        <v>56187314</v>
      </c>
      <c r="H175" s="14">
        <v>1555.12</v>
      </c>
      <c r="I175" s="13">
        <v>0</v>
      </c>
      <c r="J175" s="13">
        <f t="shared" si="11"/>
        <v>885.1980509542673</v>
      </c>
      <c r="K175" s="13">
        <f t="shared" si="12"/>
        <v>4514.801949045733</v>
      </c>
      <c r="L175" s="13">
        <f t="shared" si="13"/>
        <v>7021058.806999999</v>
      </c>
      <c r="M175" s="13">
        <f t="shared" si="14"/>
        <v>77756</v>
      </c>
      <c r="N175" s="13"/>
      <c r="O175" s="13"/>
    </row>
    <row r="176" spans="1:15" ht="15">
      <c r="A176" s="9">
        <v>4101</v>
      </c>
      <c r="B176" s="3" t="s">
        <v>202</v>
      </c>
      <c r="C176" s="3" t="s">
        <v>203</v>
      </c>
      <c r="D176" s="4">
        <v>56218508</v>
      </c>
      <c r="E176" s="4">
        <v>140051730</v>
      </c>
      <c r="F176" s="4">
        <v>7483269</v>
      </c>
      <c r="G176" s="4">
        <f t="shared" si="10"/>
        <v>203753507</v>
      </c>
      <c r="H176" s="14">
        <v>1646.02</v>
      </c>
      <c r="I176" s="13">
        <v>0</v>
      </c>
      <c r="J176" s="13">
        <f t="shared" si="11"/>
        <v>3032.746212986477</v>
      </c>
      <c r="K176" s="13">
        <f t="shared" si="12"/>
        <v>2367.253787013523</v>
      </c>
      <c r="L176" s="13">
        <f t="shared" si="13"/>
        <v>3896547.078499999</v>
      </c>
      <c r="M176" s="13">
        <f t="shared" si="14"/>
        <v>82301</v>
      </c>
      <c r="N176" s="13"/>
      <c r="O176" s="13"/>
    </row>
    <row r="177" spans="1:15" ht="15">
      <c r="A177" s="9">
        <v>4102</v>
      </c>
      <c r="B177" s="3" t="s">
        <v>202</v>
      </c>
      <c r="C177" s="3" t="s">
        <v>204</v>
      </c>
      <c r="D177" s="4">
        <v>15856370</v>
      </c>
      <c r="E177" s="4">
        <v>14315025</v>
      </c>
      <c r="F177" s="4">
        <v>2398347</v>
      </c>
      <c r="G177" s="4">
        <f t="shared" si="10"/>
        <v>32569742</v>
      </c>
      <c r="H177" s="14">
        <v>545.38</v>
      </c>
      <c r="I177" s="13">
        <v>1044.75</v>
      </c>
      <c r="J177" s="13">
        <f t="shared" si="11"/>
        <v>1465.0398419450657</v>
      </c>
      <c r="K177" s="13">
        <f t="shared" si="12"/>
        <v>3934.9601580549343</v>
      </c>
      <c r="L177" s="13">
        <f t="shared" si="13"/>
        <v>2146048.571</v>
      </c>
      <c r="M177" s="13">
        <f t="shared" si="14"/>
        <v>27269</v>
      </c>
      <c r="N177" s="13"/>
      <c r="O177" s="13"/>
    </row>
    <row r="178" spans="1:15" ht="15">
      <c r="A178" s="9">
        <v>4201</v>
      </c>
      <c r="B178" s="3" t="s">
        <v>205</v>
      </c>
      <c r="C178" s="3" t="s">
        <v>206</v>
      </c>
      <c r="D178" s="4">
        <v>40637411</v>
      </c>
      <c r="E178" s="4">
        <v>13271326</v>
      </c>
      <c r="F178" s="4">
        <v>4304300</v>
      </c>
      <c r="G178" s="4">
        <f t="shared" si="10"/>
        <v>58213037</v>
      </c>
      <c r="H178" s="14">
        <v>1465.43</v>
      </c>
      <c r="I178" s="13">
        <v>77274.75</v>
      </c>
      <c r="J178" s="13">
        <f t="shared" si="11"/>
        <v>1025.9747354018957</v>
      </c>
      <c r="K178" s="13">
        <f t="shared" si="12"/>
        <v>4374.0252645981045</v>
      </c>
      <c r="L178" s="13">
        <f t="shared" si="13"/>
        <v>6409827.8435</v>
      </c>
      <c r="M178" s="13">
        <f t="shared" si="14"/>
        <v>73271.5</v>
      </c>
      <c r="N178" s="13"/>
      <c r="O178" s="13"/>
    </row>
    <row r="179" spans="1:15" ht="15">
      <c r="A179" s="9">
        <v>4202</v>
      </c>
      <c r="B179" s="3" t="s">
        <v>205</v>
      </c>
      <c r="C179" s="3" t="s">
        <v>207</v>
      </c>
      <c r="D179" s="4">
        <v>11696686</v>
      </c>
      <c r="E179" s="4">
        <v>3746865</v>
      </c>
      <c r="F179" s="4">
        <v>2892335</v>
      </c>
      <c r="G179" s="4">
        <f t="shared" si="10"/>
        <v>18335886</v>
      </c>
      <c r="H179" s="14">
        <v>520.07</v>
      </c>
      <c r="I179" s="13">
        <v>29925</v>
      </c>
      <c r="J179" s="13">
        <f t="shared" si="11"/>
        <v>921.326373372815</v>
      </c>
      <c r="K179" s="13">
        <f t="shared" si="12"/>
        <v>4478.673626627185</v>
      </c>
      <c r="L179" s="13">
        <f t="shared" si="13"/>
        <v>2329223.793</v>
      </c>
      <c r="M179" s="13">
        <f t="shared" si="14"/>
        <v>26003.500000000004</v>
      </c>
      <c r="N179" s="13"/>
      <c r="O179" s="13"/>
    </row>
    <row r="180" spans="1:15" ht="15">
      <c r="A180" s="9">
        <v>4203</v>
      </c>
      <c r="B180" s="3" t="s">
        <v>205</v>
      </c>
      <c r="C180" s="3" t="s">
        <v>208</v>
      </c>
      <c r="D180" s="4">
        <v>37391512</v>
      </c>
      <c r="E180" s="4">
        <v>13015315</v>
      </c>
      <c r="F180" s="4">
        <v>4862250</v>
      </c>
      <c r="G180" s="4">
        <f t="shared" si="10"/>
        <v>55269077</v>
      </c>
      <c r="H180" s="14">
        <v>1139.65</v>
      </c>
      <c r="I180" s="13">
        <v>56525.25</v>
      </c>
      <c r="J180" s="13">
        <f t="shared" si="11"/>
        <v>1237.7639069012416</v>
      </c>
      <c r="K180" s="13">
        <f t="shared" si="12"/>
        <v>4162.236093098758</v>
      </c>
      <c r="L180" s="13">
        <f t="shared" si="13"/>
        <v>4743492.3635</v>
      </c>
      <c r="M180" s="13">
        <f t="shared" si="14"/>
        <v>56982.50000000001</v>
      </c>
      <c r="N180" s="13"/>
      <c r="O180" s="13"/>
    </row>
    <row r="181" spans="1:15" ht="15">
      <c r="A181" s="9">
        <v>4204</v>
      </c>
      <c r="B181" s="3" t="s">
        <v>205</v>
      </c>
      <c r="C181" s="3" t="s">
        <v>209</v>
      </c>
      <c r="D181" s="4">
        <v>13733585</v>
      </c>
      <c r="E181" s="4">
        <v>6707685</v>
      </c>
      <c r="F181" s="4">
        <v>1508530</v>
      </c>
      <c r="G181" s="4">
        <f t="shared" si="10"/>
        <v>21949800</v>
      </c>
      <c r="H181" s="14">
        <v>365.59</v>
      </c>
      <c r="I181" s="13">
        <v>1875</v>
      </c>
      <c r="J181" s="13">
        <f t="shared" si="11"/>
        <v>1476.0937115347795</v>
      </c>
      <c r="K181" s="13">
        <f t="shared" si="12"/>
        <v>3923.9062884652203</v>
      </c>
      <c r="L181" s="13">
        <f t="shared" si="13"/>
        <v>1434540.9</v>
      </c>
      <c r="M181" s="13">
        <f t="shared" si="14"/>
        <v>18279.5</v>
      </c>
      <c r="N181" s="13"/>
      <c r="O181" s="13"/>
    </row>
    <row r="182" spans="1:15" ht="15">
      <c r="A182" s="9">
        <v>4301</v>
      </c>
      <c r="B182" s="3" t="s">
        <v>210</v>
      </c>
      <c r="C182" s="3" t="s">
        <v>211</v>
      </c>
      <c r="D182" s="4">
        <v>55177134</v>
      </c>
      <c r="E182" s="4">
        <v>23413585</v>
      </c>
      <c r="F182" s="4">
        <v>6597360</v>
      </c>
      <c r="G182" s="4">
        <f t="shared" si="10"/>
        <v>85188079</v>
      </c>
      <c r="H182" s="14">
        <v>1766.08</v>
      </c>
      <c r="I182" s="13">
        <v>0</v>
      </c>
      <c r="J182" s="13">
        <f t="shared" si="11"/>
        <v>1181.7742885373257</v>
      </c>
      <c r="K182" s="13">
        <f t="shared" si="12"/>
        <v>4218.225711462675</v>
      </c>
      <c r="L182" s="13">
        <f t="shared" si="13"/>
        <v>7449724.0645</v>
      </c>
      <c r="M182" s="13">
        <f t="shared" si="14"/>
        <v>88304</v>
      </c>
      <c r="N182" s="13"/>
      <c r="O182" s="13"/>
    </row>
    <row r="183" spans="1:15" ht="15">
      <c r="A183" s="9">
        <v>4302</v>
      </c>
      <c r="B183" s="3" t="s">
        <v>210</v>
      </c>
      <c r="C183" s="3" t="s">
        <v>212</v>
      </c>
      <c r="D183" s="4">
        <v>27393160</v>
      </c>
      <c r="E183" s="4">
        <v>10332530</v>
      </c>
      <c r="F183" s="4">
        <v>4472385</v>
      </c>
      <c r="G183" s="4">
        <f t="shared" si="10"/>
        <v>42198075</v>
      </c>
      <c r="H183" s="14">
        <v>912.58</v>
      </c>
      <c r="I183" s="13">
        <v>5136</v>
      </c>
      <c r="J183" s="13">
        <f t="shared" si="11"/>
        <v>1138.5180888250893</v>
      </c>
      <c r="K183" s="13">
        <f t="shared" si="12"/>
        <v>4261.481911174911</v>
      </c>
      <c r="L183" s="13">
        <f t="shared" si="13"/>
        <v>3888943.1625000006</v>
      </c>
      <c r="M183" s="13">
        <f t="shared" si="14"/>
        <v>45629</v>
      </c>
      <c r="N183" s="13"/>
      <c r="O183" s="13"/>
    </row>
    <row r="184" spans="1:15" ht="15">
      <c r="A184" s="9">
        <v>4303</v>
      </c>
      <c r="B184" s="3" t="s">
        <v>210</v>
      </c>
      <c r="C184" s="3" t="s">
        <v>213</v>
      </c>
      <c r="D184" s="4">
        <v>30846338</v>
      </c>
      <c r="E184" s="4">
        <v>10747680</v>
      </c>
      <c r="F184" s="4">
        <v>4259035</v>
      </c>
      <c r="G184" s="4">
        <f t="shared" si="10"/>
        <v>45853053</v>
      </c>
      <c r="H184" s="14">
        <v>706.97</v>
      </c>
      <c r="I184" s="13">
        <v>0</v>
      </c>
      <c r="J184" s="13">
        <f t="shared" si="11"/>
        <v>1589.0346103795068</v>
      </c>
      <c r="K184" s="13">
        <f t="shared" si="12"/>
        <v>3810.965389620493</v>
      </c>
      <c r="L184" s="13">
        <f t="shared" si="13"/>
        <v>2694238.2015</v>
      </c>
      <c r="M184" s="13">
        <f t="shared" si="14"/>
        <v>35348.5</v>
      </c>
      <c r="N184" s="13"/>
      <c r="O184" s="13"/>
    </row>
    <row r="185" spans="1:15" ht="15">
      <c r="A185" s="9">
        <v>4304</v>
      </c>
      <c r="B185" s="3" t="s">
        <v>210</v>
      </c>
      <c r="C185" s="3" t="s">
        <v>214</v>
      </c>
      <c r="D185" s="4">
        <v>231956368</v>
      </c>
      <c r="E185" s="4">
        <v>62258050</v>
      </c>
      <c r="F185" s="4">
        <v>16952147</v>
      </c>
      <c r="G185" s="4">
        <f t="shared" si="10"/>
        <v>311166565</v>
      </c>
      <c r="H185" s="14">
        <v>7749.87</v>
      </c>
      <c r="I185" s="13">
        <v>36143.25</v>
      </c>
      <c r="J185" s="13">
        <f t="shared" si="11"/>
        <v>988.3680748838368</v>
      </c>
      <c r="K185" s="13">
        <f t="shared" si="12"/>
        <v>4411.631925116163</v>
      </c>
      <c r="L185" s="13">
        <f t="shared" si="13"/>
        <v>34189573.9075</v>
      </c>
      <c r="M185" s="13">
        <f t="shared" si="14"/>
        <v>387493.5</v>
      </c>
      <c r="N185" s="13"/>
      <c r="O185" s="13"/>
    </row>
    <row r="186" spans="1:15" ht="15">
      <c r="A186" s="9">
        <v>4401</v>
      </c>
      <c r="B186" s="3" t="s">
        <v>215</v>
      </c>
      <c r="C186" s="3" t="s">
        <v>216</v>
      </c>
      <c r="D186" s="4">
        <v>62429343</v>
      </c>
      <c r="E186" s="4">
        <v>21723503</v>
      </c>
      <c r="F186" s="4">
        <v>8100931</v>
      </c>
      <c r="G186" s="4">
        <f t="shared" si="10"/>
        <v>92253777</v>
      </c>
      <c r="H186" s="14">
        <v>2119.35</v>
      </c>
      <c r="I186" s="13">
        <v>840.75</v>
      </c>
      <c r="J186" s="13">
        <f t="shared" si="11"/>
        <v>1066.8640321324938</v>
      </c>
      <c r="K186" s="13">
        <f t="shared" si="12"/>
        <v>4333.135967867506</v>
      </c>
      <c r="L186" s="13">
        <f t="shared" si="13"/>
        <v>9183431.713499999</v>
      </c>
      <c r="M186" s="13">
        <f t="shared" si="14"/>
        <v>105967.5</v>
      </c>
      <c r="N186" s="13"/>
      <c r="O186" s="13"/>
    </row>
    <row r="187" spans="1:15" ht="15">
      <c r="A187" s="9">
        <v>4402</v>
      </c>
      <c r="B187" s="3" t="s">
        <v>215</v>
      </c>
      <c r="C187" s="3" t="s">
        <v>217</v>
      </c>
      <c r="D187" s="4">
        <v>7701582</v>
      </c>
      <c r="E187" s="4">
        <v>1909597</v>
      </c>
      <c r="F187" s="4">
        <v>808535</v>
      </c>
      <c r="G187" s="4">
        <f t="shared" si="10"/>
        <v>10419714</v>
      </c>
      <c r="H187" s="14">
        <v>211.51</v>
      </c>
      <c r="I187" s="13">
        <v>3182.25</v>
      </c>
      <c r="J187" s="13">
        <f t="shared" si="11"/>
        <v>1222.0001087419034</v>
      </c>
      <c r="K187" s="13">
        <f t="shared" si="12"/>
        <v>4177.999891258097</v>
      </c>
      <c r="L187" s="13">
        <f t="shared" si="13"/>
        <v>883688.757</v>
      </c>
      <c r="M187" s="13">
        <f t="shared" si="14"/>
        <v>10575.5</v>
      </c>
      <c r="N187" s="13"/>
      <c r="O187" s="13"/>
    </row>
    <row r="188" spans="1:15" ht="15">
      <c r="A188" s="9">
        <v>4403</v>
      </c>
      <c r="B188" s="3" t="s">
        <v>215</v>
      </c>
      <c r="C188" s="3" t="s">
        <v>218</v>
      </c>
      <c r="D188" s="4">
        <v>9544102</v>
      </c>
      <c r="E188" s="4">
        <v>2903712</v>
      </c>
      <c r="F188" s="4">
        <v>2378390</v>
      </c>
      <c r="G188" s="4">
        <f t="shared" si="10"/>
        <v>14826204</v>
      </c>
      <c r="H188" s="14">
        <v>331.31</v>
      </c>
      <c r="I188" s="13">
        <v>45095.25</v>
      </c>
      <c r="J188" s="13">
        <f t="shared" si="11"/>
        <v>1232.492976366545</v>
      </c>
      <c r="K188" s="13">
        <f t="shared" si="12"/>
        <v>4167.507023633455</v>
      </c>
      <c r="L188" s="13">
        <f t="shared" si="13"/>
        <v>1380736.752</v>
      </c>
      <c r="M188" s="13">
        <f t="shared" si="14"/>
        <v>16565.5</v>
      </c>
      <c r="N188" s="13"/>
      <c r="O188" s="13"/>
    </row>
    <row r="189" spans="1:15" ht="15">
      <c r="A189" s="9">
        <v>4501</v>
      </c>
      <c r="B189" s="3" t="s">
        <v>219</v>
      </c>
      <c r="C189" s="3" t="s">
        <v>220</v>
      </c>
      <c r="D189" s="4">
        <v>50260424</v>
      </c>
      <c r="E189" s="4">
        <v>14004385</v>
      </c>
      <c r="F189" s="4">
        <v>2966076</v>
      </c>
      <c r="G189" s="4">
        <f t="shared" si="10"/>
        <v>67230885</v>
      </c>
      <c r="H189" s="14">
        <v>920.44</v>
      </c>
      <c r="I189" s="13">
        <v>8691.75</v>
      </c>
      <c r="J189" s="13">
        <f t="shared" si="11"/>
        <v>1798.9748734300983</v>
      </c>
      <c r="K189" s="13">
        <f t="shared" si="12"/>
        <v>3601.0251265699017</v>
      </c>
      <c r="L189" s="13">
        <f t="shared" si="13"/>
        <v>3314527.5675000004</v>
      </c>
      <c r="M189" s="13">
        <f t="shared" si="14"/>
        <v>46022</v>
      </c>
      <c r="N189" s="13"/>
      <c r="O189" s="13"/>
    </row>
    <row r="190" spans="1:15" ht="15">
      <c r="A190" s="9">
        <v>4502</v>
      </c>
      <c r="B190" s="3" t="s">
        <v>219</v>
      </c>
      <c r="C190" s="3" t="s">
        <v>221</v>
      </c>
      <c r="D190" s="4">
        <v>32011280</v>
      </c>
      <c r="E190" s="4">
        <v>9245440</v>
      </c>
      <c r="F190" s="4">
        <v>3455451</v>
      </c>
      <c r="G190" s="4">
        <f t="shared" si="10"/>
        <v>44712171</v>
      </c>
      <c r="H190" s="14">
        <v>1000.52</v>
      </c>
      <c r="I190" s="13">
        <v>5461.5</v>
      </c>
      <c r="J190" s="13">
        <f t="shared" si="11"/>
        <v>1100.3375139927239</v>
      </c>
      <c r="K190" s="13">
        <f t="shared" si="12"/>
        <v>4299.662486007276</v>
      </c>
      <c r="L190" s="13">
        <f t="shared" si="13"/>
        <v>4301898.3105</v>
      </c>
      <c r="M190" s="13">
        <f t="shared" si="14"/>
        <v>50026</v>
      </c>
      <c r="N190" s="13"/>
      <c r="O190" s="13"/>
    </row>
    <row r="191" spans="1:15" ht="15">
      <c r="A191" s="9">
        <v>4503</v>
      </c>
      <c r="B191" s="3" t="s">
        <v>219</v>
      </c>
      <c r="C191" s="3" t="s">
        <v>222</v>
      </c>
      <c r="D191" s="4">
        <v>10947072</v>
      </c>
      <c r="E191" s="4">
        <v>2386955</v>
      </c>
      <c r="F191" s="4">
        <v>1060246</v>
      </c>
      <c r="G191" s="4">
        <f t="shared" si="10"/>
        <v>14394273</v>
      </c>
      <c r="H191" s="14">
        <v>290.92</v>
      </c>
      <c r="I191" s="13">
        <v>5703.75</v>
      </c>
      <c r="J191" s="13">
        <f t="shared" si="11"/>
        <v>1231.828126289014</v>
      </c>
      <c r="K191" s="13">
        <f t="shared" si="12"/>
        <v>4168.171873710986</v>
      </c>
      <c r="L191" s="13">
        <f t="shared" si="13"/>
        <v>1212604.5615</v>
      </c>
      <c r="M191" s="13">
        <f t="shared" si="14"/>
        <v>14546</v>
      </c>
      <c r="N191" s="13"/>
      <c r="O191" s="13"/>
    </row>
    <row r="192" spans="1:15" ht="15">
      <c r="A192" s="9">
        <v>4601</v>
      </c>
      <c r="B192" s="3" t="s">
        <v>223</v>
      </c>
      <c r="C192" s="3" t="s">
        <v>224</v>
      </c>
      <c r="D192" s="4">
        <v>7188281</v>
      </c>
      <c r="E192" s="4">
        <v>2067710</v>
      </c>
      <c r="F192" s="4">
        <v>1760410</v>
      </c>
      <c r="G192" s="4">
        <f t="shared" si="10"/>
        <v>11016401</v>
      </c>
      <c r="H192" s="14">
        <v>146.85</v>
      </c>
      <c r="I192" s="13">
        <v>584.25</v>
      </c>
      <c r="J192" s="13">
        <f t="shared" si="11"/>
        <v>1841.9208341845424</v>
      </c>
      <c r="K192" s="13">
        <f t="shared" si="12"/>
        <v>3558.0791658154576</v>
      </c>
      <c r="L192" s="13">
        <f t="shared" si="13"/>
        <v>522503.92549999995</v>
      </c>
      <c r="M192" s="13">
        <f t="shared" si="14"/>
        <v>7342.5</v>
      </c>
      <c r="N192" s="13"/>
      <c r="O192" s="13"/>
    </row>
    <row r="193" spans="1:15" ht="15">
      <c r="A193" s="9">
        <v>4602</v>
      </c>
      <c r="B193" s="3" t="s">
        <v>223</v>
      </c>
      <c r="C193" s="3" t="s">
        <v>225</v>
      </c>
      <c r="D193" s="4">
        <v>14548364</v>
      </c>
      <c r="E193" s="4">
        <v>5376800</v>
      </c>
      <c r="F193" s="4">
        <v>2011077</v>
      </c>
      <c r="G193" s="4">
        <f t="shared" si="10"/>
        <v>21936241</v>
      </c>
      <c r="H193" s="14">
        <v>950.75</v>
      </c>
      <c r="I193" s="13">
        <v>8001.75</v>
      </c>
      <c r="J193" s="13">
        <f t="shared" si="11"/>
        <v>573.6940883513016</v>
      </c>
      <c r="K193" s="13">
        <f t="shared" si="12"/>
        <v>4826.305911648698</v>
      </c>
      <c r="L193" s="13">
        <f t="shared" si="13"/>
        <v>4588610.3455</v>
      </c>
      <c r="M193" s="13">
        <f t="shared" si="14"/>
        <v>47537.5</v>
      </c>
      <c r="N193" s="13"/>
      <c r="O193" s="13"/>
    </row>
    <row r="194" spans="1:15" ht="15">
      <c r="A194" s="9">
        <v>4603</v>
      </c>
      <c r="B194" s="3" t="s">
        <v>223</v>
      </c>
      <c r="C194" s="3" t="s">
        <v>226</v>
      </c>
      <c r="D194" s="4">
        <v>14358762</v>
      </c>
      <c r="E194" s="4">
        <v>6542310</v>
      </c>
      <c r="F194" s="4">
        <v>2125420</v>
      </c>
      <c r="G194" s="4">
        <f t="shared" si="10"/>
        <v>23026492</v>
      </c>
      <c r="H194" s="14">
        <v>903.42</v>
      </c>
      <c r="I194" s="13">
        <v>4964.25</v>
      </c>
      <c r="J194" s="13">
        <f t="shared" si="11"/>
        <v>629.9542892563813</v>
      </c>
      <c r="K194" s="13">
        <f t="shared" si="12"/>
        <v>4770.045710743619</v>
      </c>
      <c r="L194" s="13">
        <f t="shared" si="13"/>
        <v>4309354.6959999995</v>
      </c>
      <c r="M194" s="13">
        <f t="shared" si="14"/>
        <v>45171</v>
      </c>
      <c r="N194" s="13"/>
      <c r="O194" s="13"/>
    </row>
    <row r="195" spans="1:15" ht="15">
      <c r="A195" s="9">
        <v>4605</v>
      </c>
      <c r="B195" s="3" t="s">
        <v>223</v>
      </c>
      <c r="C195" s="3" t="s">
        <v>227</v>
      </c>
      <c r="D195" s="4">
        <v>157102396</v>
      </c>
      <c r="E195" s="4">
        <v>81050790</v>
      </c>
      <c r="F195" s="4">
        <v>19171973</v>
      </c>
      <c r="G195" s="4">
        <f t="shared" si="10"/>
        <v>257325159</v>
      </c>
      <c r="H195" s="14">
        <v>4411.54</v>
      </c>
      <c r="I195" s="13">
        <v>30343.5</v>
      </c>
      <c r="J195" s="13">
        <f t="shared" si="11"/>
        <v>1435.9633813815585</v>
      </c>
      <c r="K195" s="13">
        <f t="shared" si="12"/>
        <v>3964.0366186184415</v>
      </c>
      <c r="L195" s="13">
        <f t="shared" si="13"/>
        <v>17487506.1045</v>
      </c>
      <c r="M195" s="13">
        <f t="shared" si="14"/>
        <v>220577</v>
      </c>
      <c r="N195" s="13"/>
      <c r="O195" s="13"/>
    </row>
    <row r="196" spans="1:15" ht="15">
      <c r="A196" s="9">
        <v>4701</v>
      </c>
      <c r="B196" s="3" t="s">
        <v>228</v>
      </c>
      <c r="C196" s="3" t="s">
        <v>229</v>
      </c>
      <c r="D196" s="4">
        <v>12463846</v>
      </c>
      <c r="E196" s="4">
        <v>49771641</v>
      </c>
      <c r="F196" s="4">
        <v>1918800</v>
      </c>
      <c r="G196" s="4">
        <f t="shared" si="10"/>
        <v>64154287</v>
      </c>
      <c r="H196" s="14">
        <v>406.39</v>
      </c>
      <c r="I196" s="13">
        <v>0</v>
      </c>
      <c r="J196" s="13">
        <f t="shared" si="11"/>
        <v>3867.66414404882</v>
      </c>
      <c r="K196" s="13">
        <f t="shared" si="12"/>
        <v>1532.3358559511798</v>
      </c>
      <c r="L196" s="13">
        <f t="shared" si="13"/>
        <v>622725.9685</v>
      </c>
      <c r="M196" s="13">
        <f t="shared" si="14"/>
        <v>20319.5</v>
      </c>
      <c r="N196" s="13"/>
      <c r="O196" s="13"/>
    </row>
    <row r="197" spans="1:15" ht="15">
      <c r="A197" s="9">
        <v>4702</v>
      </c>
      <c r="B197" s="3" t="s">
        <v>228</v>
      </c>
      <c r="C197" s="3" t="s">
        <v>230</v>
      </c>
      <c r="D197" s="4">
        <v>90132875</v>
      </c>
      <c r="E197" s="4">
        <v>41556371</v>
      </c>
      <c r="F197" s="4">
        <v>10843533</v>
      </c>
      <c r="G197" s="4">
        <f t="shared" si="10"/>
        <v>142532779</v>
      </c>
      <c r="H197" s="14">
        <v>3259.06</v>
      </c>
      <c r="I197" s="13">
        <v>6696.75</v>
      </c>
      <c r="J197" s="13">
        <f t="shared" si="11"/>
        <v>1073.5456958448142</v>
      </c>
      <c r="K197" s="13">
        <f t="shared" si="12"/>
        <v>4326.454304155186</v>
      </c>
      <c r="L197" s="13">
        <f t="shared" si="13"/>
        <v>14100174.1645</v>
      </c>
      <c r="M197" s="13">
        <f t="shared" si="14"/>
        <v>162953</v>
      </c>
      <c r="N197" s="13"/>
      <c r="O197" s="13"/>
    </row>
    <row r="198" spans="1:15" ht="15">
      <c r="A198" s="9">
        <v>4706</v>
      </c>
      <c r="B198" s="3" t="s">
        <v>228</v>
      </c>
      <c r="C198" s="3" t="s">
        <v>231</v>
      </c>
      <c r="D198" s="4">
        <v>33130186</v>
      </c>
      <c r="E198" s="4">
        <v>10446354</v>
      </c>
      <c r="F198" s="4">
        <v>5126504</v>
      </c>
      <c r="G198" s="4">
        <f t="shared" si="10"/>
        <v>48703044</v>
      </c>
      <c r="H198" s="14">
        <v>1396.8</v>
      </c>
      <c r="I198" s="13">
        <v>2937.75</v>
      </c>
      <c r="J198" s="13">
        <f t="shared" si="11"/>
        <v>856.3590549828178</v>
      </c>
      <c r="K198" s="13">
        <f t="shared" si="12"/>
        <v>4543.640945017182</v>
      </c>
      <c r="L198" s="13">
        <f t="shared" si="13"/>
        <v>6346557.672</v>
      </c>
      <c r="M198" s="13">
        <f t="shared" si="14"/>
        <v>69840</v>
      </c>
      <c r="N198" s="13"/>
      <c r="O198" s="13"/>
    </row>
    <row r="199" spans="1:15" ht="15">
      <c r="A199" s="9">
        <v>4708</v>
      </c>
      <c r="B199" s="3" t="s">
        <v>228</v>
      </c>
      <c r="C199" s="3" t="s">
        <v>232</v>
      </c>
      <c r="D199" s="4">
        <v>90676006</v>
      </c>
      <c r="E199" s="4">
        <v>7161996</v>
      </c>
      <c r="F199" s="4">
        <v>7591670</v>
      </c>
      <c r="G199" s="4">
        <f t="shared" si="10"/>
        <v>105429672</v>
      </c>
      <c r="H199" s="14">
        <v>1344.34</v>
      </c>
      <c r="I199" s="13">
        <v>5913.75</v>
      </c>
      <c r="J199" s="13">
        <f t="shared" si="11"/>
        <v>1925.8079905381082</v>
      </c>
      <c r="K199" s="13">
        <f t="shared" si="12"/>
        <v>3474.1920094618918</v>
      </c>
      <c r="L199" s="13">
        <f t="shared" si="13"/>
        <v>4670495.285999999</v>
      </c>
      <c r="M199" s="13">
        <f t="shared" si="14"/>
        <v>67217</v>
      </c>
      <c r="N199" s="13"/>
      <c r="O199" s="13"/>
    </row>
    <row r="200" spans="1:15" ht="15">
      <c r="A200" s="9">
        <v>4712</v>
      </c>
      <c r="B200" s="3" t="s">
        <v>228</v>
      </c>
      <c r="C200" s="3" t="s">
        <v>233</v>
      </c>
      <c r="D200" s="4">
        <v>20862197</v>
      </c>
      <c r="E200" s="4">
        <v>8051456</v>
      </c>
      <c r="F200" s="4">
        <v>2305830</v>
      </c>
      <c r="G200" s="4">
        <f t="shared" si="10"/>
        <v>31219483</v>
      </c>
      <c r="H200" s="14">
        <v>1005.08</v>
      </c>
      <c r="I200" s="13">
        <v>7712.25</v>
      </c>
      <c r="J200" s="13">
        <f t="shared" si="11"/>
        <v>768.6846653997692</v>
      </c>
      <c r="K200" s="13">
        <f t="shared" si="12"/>
        <v>4631.315334600231</v>
      </c>
      <c r="L200" s="13">
        <f t="shared" si="13"/>
        <v>4654842.4165</v>
      </c>
      <c r="M200" s="13">
        <f t="shared" si="14"/>
        <v>50254</v>
      </c>
      <c r="N200" s="13"/>
      <c r="O200" s="13"/>
    </row>
    <row r="201" spans="1:15" ht="15">
      <c r="A201" s="9">
        <v>4713</v>
      </c>
      <c r="B201" s="3" t="s">
        <v>228</v>
      </c>
      <c r="C201" s="3" t="s">
        <v>234</v>
      </c>
      <c r="D201" s="4">
        <v>35540898</v>
      </c>
      <c r="E201" s="4">
        <v>26371521</v>
      </c>
      <c r="F201" s="4">
        <v>2757040</v>
      </c>
      <c r="G201" s="4">
        <f t="shared" si="10"/>
        <v>64669459</v>
      </c>
      <c r="H201" s="14">
        <v>1630.01</v>
      </c>
      <c r="I201" s="13">
        <v>4697.25</v>
      </c>
      <c r="J201" s="13">
        <f t="shared" si="11"/>
        <v>974.9013782124036</v>
      </c>
      <c r="K201" s="13">
        <f t="shared" si="12"/>
        <v>4425.098621787596</v>
      </c>
      <c r="L201" s="13">
        <f t="shared" si="13"/>
        <v>7212955.0045</v>
      </c>
      <c r="M201" s="13">
        <f t="shared" si="14"/>
        <v>81500.5</v>
      </c>
      <c r="N201" s="13"/>
      <c r="O201" s="13"/>
    </row>
    <row r="202" spans="1:15" ht="15">
      <c r="A202" s="9">
        <v>4801</v>
      </c>
      <c r="B202" s="3" t="s">
        <v>235</v>
      </c>
      <c r="C202" s="3" t="s">
        <v>236</v>
      </c>
      <c r="D202" s="4">
        <v>29574712</v>
      </c>
      <c r="E202" s="4">
        <v>11615446</v>
      </c>
      <c r="F202" s="4">
        <v>5163329</v>
      </c>
      <c r="G202" s="4">
        <f t="shared" si="10"/>
        <v>46353487</v>
      </c>
      <c r="H202" s="14">
        <v>971.15</v>
      </c>
      <c r="I202" s="13">
        <v>9001.5</v>
      </c>
      <c r="J202" s="13">
        <f t="shared" si="11"/>
        <v>1178.6664588374608</v>
      </c>
      <c r="K202" s="13">
        <f t="shared" si="12"/>
        <v>4221.333541162539</v>
      </c>
      <c r="L202" s="13">
        <f t="shared" si="13"/>
        <v>4099548.0685</v>
      </c>
      <c r="M202" s="13">
        <f t="shared" si="14"/>
        <v>48557.5</v>
      </c>
      <c r="N202" s="13"/>
      <c r="O202" s="13"/>
    </row>
    <row r="203" spans="1:15" ht="15">
      <c r="A203" s="9">
        <v>4802</v>
      </c>
      <c r="B203" s="3" t="s">
        <v>235</v>
      </c>
      <c r="C203" s="3" t="s">
        <v>237</v>
      </c>
      <c r="D203" s="4">
        <v>14762926</v>
      </c>
      <c r="E203" s="4">
        <v>5120486</v>
      </c>
      <c r="F203" s="4">
        <v>2248422</v>
      </c>
      <c r="G203" s="4">
        <f t="shared" si="10"/>
        <v>22131834</v>
      </c>
      <c r="H203" s="14">
        <v>505.09</v>
      </c>
      <c r="I203" s="13">
        <v>20475</v>
      </c>
      <c r="J203" s="13">
        <f t="shared" si="11"/>
        <v>1114.068647171791</v>
      </c>
      <c r="K203" s="13">
        <f t="shared" si="12"/>
        <v>4285.931352828209</v>
      </c>
      <c r="L203" s="13">
        <f t="shared" si="13"/>
        <v>2164781.0670000003</v>
      </c>
      <c r="M203" s="13">
        <f t="shared" si="14"/>
        <v>25254.5</v>
      </c>
      <c r="N203" s="13"/>
      <c r="O203" s="13"/>
    </row>
    <row r="204" spans="1:15" ht="15">
      <c r="A204" s="9">
        <v>4803</v>
      </c>
      <c r="B204" s="3" t="s">
        <v>235</v>
      </c>
      <c r="C204" s="3" t="s">
        <v>238</v>
      </c>
      <c r="D204" s="4">
        <v>13347479</v>
      </c>
      <c r="E204" s="4">
        <v>3273711</v>
      </c>
      <c r="F204" s="4">
        <v>1714875</v>
      </c>
      <c r="G204" s="4">
        <f t="shared" si="10"/>
        <v>18336065</v>
      </c>
      <c r="H204" s="14">
        <v>234.93</v>
      </c>
      <c r="I204" s="13">
        <v>41505.75</v>
      </c>
      <c r="J204" s="13">
        <f t="shared" si="11"/>
        <v>2088.874739284042</v>
      </c>
      <c r="K204" s="13">
        <f t="shared" si="12"/>
        <v>3311.125260715958</v>
      </c>
      <c r="L204" s="13">
        <f t="shared" si="13"/>
        <v>777882.6575000001</v>
      </c>
      <c r="M204" s="13">
        <f t="shared" si="14"/>
        <v>11746.5</v>
      </c>
      <c r="N204" s="13"/>
      <c r="O204" s="13"/>
    </row>
    <row r="205" spans="1:15" ht="15">
      <c r="A205" s="9">
        <v>4901</v>
      </c>
      <c r="B205" s="3" t="s">
        <v>239</v>
      </c>
      <c r="C205" s="3" t="s">
        <v>240</v>
      </c>
      <c r="D205" s="4">
        <v>15165801</v>
      </c>
      <c r="E205" s="4">
        <v>7158905</v>
      </c>
      <c r="F205" s="4">
        <v>1272859</v>
      </c>
      <c r="G205" s="4">
        <f t="shared" si="10"/>
        <v>23597565</v>
      </c>
      <c r="H205" s="14">
        <v>621.01</v>
      </c>
      <c r="I205" s="13">
        <v>189260.25</v>
      </c>
      <c r="J205" s="13">
        <f t="shared" si="11"/>
        <v>1235.7298473454534</v>
      </c>
      <c r="K205" s="13">
        <f t="shared" si="12"/>
        <v>4164.270152654546</v>
      </c>
      <c r="L205" s="13">
        <f t="shared" si="13"/>
        <v>2586053.4074999997</v>
      </c>
      <c r="M205" s="13">
        <f t="shared" si="14"/>
        <v>31050.5</v>
      </c>
      <c r="N205" s="13"/>
      <c r="O205" s="13"/>
    </row>
    <row r="206" spans="1:15" ht="15">
      <c r="A206" s="9">
        <v>4902</v>
      </c>
      <c r="B206" s="3" t="s">
        <v>239</v>
      </c>
      <c r="C206" s="3" t="s">
        <v>241</v>
      </c>
      <c r="D206" s="4">
        <v>32782419</v>
      </c>
      <c r="E206" s="4">
        <v>10962395</v>
      </c>
      <c r="F206" s="4">
        <v>1864457</v>
      </c>
      <c r="G206" s="4">
        <f t="shared" si="10"/>
        <v>45609271</v>
      </c>
      <c r="H206" s="14">
        <v>576.69</v>
      </c>
      <c r="I206" s="13">
        <v>214945.5</v>
      </c>
      <c r="J206" s="13">
        <f t="shared" si="11"/>
        <v>2310.379301704555</v>
      </c>
      <c r="K206" s="13">
        <f t="shared" si="12"/>
        <v>3089.620698295445</v>
      </c>
      <c r="L206" s="13">
        <f t="shared" si="13"/>
        <v>1781753.3605000004</v>
      </c>
      <c r="M206" s="13">
        <f t="shared" si="14"/>
        <v>28834.500000000004</v>
      </c>
      <c r="N206" s="13"/>
      <c r="O206" s="13"/>
    </row>
    <row r="207" spans="1:15" ht="15">
      <c r="A207" s="9">
        <v>4904</v>
      </c>
      <c r="B207" s="3" t="s">
        <v>239</v>
      </c>
      <c r="C207" s="3" t="s">
        <v>242</v>
      </c>
      <c r="D207" s="4">
        <v>7464537</v>
      </c>
      <c r="E207" s="4">
        <v>2184665</v>
      </c>
      <c r="F207" s="4">
        <v>603595</v>
      </c>
      <c r="G207" s="4">
        <f t="shared" si="10"/>
        <v>10252797</v>
      </c>
      <c r="H207" s="14">
        <v>259.18</v>
      </c>
      <c r="I207" s="13">
        <v>149147.25</v>
      </c>
      <c r="J207" s="13">
        <f t="shared" si="11"/>
        <v>1544.6437861717727</v>
      </c>
      <c r="K207" s="13">
        <f t="shared" si="12"/>
        <v>3855.3562138282273</v>
      </c>
      <c r="L207" s="13">
        <f t="shared" si="13"/>
        <v>999231.2235</v>
      </c>
      <c r="M207" s="13">
        <f t="shared" si="14"/>
        <v>12959</v>
      </c>
      <c r="N207" s="13"/>
      <c r="O207" s="13"/>
    </row>
    <row r="208" spans="1:15" ht="15">
      <c r="A208" s="9">
        <v>5004</v>
      </c>
      <c r="B208" s="3" t="s">
        <v>243</v>
      </c>
      <c r="C208" s="3" t="s">
        <v>244</v>
      </c>
      <c r="D208" s="4">
        <v>3544930</v>
      </c>
      <c r="E208" s="4">
        <v>1338840</v>
      </c>
      <c r="F208" s="4">
        <v>1378734</v>
      </c>
      <c r="G208" s="4">
        <f t="shared" si="10"/>
        <v>6262504</v>
      </c>
      <c r="H208" s="14">
        <v>278.57</v>
      </c>
      <c r="I208" s="13">
        <v>0</v>
      </c>
      <c r="J208" s="13">
        <f t="shared" si="11"/>
        <v>550.7820224719101</v>
      </c>
      <c r="K208" s="13">
        <f t="shared" si="12"/>
        <v>4849.21797752809</v>
      </c>
      <c r="L208" s="13">
        <f t="shared" si="13"/>
        <v>1350846.652</v>
      </c>
      <c r="M208" s="13">
        <f t="shared" si="14"/>
        <v>13928.5</v>
      </c>
      <c r="N208" s="13"/>
      <c r="O208" s="13"/>
    </row>
    <row r="209" spans="1:15" ht="15">
      <c r="A209" s="9">
        <v>5006</v>
      </c>
      <c r="B209" s="3" t="s">
        <v>243</v>
      </c>
      <c r="C209" s="3" t="s">
        <v>245</v>
      </c>
      <c r="D209" s="4">
        <v>28118124</v>
      </c>
      <c r="E209" s="4">
        <v>13544850</v>
      </c>
      <c r="F209" s="4">
        <v>5177021</v>
      </c>
      <c r="G209" s="4">
        <f t="shared" si="10"/>
        <v>46839995</v>
      </c>
      <c r="H209" s="14">
        <v>1138.28</v>
      </c>
      <c r="I209" s="13">
        <v>21158.25</v>
      </c>
      <c r="J209" s="13">
        <f t="shared" si="11"/>
        <v>1026.7580274624872</v>
      </c>
      <c r="K209" s="13">
        <f t="shared" si="12"/>
        <v>4373.241972537513</v>
      </c>
      <c r="L209" s="13">
        <f t="shared" si="13"/>
        <v>4977973.8725000005</v>
      </c>
      <c r="M209" s="13">
        <f t="shared" si="14"/>
        <v>56914</v>
      </c>
      <c r="N209" s="13"/>
      <c r="O209" s="13"/>
    </row>
    <row r="210" spans="1:15" ht="15">
      <c r="A210" s="9">
        <v>5008</v>
      </c>
      <c r="B210" s="3" t="s">
        <v>243</v>
      </c>
      <c r="C210" s="3" t="s">
        <v>246</v>
      </c>
      <c r="D210" s="4">
        <v>19974851</v>
      </c>
      <c r="E210" s="4">
        <v>3947690</v>
      </c>
      <c r="F210" s="4">
        <v>4689193</v>
      </c>
      <c r="G210" s="4">
        <f aca="true" t="shared" si="15" ref="G210:G273">SUM(D210:F210)</f>
        <v>28611734</v>
      </c>
      <c r="H210" s="14">
        <v>424.08</v>
      </c>
      <c r="I210" s="13">
        <v>0</v>
      </c>
      <c r="J210" s="13">
        <f aca="true" t="shared" si="16" ref="J210:J273">+((((G210*0.025)*0.98)+I210)/H210)</f>
        <v>1652.9604862290137</v>
      </c>
      <c r="K210" s="13">
        <f aca="true" t="shared" si="17" ref="K210:K273">5400-J210</f>
        <v>3747.0395137709866</v>
      </c>
      <c r="L210" s="13">
        <f aca="true" t="shared" si="18" ref="L210:L273">IF(K210&lt;=0,0,IF(K210&gt;0,K210*H210))</f>
        <v>1589044.517</v>
      </c>
      <c r="M210" s="13">
        <f aca="true" t="shared" si="19" ref="M210:M273">+H210*50</f>
        <v>21204</v>
      </c>
      <c r="N210" s="13"/>
      <c r="O210" s="13"/>
    </row>
    <row r="211" spans="1:15" ht="15">
      <c r="A211" s="9">
        <v>5101</v>
      </c>
      <c r="B211" s="3" t="s">
        <v>247</v>
      </c>
      <c r="C211" s="3" t="s">
        <v>248</v>
      </c>
      <c r="D211" s="4">
        <v>8016613</v>
      </c>
      <c r="E211" s="4">
        <v>2002700</v>
      </c>
      <c r="F211" s="4">
        <v>1295898</v>
      </c>
      <c r="G211" s="4">
        <f t="shared" si="15"/>
        <v>11315211</v>
      </c>
      <c r="H211" s="14">
        <v>252.04</v>
      </c>
      <c r="I211" s="13">
        <v>76556.25</v>
      </c>
      <c r="J211" s="13">
        <f t="shared" si="16"/>
        <v>1403.661797730519</v>
      </c>
      <c r="K211" s="13">
        <f t="shared" si="17"/>
        <v>3996.338202269481</v>
      </c>
      <c r="L211" s="13">
        <f t="shared" si="18"/>
        <v>1007237.0804999999</v>
      </c>
      <c r="M211" s="13">
        <f t="shared" si="19"/>
        <v>12602</v>
      </c>
      <c r="N211" s="13"/>
      <c r="O211" s="13"/>
    </row>
    <row r="212" spans="1:15" ht="15">
      <c r="A212" s="9">
        <v>5102</v>
      </c>
      <c r="B212" s="3" t="s">
        <v>247</v>
      </c>
      <c r="C212" s="3" t="s">
        <v>249</v>
      </c>
      <c r="D212" s="4">
        <v>19375745</v>
      </c>
      <c r="E212" s="4">
        <v>4301060</v>
      </c>
      <c r="F212" s="4">
        <v>2810215</v>
      </c>
      <c r="G212" s="4">
        <f t="shared" si="15"/>
        <v>26487020</v>
      </c>
      <c r="H212" s="14">
        <v>518.93</v>
      </c>
      <c r="I212" s="13">
        <v>7205.25</v>
      </c>
      <c r="J212" s="13">
        <f t="shared" si="16"/>
        <v>1264.404139286609</v>
      </c>
      <c r="K212" s="13">
        <f t="shared" si="17"/>
        <v>4135.595860713391</v>
      </c>
      <c r="L212" s="13">
        <f t="shared" si="18"/>
        <v>2146084.76</v>
      </c>
      <c r="M212" s="13">
        <f t="shared" si="19"/>
        <v>25946.499999999996</v>
      </c>
      <c r="N212" s="13"/>
      <c r="O212" s="13"/>
    </row>
    <row r="213" spans="1:15" ht="15">
      <c r="A213" s="9">
        <v>5103</v>
      </c>
      <c r="B213" s="3" t="s">
        <v>247</v>
      </c>
      <c r="C213" s="3" t="s">
        <v>250</v>
      </c>
      <c r="D213" s="4">
        <v>3880210</v>
      </c>
      <c r="E213" s="4">
        <v>1088260</v>
      </c>
      <c r="F213" s="4">
        <v>634545</v>
      </c>
      <c r="G213" s="4">
        <f t="shared" si="15"/>
        <v>5603015</v>
      </c>
      <c r="H213" s="14">
        <v>228.56</v>
      </c>
      <c r="I213" s="13">
        <v>15024.75</v>
      </c>
      <c r="J213" s="13">
        <f t="shared" si="16"/>
        <v>666.3397685509275</v>
      </c>
      <c r="K213" s="13">
        <f t="shared" si="17"/>
        <v>4733.660231449073</v>
      </c>
      <c r="L213" s="13">
        <f t="shared" si="18"/>
        <v>1081925.3825</v>
      </c>
      <c r="M213" s="13">
        <f t="shared" si="19"/>
        <v>11428</v>
      </c>
      <c r="N213" s="13"/>
      <c r="O213" s="13"/>
    </row>
    <row r="214" spans="1:15" ht="15">
      <c r="A214" s="9">
        <v>5104</v>
      </c>
      <c r="B214" s="3" t="s">
        <v>247</v>
      </c>
      <c r="C214" s="3" t="s">
        <v>251</v>
      </c>
      <c r="D214" s="4">
        <v>7225466</v>
      </c>
      <c r="E214" s="4">
        <v>1861410</v>
      </c>
      <c r="F214" s="4">
        <v>777960</v>
      </c>
      <c r="G214" s="4">
        <f t="shared" si="15"/>
        <v>9864836</v>
      </c>
      <c r="H214" s="14">
        <v>261.45</v>
      </c>
      <c r="I214" s="13">
        <v>0</v>
      </c>
      <c r="J214" s="13">
        <f t="shared" si="16"/>
        <v>924.4156894243642</v>
      </c>
      <c r="K214" s="13">
        <f t="shared" si="17"/>
        <v>4475.584310575636</v>
      </c>
      <c r="L214" s="13">
        <f t="shared" si="18"/>
        <v>1170141.518</v>
      </c>
      <c r="M214" s="13">
        <f t="shared" si="19"/>
        <v>13072.5</v>
      </c>
      <c r="N214" s="13"/>
      <c r="O214" s="13"/>
    </row>
    <row r="215" spans="1:15" ht="15">
      <c r="A215" s="9">
        <v>5201</v>
      </c>
      <c r="B215" s="3" t="s">
        <v>252</v>
      </c>
      <c r="C215" s="3" t="s">
        <v>253</v>
      </c>
      <c r="D215" s="4">
        <v>16485938</v>
      </c>
      <c r="E215" s="4">
        <v>9447587</v>
      </c>
      <c r="F215" s="4">
        <v>3351391</v>
      </c>
      <c r="G215" s="4">
        <f t="shared" si="15"/>
        <v>29284916</v>
      </c>
      <c r="H215" s="14">
        <v>666.37</v>
      </c>
      <c r="I215" s="13">
        <v>9135</v>
      </c>
      <c r="J215" s="13">
        <f t="shared" si="16"/>
        <v>1090.4083947356573</v>
      </c>
      <c r="K215" s="13">
        <f t="shared" si="17"/>
        <v>4309.591605264342</v>
      </c>
      <c r="L215" s="13">
        <f t="shared" si="18"/>
        <v>2871782.5579999997</v>
      </c>
      <c r="M215" s="13">
        <f t="shared" si="19"/>
        <v>33318.5</v>
      </c>
      <c r="N215" s="13"/>
      <c r="O215" s="13"/>
    </row>
    <row r="216" spans="1:15" ht="15">
      <c r="A216" s="9">
        <v>5204</v>
      </c>
      <c r="B216" s="3" t="s">
        <v>252</v>
      </c>
      <c r="C216" s="3" t="s">
        <v>254</v>
      </c>
      <c r="D216" s="4">
        <v>81739986</v>
      </c>
      <c r="E216" s="4">
        <v>33447265</v>
      </c>
      <c r="F216" s="4">
        <v>11446062</v>
      </c>
      <c r="G216" s="4">
        <f t="shared" si="15"/>
        <v>126633313</v>
      </c>
      <c r="H216" s="14">
        <v>3000.46</v>
      </c>
      <c r="I216" s="13">
        <v>57471.75</v>
      </c>
      <c r="J216" s="13">
        <f t="shared" si="16"/>
        <v>1053.1678204342002</v>
      </c>
      <c r="K216" s="13">
        <f t="shared" si="17"/>
        <v>4346.832179565799</v>
      </c>
      <c r="L216" s="13">
        <f t="shared" si="18"/>
        <v>13042496.0815</v>
      </c>
      <c r="M216" s="13">
        <f t="shared" si="19"/>
        <v>150023</v>
      </c>
      <c r="N216" s="13"/>
      <c r="O216" s="13"/>
    </row>
    <row r="217" spans="1:15" ht="15">
      <c r="A217" s="9">
        <v>5205</v>
      </c>
      <c r="B217" s="3" t="s">
        <v>252</v>
      </c>
      <c r="C217" s="3" t="s">
        <v>255</v>
      </c>
      <c r="D217" s="4">
        <v>14104032</v>
      </c>
      <c r="E217" s="4">
        <v>6206663</v>
      </c>
      <c r="F217" s="4">
        <v>1892629</v>
      </c>
      <c r="G217" s="4">
        <f t="shared" si="15"/>
        <v>22203324</v>
      </c>
      <c r="H217" s="14">
        <v>774.78</v>
      </c>
      <c r="I217" s="13">
        <v>11219.25</v>
      </c>
      <c r="J217" s="13">
        <f t="shared" si="16"/>
        <v>716.5914040114613</v>
      </c>
      <c r="K217" s="13">
        <f t="shared" si="17"/>
        <v>4683.408595988539</v>
      </c>
      <c r="L217" s="13">
        <f t="shared" si="18"/>
        <v>3628611.312</v>
      </c>
      <c r="M217" s="13">
        <f t="shared" si="19"/>
        <v>38739</v>
      </c>
      <c r="N217" s="13"/>
      <c r="O217" s="13"/>
    </row>
    <row r="218" spans="1:15" ht="15">
      <c r="A218" s="9">
        <v>5206</v>
      </c>
      <c r="B218" s="3" t="s">
        <v>252</v>
      </c>
      <c r="C218" s="3" t="s">
        <v>256</v>
      </c>
      <c r="D218" s="4">
        <v>11204513</v>
      </c>
      <c r="E218" s="4">
        <v>2954730</v>
      </c>
      <c r="F218" s="4">
        <v>2093385</v>
      </c>
      <c r="G218" s="4">
        <f t="shared" si="15"/>
        <v>16252628</v>
      </c>
      <c r="H218" s="14">
        <v>340.3</v>
      </c>
      <c r="I218" s="13">
        <v>6122.25</v>
      </c>
      <c r="J218" s="13">
        <f t="shared" si="16"/>
        <v>1188.1035439318248</v>
      </c>
      <c r="K218" s="13">
        <f t="shared" si="17"/>
        <v>4211.896456068175</v>
      </c>
      <c r="L218" s="13">
        <f t="shared" si="18"/>
        <v>1433308.364</v>
      </c>
      <c r="M218" s="13">
        <f t="shared" si="19"/>
        <v>17015</v>
      </c>
      <c r="N218" s="13"/>
      <c r="O218" s="13"/>
    </row>
    <row r="219" spans="1:15" ht="15">
      <c r="A219" s="9">
        <v>5301</v>
      </c>
      <c r="B219" s="3" t="s">
        <v>257</v>
      </c>
      <c r="C219" s="3" t="s">
        <v>258</v>
      </c>
      <c r="D219" s="4">
        <v>16791813</v>
      </c>
      <c r="E219" s="4">
        <v>5407330</v>
      </c>
      <c r="F219" s="4">
        <v>1675251</v>
      </c>
      <c r="G219" s="4">
        <f t="shared" si="15"/>
        <v>23874394</v>
      </c>
      <c r="H219" s="14">
        <v>739.06</v>
      </c>
      <c r="I219" s="13">
        <v>0</v>
      </c>
      <c r="J219" s="13">
        <f t="shared" si="16"/>
        <v>791.4413620003788</v>
      </c>
      <c r="K219" s="13">
        <f t="shared" si="17"/>
        <v>4608.558637999621</v>
      </c>
      <c r="L219" s="13">
        <f t="shared" si="18"/>
        <v>3406001.3469999996</v>
      </c>
      <c r="M219" s="13">
        <f t="shared" si="19"/>
        <v>36953</v>
      </c>
      <c r="N219" s="13"/>
      <c r="O219" s="13"/>
    </row>
    <row r="220" spans="1:15" ht="15">
      <c r="A220" s="9">
        <v>5302</v>
      </c>
      <c r="B220" s="3" t="s">
        <v>257</v>
      </c>
      <c r="C220" s="3" t="s">
        <v>259</v>
      </c>
      <c r="D220" s="4">
        <v>6528224</v>
      </c>
      <c r="E220" s="4">
        <v>2207850</v>
      </c>
      <c r="F220" s="4">
        <v>1389722</v>
      </c>
      <c r="G220" s="4">
        <f t="shared" si="15"/>
        <v>10125796</v>
      </c>
      <c r="H220" s="14">
        <v>106.08</v>
      </c>
      <c r="I220" s="13">
        <v>0</v>
      </c>
      <c r="J220" s="13">
        <f t="shared" si="16"/>
        <v>2338.6312405731524</v>
      </c>
      <c r="K220" s="13">
        <f t="shared" si="17"/>
        <v>3061.3687594268476</v>
      </c>
      <c r="L220" s="13">
        <f t="shared" si="18"/>
        <v>324749.998</v>
      </c>
      <c r="M220" s="13">
        <f t="shared" si="19"/>
        <v>5304</v>
      </c>
      <c r="N220" s="13"/>
      <c r="O220" s="13"/>
    </row>
    <row r="221" spans="1:15" ht="15">
      <c r="A221" s="9">
        <v>5303</v>
      </c>
      <c r="B221" s="3" t="s">
        <v>257</v>
      </c>
      <c r="C221" s="3" t="s">
        <v>260</v>
      </c>
      <c r="D221" s="4">
        <v>25982085</v>
      </c>
      <c r="E221" s="4">
        <v>7940590</v>
      </c>
      <c r="F221" s="4">
        <v>2970767</v>
      </c>
      <c r="G221" s="4">
        <f t="shared" si="15"/>
        <v>36893442</v>
      </c>
      <c r="H221" s="14">
        <v>943.16</v>
      </c>
      <c r="I221" s="13">
        <v>42323.25</v>
      </c>
      <c r="J221" s="13">
        <f t="shared" si="16"/>
        <v>1003.2365441706604</v>
      </c>
      <c r="K221" s="13">
        <f t="shared" si="17"/>
        <v>4396.763455829339</v>
      </c>
      <c r="L221" s="13">
        <f t="shared" si="18"/>
        <v>4146851.4209999996</v>
      </c>
      <c r="M221" s="13">
        <f t="shared" si="19"/>
        <v>47158</v>
      </c>
      <c r="N221" s="13"/>
      <c r="O221" s="13"/>
    </row>
    <row r="222" spans="1:15" ht="15">
      <c r="A222" s="9">
        <v>5401</v>
      </c>
      <c r="B222" s="3" t="s">
        <v>261</v>
      </c>
      <c r="C222" s="3" t="s">
        <v>262</v>
      </c>
      <c r="D222" s="4">
        <v>14210750</v>
      </c>
      <c r="E222" s="4">
        <v>4837720</v>
      </c>
      <c r="F222" s="4">
        <v>1743838</v>
      </c>
      <c r="G222" s="4">
        <f t="shared" si="15"/>
        <v>20792308</v>
      </c>
      <c r="H222" s="14">
        <v>720.66</v>
      </c>
      <c r="I222" s="13">
        <v>0</v>
      </c>
      <c r="J222" s="13">
        <f t="shared" si="16"/>
        <v>706.8680737102102</v>
      </c>
      <c r="K222" s="13">
        <f t="shared" si="17"/>
        <v>4693.13192628979</v>
      </c>
      <c r="L222" s="13">
        <f t="shared" si="18"/>
        <v>3382152.4539999994</v>
      </c>
      <c r="M222" s="13">
        <f t="shared" si="19"/>
        <v>36033</v>
      </c>
      <c r="N222" s="13"/>
      <c r="O222" s="13"/>
    </row>
    <row r="223" spans="1:15" ht="15">
      <c r="A223" s="9">
        <v>5402</v>
      </c>
      <c r="B223" s="3" t="s">
        <v>261</v>
      </c>
      <c r="C223" s="3" t="s">
        <v>263</v>
      </c>
      <c r="D223" s="4">
        <v>18999489</v>
      </c>
      <c r="E223" s="4">
        <v>4620115</v>
      </c>
      <c r="F223" s="4">
        <v>1295665</v>
      </c>
      <c r="G223" s="4">
        <f t="shared" si="15"/>
        <v>24915269</v>
      </c>
      <c r="H223" s="14">
        <v>337.33</v>
      </c>
      <c r="I223" s="13">
        <v>39312</v>
      </c>
      <c r="J223" s="13">
        <f t="shared" si="16"/>
        <v>1926.1141626893545</v>
      </c>
      <c r="K223" s="13">
        <f t="shared" si="17"/>
        <v>3473.8858373106455</v>
      </c>
      <c r="L223" s="13">
        <f t="shared" si="18"/>
        <v>1171845.9095</v>
      </c>
      <c r="M223" s="13">
        <f t="shared" si="19"/>
        <v>16866.5</v>
      </c>
      <c r="N223" s="13"/>
      <c r="O223" s="13"/>
    </row>
    <row r="224" spans="1:15" ht="15">
      <c r="A224" s="9">
        <v>5403</v>
      </c>
      <c r="B224" s="3" t="s">
        <v>261</v>
      </c>
      <c r="C224" s="3" t="s">
        <v>264</v>
      </c>
      <c r="D224" s="4">
        <v>62136620</v>
      </c>
      <c r="E224" s="4">
        <v>25827760</v>
      </c>
      <c r="F224" s="4">
        <v>19689128</v>
      </c>
      <c r="G224" s="4">
        <f t="shared" si="15"/>
        <v>107653508</v>
      </c>
      <c r="H224" s="14">
        <v>3205.86</v>
      </c>
      <c r="I224" s="13">
        <v>22917</v>
      </c>
      <c r="J224" s="13">
        <f t="shared" si="16"/>
        <v>829.8640445933385</v>
      </c>
      <c r="K224" s="13">
        <f t="shared" si="17"/>
        <v>4570.135955406661</v>
      </c>
      <c r="L224" s="13">
        <f t="shared" si="18"/>
        <v>14651216.054</v>
      </c>
      <c r="M224" s="13">
        <f t="shared" si="19"/>
        <v>160293</v>
      </c>
      <c r="N224" s="13"/>
      <c r="O224" s="13"/>
    </row>
    <row r="225" spans="1:15" ht="15">
      <c r="A225" s="9">
        <v>5404</v>
      </c>
      <c r="B225" s="3" t="s">
        <v>261</v>
      </c>
      <c r="C225" s="3" t="s">
        <v>265</v>
      </c>
      <c r="D225" s="4">
        <v>18786550</v>
      </c>
      <c r="E225" s="4">
        <v>5810785</v>
      </c>
      <c r="F225" s="4">
        <v>2146117</v>
      </c>
      <c r="G225" s="4">
        <f t="shared" si="15"/>
        <v>26743452</v>
      </c>
      <c r="H225" s="14">
        <v>633.82</v>
      </c>
      <c r="I225" s="13">
        <v>0</v>
      </c>
      <c r="J225" s="13">
        <f t="shared" si="16"/>
        <v>1033.7549682875265</v>
      </c>
      <c r="K225" s="13">
        <f t="shared" si="17"/>
        <v>4366.245031712473</v>
      </c>
      <c r="L225" s="13">
        <f t="shared" si="18"/>
        <v>2767413.426</v>
      </c>
      <c r="M225" s="13">
        <f t="shared" si="19"/>
        <v>31691.000000000004</v>
      </c>
      <c r="N225" s="13"/>
      <c r="O225" s="13"/>
    </row>
    <row r="226" spans="1:15" ht="15">
      <c r="A226" s="9">
        <v>5405</v>
      </c>
      <c r="B226" s="3" t="s">
        <v>261</v>
      </c>
      <c r="C226" s="3" t="s">
        <v>266</v>
      </c>
      <c r="D226" s="4">
        <v>4201730</v>
      </c>
      <c r="E226" s="4">
        <v>263750</v>
      </c>
      <c r="F226" s="4">
        <v>712999</v>
      </c>
      <c r="G226" s="4">
        <f t="shared" si="15"/>
        <v>5178479</v>
      </c>
      <c r="H226" s="14">
        <v>160.7</v>
      </c>
      <c r="I226" s="13">
        <v>0</v>
      </c>
      <c r="J226" s="13">
        <f t="shared" si="16"/>
        <v>789.5005320472932</v>
      </c>
      <c r="K226" s="13">
        <f t="shared" si="17"/>
        <v>4610.499467952707</v>
      </c>
      <c r="L226" s="13">
        <f t="shared" si="18"/>
        <v>740907.2644999999</v>
      </c>
      <c r="M226" s="13">
        <f t="shared" si="19"/>
        <v>8034.999999999999</v>
      </c>
      <c r="N226" s="13"/>
      <c r="O226" s="13"/>
    </row>
    <row r="227" spans="1:15" ht="15">
      <c r="A227" s="9">
        <v>5501</v>
      </c>
      <c r="B227" s="3" t="s">
        <v>267</v>
      </c>
      <c r="C227" s="3" t="s">
        <v>268</v>
      </c>
      <c r="D227" s="4">
        <v>11093610</v>
      </c>
      <c r="E227" s="4">
        <v>3346137</v>
      </c>
      <c r="F227" s="4">
        <v>875838</v>
      </c>
      <c r="G227" s="4">
        <f t="shared" si="15"/>
        <v>15315585</v>
      </c>
      <c r="H227" s="14">
        <v>359.75</v>
      </c>
      <c r="I227" s="13">
        <v>0</v>
      </c>
      <c r="J227" s="13">
        <f t="shared" si="16"/>
        <v>1043.0349756775538</v>
      </c>
      <c r="K227" s="13">
        <f t="shared" si="17"/>
        <v>4356.965024322446</v>
      </c>
      <c r="L227" s="13">
        <f t="shared" si="18"/>
        <v>1567418.1675</v>
      </c>
      <c r="M227" s="13">
        <f t="shared" si="19"/>
        <v>17987.5</v>
      </c>
      <c r="N227" s="13"/>
      <c r="O227" s="13"/>
    </row>
    <row r="228" spans="1:15" ht="15">
      <c r="A228" s="9">
        <v>5502</v>
      </c>
      <c r="B228" s="3" t="s">
        <v>267</v>
      </c>
      <c r="C228" s="3" t="s">
        <v>269</v>
      </c>
      <c r="D228" s="4">
        <v>27499904</v>
      </c>
      <c r="E228" s="4">
        <v>11433850</v>
      </c>
      <c r="F228" s="4">
        <v>5005619</v>
      </c>
      <c r="G228" s="4">
        <f t="shared" si="15"/>
        <v>43939373</v>
      </c>
      <c r="H228" s="14">
        <v>962.29</v>
      </c>
      <c r="I228" s="13">
        <v>599.25</v>
      </c>
      <c r="J228" s="13">
        <f t="shared" si="16"/>
        <v>1119.323580729302</v>
      </c>
      <c r="K228" s="13">
        <f t="shared" si="17"/>
        <v>4280.676419270698</v>
      </c>
      <c r="L228" s="13">
        <f t="shared" si="18"/>
        <v>4119252.1114999996</v>
      </c>
      <c r="M228" s="13">
        <f t="shared" si="19"/>
        <v>48114.5</v>
      </c>
      <c r="N228" s="13"/>
      <c r="O228" s="13"/>
    </row>
    <row r="229" spans="1:15" ht="15">
      <c r="A229" s="9">
        <v>5503</v>
      </c>
      <c r="B229" s="3" t="s">
        <v>267</v>
      </c>
      <c r="C229" s="3" t="s">
        <v>270</v>
      </c>
      <c r="D229" s="4">
        <v>16098360</v>
      </c>
      <c r="E229" s="4">
        <v>4645180</v>
      </c>
      <c r="F229" s="4">
        <v>1922330</v>
      </c>
      <c r="G229" s="4">
        <f t="shared" si="15"/>
        <v>22665870</v>
      </c>
      <c r="H229" s="14">
        <v>425.86</v>
      </c>
      <c r="I229" s="13">
        <v>1942.5</v>
      </c>
      <c r="J229" s="13">
        <f t="shared" si="16"/>
        <v>1308.543453247546</v>
      </c>
      <c r="K229" s="13">
        <f t="shared" si="17"/>
        <v>4091.456546752454</v>
      </c>
      <c r="L229" s="13">
        <f t="shared" si="18"/>
        <v>1742387.685</v>
      </c>
      <c r="M229" s="13">
        <f t="shared" si="19"/>
        <v>21293</v>
      </c>
      <c r="N229" s="13"/>
      <c r="O229" s="13"/>
    </row>
    <row r="230" spans="1:15" ht="15">
      <c r="A230" s="9">
        <v>5504</v>
      </c>
      <c r="B230" s="3" t="s">
        <v>267</v>
      </c>
      <c r="C230" s="3" t="s">
        <v>271</v>
      </c>
      <c r="D230" s="4">
        <v>22496650</v>
      </c>
      <c r="E230" s="4">
        <v>6041845</v>
      </c>
      <c r="F230" s="4">
        <v>2394950</v>
      </c>
      <c r="G230" s="4">
        <f t="shared" si="15"/>
        <v>30933445</v>
      </c>
      <c r="H230" s="14">
        <v>540.36</v>
      </c>
      <c r="I230" s="13">
        <v>491.25</v>
      </c>
      <c r="J230" s="13">
        <f t="shared" si="16"/>
        <v>1403.435954733881</v>
      </c>
      <c r="K230" s="13">
        <f t="shared" si="17"/>
        <v>3996.564045266119</v>
      </c>
      <c r="L230" s="13">
        <f t="shared" si="18"/>
        <v>2159583.3475</v>
      </c>
      <c r="M230" s="13">
        <f t="shared" si="19"/>
        <v>27018</v>
      </c>
      <c r="N230" s="13"/>
      <c r="O230" s="13"/>
    </row>
    <row r="231" spans="1:15" ht="15">
      <c r="A231" s="9">
        <v>5602</v>
      </c>
      <c r="B231" s="3" t="s">
        <v>272</v>
      </c>
      <c r="C231" s="3" t="s">
        <v>273</v>
      </c>
      <c r="D231" s="4">
        <v>31668221</v>
      </c>
      <c r="E231" s="4">
        <v>9994330</v>
      </c>
      <c r="F231" s="4">
        <v>2746544</v>
      </c>
      <c r="G231" s="4">
        <f t="shared" si="15"/>
        <v>44409095</v>
      </c>
      <c r="H231" s="14">
        <v>1067.74</v>
      </c>
      <c r="I231" s="13">
        <v>930</v>
      </c>
      <c r="J231" s="13">
        <f t="shared" si="16"/>
        <v>1019.867034577706</v>
      </c>
      <c r="K231" s="13">
        <f t="shared" si="17"/>
        <v>4380.132965422294</v>
      </c>
      <c r="L231" s="13">
        <f t="shared" si="18"/>
        <v>4676843.172499999</v>
      </c>
      <c r="M231" s="13">
        <f t="shared" si="19"/>
        <v>53387</v>
      </c>
      <c r="N231" s="13"/>
      <c r="O231" s="13"/>
    </row>
    <row r="232" spans="1:15" ht="15">
      <c r="A232" s="9">
        <v>5604</v>
      </c>
      <c r="B232" s="3" t="s">
        <v>272</v>
      </c>
      <c r="C232" s="3" t="s">
        <v>274</v>
      </c>
      <c r="D232" s="4">
        <v>19083775</v>
      </c>
      <c r="E232" s="4">
        <v>9495510</v>
      </c>
      <c r="F232" s="4">
        <v>2742499</v>
      </c>
      <c r="G232" s="4">
        <f t="shared" si="15"/>
        <v>31321784</v>
      </c>
      <c r="H232" s="14">
        <v>673.1</v>
      </c>
      <c r="I232" s="13">
        <v>0</v>
      </c>
      <c r="J232" s="13">
        <f t="shared" si="16"/>
        <v>1140.0738493537365</v>
      </c>
      <c r="K232" s="13">
        <f t="shared" si="17"/>
        <v>4259.9261506462635</v>
      </c>
      <c r="L232" s="13">
        <f t="shared" si="18"/>
        <v>2867356.292</v>
      </c>
      <c r="M232" s="13">
        <f t="shared" si="19"/>
        <v>33655</v>
      </c>
      <c r="N232" s="13"/>
      <c r="O232" s="13"/>
    </row>
    <row r="233" spans="1:15" ht="15">
      <c r="A233" s="9">
        <v>5605</v>
      </c>
      <c r="B233" s="3" t="s">
        <v>272</v>
      </c>
      <c r="C233" s="3" t="s">
        <v>275</v>
      </c>
      <c r="D233" s="4">
        <v>45609567</v>
      </c>
      <c r="E233" s="4">
        <v>17961290</v>
      </c>
      <c r="F233" s="4">
        <v>3878798</v>
      </c>
      <c r="G233" s="4">
        <f t="shared" si="15"/>
        <v>67449655</v>
      </c>
      <c r="H233" s="14">
        <v>1714.82</v>
      </c>
      <c r="I233" s="13">
        <v>15214.5</v>
      </c>
      <c r="J233" s="13">
        <f t="shared" si="16"/>
        <v>972.5400027408124</v>
      </c>
      <c r="K233" s="13">
        <f t="shared" si="17"/>
        <v>4427.459997259188</v>
      </c>
      <c r="L233" s="13">
        <f t="shared" si="18"/>
        <v>7592296.9525</v>
      </c>
      <c r="M233" s="13">
        <f t="shared" si="19"/>
        <v>85741</v>
      </c>
      <c r="N233" s="13"/>
      <c r="O233" s="13"/>
    </row>
    <row r="234" spans="1:15" ht="15">
      <c r="A234" s="9">
        <v>5607</v>
      </c>
      <c r="B234" s="3" t="s">
        <v>272</v>
      </c>
      <c r="C234" s="3" t="s">
        <v>276</v>
      </c>
      <c r="D234" s="4">
        <v>24181830</v>
      </c>
      <c r="E234" s="4">
        <v>6345385</v>
      </c>
      <c r="F234" s="4">
        <v>3014390</v>
      </c>
      <c r="G234" s="4">
        <f t="shared" si="15"/>
        <v>33541605</v>
      </c>
      <c r="H234" s="14">
        <v>362.8</v>
      </c>
      <c r="I234" s="13">
        <v>216.75</v>
      </c>
      <c r="J234" s="13">
        <f t="shared" si="16"/>
        <v>2265.6727466923926</v>
      </c>
      <c r="K234" s="13">
        <f t="shared" si="17"/>
        <v>3134.3272533076074</v>
      </c>
      <c r="L234" s="13">
        <f t="shared" si="18"/>
        <v>1137133.9275</v>
      </c>
      <c r="M234" s="13">
        <f t="shared" si="19"/>
        <v>18140</v>
      </c>
      <c r="N234" s="13"/>
      <c r="O234" s="13"/>
    </row>
    <row r="235" spans="1:15" ht="15">
      <c r="A235" s="9">
        <v>5608</v>
      </c>
      <c r="B235" s="3" t="s">
        <v>272</v>
      </c>
      <c r="C235" s="3" t="s">
        <v>277</v>
      </c>
      <c r="D235" s="4">
        <v>17810785</v>
      </c>
      <c r="E235" s="4">
        <v>5638852</v>
      </c>
      <c r="F235" s="4">
        <v>2356844</v>
      </c>
      <c r="G235" s="4">
        <f t="shared" si="15"/>
        <v>25806481</v>
      </c>
      <c r="H235" s="14">
        <v>793.06</v>
      </c>
      <c r="I235" s="13">
        <v>3987</v>
      </c>
      <c r="J235" s="13">
        <f t="shared" si="16"/>
        <v>802.2668959473433</v>
      </c>
      <c r="K235" s="13">
        <f t="shared" si="17"/>
        <v>4597.733104052657</v>
      </c>
      <c r="L235" s="13">
        <f t="shared" si="18"/>
        <v>3646278.2155</v>
      </c>
      <c r="M235" s="13">
        <f t="shared" si="19"/>
        <v>39653</v>
      </c>
      <c r="N235" s="13"/>
      <c r="O235" s="13"/>
    </row>
    <row r="236" spans="1:15" ht="15">
      <c r="A236" s="9">
        <v>5701</v>
      </c>
      <c r="B236" s="3" t="s">
        <v>278</v>
      </c>
      <c r="C236" s="3" t="s">
        <v>279</v>
      </c>
      <c r="D236" s="4">
        <v>14928630</v>
      </c>
      <c r="E236" s="4">
        <v>3791910</v>
      </c>
      <c r="F236" s="4">
        <v>1557919</v>
      </c>
      <c r="G236" s="4">
        <f t="shared" si="15"/>
        <v>20278459</v>
      </c>
      <c r="H236" s="14">
        <v>449.43</v>
      </c>
      <c r="I236" s="13">
        <v>145290.75</v>
      </c>
      <c r="J236" s="13">
        <f t="shared" si="16"/>
        <v>1428.727489264179</v>
      </c>
      <c r="K236" s="13">
        <f t="shared" si="17"/>
        <v>3971.272510735821</v>
      </c>
      <c r="L236" s="13">
        <f t="shared" si="18"/>
        <v>1784809.0045</v>
      </c>
      <c r="M236" s="13">
        <f t="shared" si="19"/>
        <v>22471.5</v>
      </c>
      <c r="N236" s="13"/>
      <c r="O236" s="13"/>
    </row>
    <row r="237" spans="1:15" ht="15">
      <c r="A237" s="9">
        <v>5702</v>
      </c>
      <c r="B237" s="3" t="s">
        <v>278</v>
      </c>
      <c r="C237" s="3" t="s">
        <v>280</v>
      </c>
      <c r="D237" s="4">
        <v>7415980</v>
      </c>
      <c r="E237" s="4">
        <v>2574405</v>
      </c>
      <c r="F237" s="4">
        <v>1184579</v>
      </c>
      <c r="G237" s="4">
        <f t="shared" si="15"/>
        <v>11174964</v>
      </c>
      <c r="H237" s="14">
        <v>342.4</v>
      </c>
      <c r="I237" s="13">
        <v>11060.25</v>
      </c>
      <c r="J237" s="13">
        <f t="shared" si="16"/>
        <v>831.912581775701</v>
      </c>
      <c r="K237" s="13">
        <f t="shared" si="17"/>
        <v>4568.087418224299</v>
      </c>
      <c r="L237" s="13">
        <f t="shared" si="18"/>
        <v>1564113.1319999998</v>
      </c>
      <c r="M237" s="13">
        <f t="shared" si="19"/>
        <v>17120</v>
      </c>
      <c r="N237" s="13"/>
      <c r="O237" s="13"/>
    </row>
    <row r="238" spans="1:15" ht="15">
      <c r="A238" s="9">
        <v>5703</v>
      </c>
      <c r="B238" s="3" t="s">
        <v>278</v>
      </c>
      <c r="C238" s="3" t="s">
        <v>281</v>
      </c>
      <c r="D238" s="4">
        <v>65213359</v>
      </c>
      <c r="E238" s="4">
        <v>22314020</v>
      </c>
      <c r="F238" s="4">
        <v>5837816</v>
      </c>
      <c r="G238" s="4">
        <f t="shared" si="15"/>
        <v>93365195</v>
      </c>
      <c r="H238" s="14">
        <v>1873.67</v>
      </c>
      <c r="I238" s="13">
        <v>201339</v>
      </c>
      <c r="J238" s="13">
        <f t="shared" si="16"/>
        <v>1328.2948851718818</v>
      </c>
      <c r="K238" s="13">
        <f t="shared" si="17"/>
        <v>4071.705114828118</v>
      </c>
      <c r="L238" s="13">
        <f t="shared" si="18"/>
        <v>7629031.7225</v>
      </c>
      <c r="M238" s="13">
        <f t="shared" si="19"/>
        <v>93683.5</v>
      </c>
      <c r="N238" s="13"/>
      <c r="O238" s="13"/>
    </row>
    <row r="239" spans="1:15" ht="15">
      <c r="A239" s="9">
        <v>5704</v>
      </c>
      <c r="B239" s="3" t="s">
        <v>278</v>
      </c>
      <c r="C239" s="3" t="s">
        <v>282</v>
      </c>
      <c r="D239" s="4">
        <v>7548327</v>
      </c>
      <c r="E239" s="4">
        <v>2654185</v>
      </c>
      <c r="F239" s="4">
        <v>1947778</v>
      </c>
      <c r="G239" s="4">
        <f t="shared" si="15"/>
        <v>12150290</v>
      </c>
      <c r="H239" s="14">
        <v>388.52</v>
      </c>
      <c r="I239" s="13">
        <v>74729.25</v>
      </c>
      <c r="J239" s="13">
        <f t="shared" si="16"/>
        <v>958.538440749511</v>
      </c>
      <c r="K239" s="13">
        <f t="shared" si="17"/>
        <v>4441.461559250489</v>
      </c>
      <c r="L239" s="13">
        <f t="shared" si="18"/>
        <v>1725596.6449999998</v>
      </c>
      <c r="M239" s="13">
        <f t="shared" si="19"/>
        <v>19426</v>
      </c>
      <c r="N239" s="13"/>
      <c r="O239" s="13"/>
    </row>
    <row r="240" spans="1:15" ht="15">
      <c r="A240" s="9">
        <v>5705</v>
      </c>
      <c r="B240" s="3" t="s">
        <v>278</v>
      </c>
      <c r="C240" s="3" t="s">
        <v>283</v>
      </c>
      <c r="D240" s="4">
        <v>9942922</v>
      </c>
      <c r="E240" s="4">
        <v>6104870</v>
      </c>
      <c r="F240" s="4">
        <v>2033849</v>
      </c>
      <c r="G240" s="4">
        <f t="shared" si="15"/>
        <v>18081641</v>
      </c>
      <c r="H240" s="14">
        <v>547.35</v>
      </c>
      <c r="I240" s="13">
        <v>900.75</v>
      </c>
      <c r="J240" s="13">
        <f t="shared" si="16"/>
        <v>811.0001909198867</v>
      </c>
      <c r="K240" s="13">
        <f t="shared" si="17"/>
        <v>4588.999809080114</v>
      </c>
      <c r="L240" s="13">
        <f t="shared" si="18"/>
        <v>2511789.0455000005</v>
      </c>
      <c r="M240" s="13">
        <f t="shared" si="19"/>
        <v>27367.5</v>
      </c>
      <c r="N240" s="13"/>
      <c r="O240" s="13"/>
    </row>
    <row r="241" spans="1:15" ht="15">
      <c r="A241" s="9">
        <v>5801</v>
      </c>
      <c r="B241" s="3" t="s">
        <v>284</v>
      </c>
      <c r="C241" s="3" t="s">
        <v>285</v>
      </c>
      <c r="D241" s="4">
        <v>26183594</v>
      </c>
      <c r="E241" s="4">
        <v>8709080</v>
      </c>
      <c r="F241" s="4">
        <v>3417309</v>
      </c>
      <c r="G241" s="4">
        <f t="shared" si="15"/>
        <v>38309983</v>
      </c>
      <c r="H241" s="14">
        <v>1090.2</v>
      </c>
      <c r="I241" s="13">
        <v>1735.5</v>
      </c>
      <c r="J241" s="13">
        <f t="shared" si="16"/>
        <v>862.5298876352963</v>
      </c>
      <c r="K241" s="13">
        <f t="shared" si="17"/>
        <v>4537.470112364704</v>
      </c>
      <c r="L241" s="13">
        <f t="shared" si="18"/>
        <v>4946749.9165</v>
      </c>
      <c r="M241" s="13">
        <f t="shared" si="19"/>
        <v>54510</v>
      </c>
      <c r="N241" s="13"/>
      <c r="O241" s="13"/>
    </row>
    <row r="242" spans="1:15" ht="15">
      <c r="A242" s="9">
        <v>5802</v>
      </c>
      <c r="B242" s="3" t="s">
        <v>284</v>
      </c>
      <c r="C242" s="3" t="s">
        <v>286</v>
      </c>
      <c r="D242" s="4">
        <v>33291485</v>
      </c>
      <c r="E242" s="4">
        <v>11179900</v>
      </c>
      <c r="F242" s="4">
        <v>2730412</v>
      </c>
      <c r="G242" s="4">
        <f t="shared" si="15"/>
        <v>47201797</v>
      </c>
      <c r="H242" s="14">
        <v>1362.76</v>
      </c>
      <c r="I242" s="13">
        <v>54417.75</v>
      </c>
      <c r="J242" s="13">
        <f t="shared" si="16"/>
        <v>888.5363354515835</v>
      </c>
      <c r="K242" s="13">
        <f t="shared" si="17"/>
        <v>4511.463664548417</v>
      </c>
      <c r="L242" s="13">
        <f t="shared" si="18"/>
        <v>6148042.2235</v>
      </c>
      <c r="M242" s="13">
        <f t="shared" si="19"/>
        <v>68138</v>
      </c>
      <c r="N242" s="13"/>
      <c r="O242" s="13"/>
    </row>
    <row r="243" spans="1:15" ht="15">
      <c r="A243" s="9">
        <v>5803</v>
      </c>
      <c r="B243" s="3" t="s">
        <v>284</v>
      </c>
      <c r="C243" s="3" t="s">
        <v>287</v>
      </c>
      <c r="D243" s="4">
        <v>13497309</v>
      </c>
      <c r="E243" s="4">
        <v>4814515</v>
      </c>
      <c r="F243" s="4">
        <v>1347830</v>
      </c>
      <c r="G243" s="4">
        <f t="shared" si="15"/>
        <v>19659654</v>
      </c>
      <c r="H243" s="14">
        <v>703.38</v>
      </c>
      <c r="I243" s="13">
        <v>158482.5</v>
      </c>
      <c r="J243" s="13">
        <f t="shared" si="16"/>
        <v>910.0969930905059</v>
      </c>
      <c r="K243" s="13">
        <f t="shared" si="17"/>
        <v>4489.903006909494</v>
      </c>
      <c r="L243" s="13">
        <f t="shared" si="18"/>
        <v>3158107.977</v>
      </c>
      <c r="M243" s="13">
        <f t="shared" si="19"/>
        <v>35169</v>
      </c>
      <c r="N243" s="13"/>
      <c r="O243" s="13"/>
    </row>
    <row r="244" spans="1:15" ht="15">
      <c r="A244" s="9">
        <v>5804</v>
      </c>
      <c r="B244" s="3" t="s">
        <v>284</v>
      </c>
      <c r="C244" s="3" t="s">
        <v>288</v>
      </c>
      <c r="D244" s="4">
        <v>28876600</v>
      </c>
      <c r="E244" s="4">
        <v>10677195</v>
      </c>
      <c r="F244" s="4">
        <v>1736488</v>
      </c>
      <c r="G244" s="4">
        <f t="shared" si="15"/>
        <v>41290283</v>
      </c>
      <c r="H244" s="14">
        <v>1228.4</v>
      </c>
      <c r="I244" s="13">
        <v>4919.25</v>
      </c>
      <c r="J244" s="13">
        <f t="shared" si="16"/>
        <v>827.5245713936828</v>
      </c>
      <c r="K244" s="13">
        <f t="shared" si="17"/>
        <v>4572.475428606317</v>
      </c>
      <c r="L244" s="13">
        <f t="shared" si="18"/>
        <v>5616828.816500001</v>
      </c>
      <c r="M244" s="13">
        <f t="shared" si="19"/>
        <v>61420.00000000001</v>
      </c>
      <c r="N244" s="13"/>
      <c r="O244" s="13"/>
    </row>
    <row r="245" spans="1:15" ht="15">
      <c r="A245" s="9">
        <v>5805</v>
      </c>
      <c r="B245" s="3" t="s">
        <v>284</v>
      </c>
      <c r="C245" s="3" t="s">
        <v>289</v>
      </c>
      <c r="D245" s="4">
        <v>228641289</v>
      </c>
      <c r="E245" s="4">
        <v>102845330</v>
      </c>
      <c r="F245" s="4">
        <v>239066231</v>
      </c>
      <c r="G245" s="4">
        <f t="shared" si="15"/>
        <v>570552850</v>
      </c>
      <c r="H245" s="14">
        <v>5068.84</v>
      </c>
      <c r="I245" s="13">
        <v>9797.25</v>
      </c>
      <c r="J245" s="13">
        <f t="shared" si="16"/>
        <v>2759.673233915452</v>
      </c>
      <c r="K245" s="13">
        <f t="shared" si="17"/>
        <v>2640.326766084548</v>
      </c>
      <c r="L245" s="13">
        <f t="shared" si="18"/>
        <v>13383393.925</v>
      </c>
      <c r="M245" s="13">
        <f t="shared" si="19"/>
        <v>253442</v>
      </c>
      <c r="N245" s="13"/>
      <c r="O245" s="13"/>
    </row>
    <row r="246" spans="1:15" ht="15">
      <c r="A246" s="9">
        <v>5901</v>
      </c>
      <c r="B246" s="3" t="s">
        <v>290</v>
      </c>
      <c r="C246" s="3" t="s">
        <v>291</v>
      </c>
      <c r="D246" s="4">
        <v>24235710</v>
      </c>
      <c r="E246" s="4">
        <v>10140095</v>
      </c>
      <c r="F246" s="4">
        <v>2612731</v>
      </c>
      <c r="G246" s="4">
        <f t="shared" si="15"/>
        <v>36988536</v>
      </c>
      <c r="H246" s="14">
        <v>656.87</v>
      </c>
      <c r="I246" s="13">
        <v>19479</v>
      </c>
      <c r="J246" s="13">
        <f t="shared" si="16"/>
        <v>1409.256218125352</v>
      </c>
      <c r="K246" s="13">
        <f t="shared" si="17"/>
        <v>3990.743781874648</v>
      </c>
      <c r="L246" s="13">
        <f t="shared" si="18"/>
        <v>2621399.8680000002</v>
      </c>
      <c r="M246" s="13">
        <f t="shared" si="19"/>
        <v>32843.5</v>
      </c>
      <c r="N246" s="13"/>
      <c r="O246" s="13"/>
    </row>
    <row r="247" spans="1:15" ht="15">
      <c r="A247" s="9">
        <v>5902</v>
      </c>
      <c r="B247" s="3" t="s">
        <v>290</v>
      </c>
      <c r="C247" s="3" t="s">
        <v>292</v>
      </c>
      <c r="D247" s="4">
        <v>13341027</v>
      </c>
      <c r="E247" s="4">
        <v>5236830</v>
      </c>
      <c r="F247" s="4">
        <v>2350254</v>
      </c>
      <c r="G247" s="4">
        <f t="shared" si="15"/>
        <v>20928111</v>
      </c>
      <c r="H247" s="14">
        <v>342.12</v>
      </c>
      <c r="I247" s="13">
        <v>1961.25</v>
      </c>
      <c r="J247" s="13">
        <f t="shared" si="16"/>
        <v>1504.4427963872326</v>
      </c>
      <c r="K247" s="13">
        <f t="shared" si="17"/>
        <v>3895.5572036127674</v>
      </c>
      <c r="L247" s="13">
        <f t="shared" si="18"/>
        <v>1332748.0304999999</v>
      </c>
      <c r="M247" s="13">
        <f t="shared" si="19"/>
        <v>17106</v>
      </c>
      <c r="N247" s="13"/>
      <c r="O247" s="13"/>
    </row>
    <row r="248" spans="1:15" ht="15">
      <c r="A248" s="9">
        <v>5903</v>
      </c>
      <c r="B248" s="3" t="s">
        <v>290</v>
      </c>
      <c r="C248" s="3" t="s">
        <v>293</v>
      </c>
      <c r="D248" s="4">
        <v>22975756</v>
      </c>
      <c r="E248" s="4">
        <v>10158345</v>
      </c>
      <c r="F248" s="4">
        <v>2284095</v>
      </c>
      <c r="G248" s="4">
        <f t="shared" si="15"/>
        <v>35418196</v>
      </c>
      <c r="H248" s="14">
        <v>394.63</v>
      </c>
      <c r="I248" s="13">
        <v>0</v>
      </c>
      <c r="J248" s="13">
        <f t="shared" si="16"/>
        <v>2198.884529812736</v>
      </c>
      <c r="K248" s="13">
        <f t="shared" si="17"/>
        <v>3201.115470187264</v>
      </c>
      <c r="L248" s="13">
        <f t="shared" si="18"/>
        <v>1263256.1979999999</v>
      </c>
      <c r="M248" s="13">
        <f t="shared" si="19"/>
        <v>19731.5</v>
      </c>
      <c r="N248" s="13"/>
      <c r="O248" s="13"/>
    </row>
    <row r="249" spans="1:15" ht="15">
      <c r="A249" s="9">
        <v>6001</v>
      </c>
      <c r="B249" s="3" t="s">
        <v>294</v>
      </c>
      <c r="C249" s="3" t="s">
        <v>295</v>
      </c>
      <c r="D249" s="4">
        <v>1610022091</v>
      </c>
      <c r="E249" s="4">
        <v>612525695</v>
      </c>
      <c r="F249" s="4">
        <v>145145699</v>
      </c>
      <c r="G249" s="4">
        <f t="shared" si="15"/>
        <v>2367693485</v>
      </c>
      <c r="H249" s="14">
        <v>22823.3</v>
      </c>
      <c r="I249" s="13">
        <v>184566.75</v>
      </c>
      <c r="J249" s="13">
        <f t="shared" si="16"/>
        <v>2549.721430840413</v>
      </c>
      <c r="K249" s="13">
        <f t="shared" si="17"/>
        <v>2850.278569159587</v>
      </c>
      <c r="L249" s="13">
        <f t="shared" si="18"/>
        <v>65052762.86749999</v>
      </c>
      <c r="M249" s="13">
        <f t="shared" si="19"/>
        <v>1141165</v>
      </c>
      <c r="N249" s="13"/>
      <c r="O249" s="13"/>
    </row>
    <row r="250" spans="1:15" ht="15">
      <c r="A250" s="9">
        <v>6002</v>
      </c>
      <c r="B250" s="3" t="s">
        <v>294</v>
      </c>
      <c r="C250" s="3" t="s">
        <v>296</v>
      </c>
      <c r="D250" s="4">
        <v>337796274</v>
      </c>
      <c r="E250" s="4">
        <v>127114740</v>
      </c>
      <c r="F250" s="4">
        <v>30722222</v>
      </c>
      <c r="G250" s="4">
        <f t="shared" si="15"/>
        <v>495633236</v>
      </c>
      <c r="H250" s="14">
        <v>8597.93</v>
      </c>
      <c r="I250" s="13">
        <v>5589.75</v>
      </c>
      <c r="J250" s="13">
        <f t="shared" si="16"/>
        <v>1412.9684740396815</v>
      </c>
      <c r="K250" s="13">
        <f t="shared" si="17"/>
        <v>3987.0315259603185</v>
      </c>
      <c r="L250" s="13">
        <f t="shared" si="18"/>
        <v>34280217.968</v>
      </c>
      <c r="M250" s="13">
        <f t="shared" si="19"/>
        <v>429896.5</v>
      </c>
      <c r="N250" s="13"/>
      <c r="O250" s="13"/>
    </row>
    <row r="251" spans="1:15" ht="15">
      <c r="A251" s="9">
        <v>6003</v>
      </c>
      <c r="B251" s="3" t="s">
        <v>294</v>
      </c>
      <c r="C251" s="3" t="s">
        <v>297</v>
      </c>
      <c r="D251" s="4">
        <v>1012284484</v>
      </c>
      <c r="E251" s="4">
        <v>343899836</v>
      </c>
      <c r="F251" s="4">
        <v>56235784</v>
      </c>
      <c r="G251" s="4">
        <f t="shared" si="15"/>
        <v>1412420104</v>
      </c>
      <c r="H251" s="14">
        <v>17477.54</v>
      </c>
      <c r="I251" s="13">
        <v>12483</v>
      </c>
      <c r="J251" s="13">
        <f t="shared" si="16"/>
        <v>1980.6434743104578</v>
      </c>
      <c r="K251" s="13">
        <f t="shared" si="17"/>
        <v>3419.356525689542</v>
      </c>
      <c r="L251" s="13">
        <f t="shared" si="18"/>
        <v>59761940.45200001</v>
      </c>
      <c r="M251" s="13">
        <f t="shared" si="19"/>
        <v>873877</v>
      </c>
      <c r="N251" s="13"/>
      <c r="O251" s="13"/>
    </row>
    <row r="252" spans="1:15" ht="15">
      <c r="A252" s="9">
        <v>6101</v>
      </c>
      <c r="B252" s="3" t="s">
        <v>298</v>
      </c>
      <c r="C252" s="3" t="s">
        <v>299</v>
      </c>
      <c r="D252" s="4">
        <v>4579619</v>
      </c>
      <c r="E252" s="4">
        <v>1299364</v>
      </c>
      <c r="F252" s="4">
        <v>3181198</v>
      </c>
      <c r="G252" s="4">
        <f t="shared" si="15"/>
        <v>9060181</v>
      </c>
      <c r="H252" s="14">
        <v>228.16</v>
      </c>
      <c r="I252" s="13">
        <v>0</v>
      </c>
      <c r="J252" s="13">
        <f t="shared" si="16"/>
        <v>972.8893517706874</v>
      </c>
      <c r="K252" s="13">
        <f t="shared" si="17"/>
        <v>4427.110648229313</v>
      </c>
      <c r="L252" s="13">
        <f t="shared" si="18"/>
        <v>1010089.5654999999</v>
      </c>
      <c r="M252" s="13">
        <f t="shared" si="19"/>
        <v>11408</v>
      </c>
      <c r="N252" s="13"/>
      <c r="O252" s="13"/>
    </row>
    <row r="253" spans="1:15" ht="15">
      <c r="A253" s="9">
        <v>6102</v>
      </c>
      <c r="B253" s="3" t="s">
        <v>298</v>
      </c>
      <c r="C253" s="3" t="s">
        <v>300</v>
      </c>
      <c r="D253" s="4">
        <v>12671625</v>
      </c>
      <c r="E253" s="4">
        <v>4092792</v>
      </c>
      <c r="F253" s="4">
        <v>1399546</v>
      </c>
      <c r="G253" s="4">
        <f t="shared" si="15"/>
        <v>18163963</v>
      </c>
      <c r="H253" s="14">
        <v>491.8</v>
      </c>
      <c r="I253" s="13">
        <v>0</v>
      </c>
      <c r="J253" s="13">
        <f t="shared" si="16"/>
        <v>904.8741226108174</v>
      </c>
      <c r="K253" s="13">
        <f t="shared" si="17"/>
        <v>4495.125877389182</v>
      </c>
      <c r="L253" s="13">
        <f t="shared" si="18"/>
        <v>2210702.9065</v>
      </c>
      <c r="M253" s="13">
        <f t="shared" si="19"/>
        <v>24590</v>
      </c>
      <c r="N253" s="13"/>
      <c r="O253" s="13"/>
    </row>
    <row r="254" spans="1:15" ht="15">
      <c r="A254" s="9">
        <v>6103</v>
      </c>
      <c r="B254" s="3" t="s">
        <v>298</v>
      </c>
      <c r="C254" s="3" t="s">
        <v>301</v>
      </c>
      <c r="D254" s="4">
        <v>62797287</v>
      </c>
      <c r="E254" s="4">
        <v>24532594</v>
      </c>
      <c r="F254" s="4">
        <v>6772134</v>
      </c>
      <c r="G254" s="4">
        <f t="shared" si="15"/>
        <v>94102015</v>
      </c>
      <c r="H254" s="14">
        <v>1798.13</v>
      </c>
      <c r="I254" s="13">
        <v>0</v>
      </c>
      <c r="J254" s="13">
        <f t="shared" si="16"/>
        <v>1282.1650089259397</v>
      </c>
      <c r="K254" s="13">
        <f t="shared" si="17"/>
        <v>4117.83499107406</v>
      </c>
      <c r="L254" s="13">
        <f t="shared" si="18"/>
        <v>7404402.632499999</v>
      </c>
      <c r="M254" s="13">
        <f t="shared" si="19"/>
        <v>89906.5</v>
      </c>
      <c r="N254" s="13"/>
      <c r="O254" s="13"/>
    </row>
    <row r="255" spans="1:15" ht="15">
      <c r="A255" s="9">
        <v>6104</v>
      </c>
      <c r="B255" s="3" t="s">
        <v>298</v>
      </c>
      <c r="C255" s="3" t="s">
        <v>302</v>
      </c>
      <c r="D255" s="4">
        <v>10185145</v>
      </c>
      <c r="E255" s="4">
        <v>2621933</v>
      </c>
      <c r="F255" s="4">
        <v>1249356</v>
      </c>
      <c r="G255" s="4">
        <f t="shared" si="15"/>
        <v>14056434</v>
      </c>
      <c r="H255" s="14">
        <v>226.1</v>
      </c>
      <c r="I255" s="13">
        <v>0</v>
      </c>
      <c r="J255" s="13">
        <f t="shared" si="16"/>
        <v>1523.1430030959755</v>
      </c>
      <c r="K255" s="13">
        <f t="shared" si="17"/>
        <v>3876.8569969040245</v>
      </c>
      <c r="L255" s="13">
        <f t="shared" si="18"/>
        <v>876557.367</v>
      </c>
      <c r="M255" s="13">
        <f t="shared" si="19"/>
        <v>11305</v>
      </c>
      <c r="N255" s="13"/>
      <c r="O255" s="13"/>
    </row>
    <row r="256" spans="1:15" ht="15">
      <c r="A256" s="9">
        <v>6201</v>
      </c>
      <c r="B256" s="3" t="s">
        <v>303</v>
      </c>
      <c r="C256" s="3" t="s">
        <v>304</v>
      </c>
      <c r="D256" s="4">
        <v>102001765</v>
      </c>
      <c r="E256" s="4">
        <v>38332120</v>
      </c>
      <c r="F256" s="4">
        <v>3572235</v>
      </c>
      <c r="G256" s="4">
        <f t="shared" si="15"/>
        <v>143906120</v>
      </c>
      <c r="H256" s="14">
        <v>3991.27</v>
      </c>
      <c r="I256" s="13">
        <v>10253.25</v>
      </c>
      <c r="J256" s="13">
        <f t="shared" si="16"/>
        <v>885.9218218762448</v>
      </c>
      <c r="K256" s="13">
        <f t="shared" si="17"/>
        <v>4514.078178123755</v>
      </c>
      <c r="L256" s="13">
        <f t="shared" si="18"/>
        <v>18016904.81</v>
      </c>
      <c r="M256" s="13">
        <f t="shared" si="19"/>
        <v>199563.5</v>
      </c>
      <c r="N256" s="13"/>
      <c r="O256" s="13"/>
    </row>
    <row r="257" spans="1:15" ht="15">
      <c r="A257" s="9">
        <v>6202</v>
      </c>
      <c r="B257" s="3" t="s">
        <v>303</v>
      </c>
      <c r="C257" s="3" t="s">
        <v>305</v>
      </c>
      <c r="D257" s="4">
        <v>29717918</v>
      </c>
      <c r="E257" s="4">
        <v>6598415</v>
      </c>
      <c r="F257" s="4">
        <v>602110</v>
      </c>
      <c r="G257" s="4">
        <f t="shared" si="15"/>
        <v>36918443</v>
      </c>
      <c r="H257" s="14">
        <v>723.06</v>
      </c>
      <c r="I257" s="13">
        <v>0</v>
      </c>
      <c r="J257" s="13">
        <f t="shared" si="16"/>
        <v>1250.9360958979894</v>
      </c>
      <c r="K257" s="13">
        <f t="shared" si="17"/>
        <v>4149.06390410201</v>
      </c>
      <c r="L257" s="13">
        <f t="shared" si="18"/>
        <v>3000022.1464999993</v>
      </c>
      <c r="M257" s="13">
        <f t="shared" si="19"/>
        <v>36153</v>
      </c>
      <c r="N257" s="13"/>
      <c r="O257" s="13"/>
    </row>
    <row r="258" spans="1:15" ht="15">
      <c r="A258" s="9">
        <v>6205</v>
      </c>
      <c r="B258" s="3" t="s">
        <v>303</v>
      </c>
      <c r="C258" s="3" t="s">
        <v>306</v>
      </c>
      <c r="D258" s="4">
        <v>17765945</v>
      </c>
      <c r="E258" s="4">
        <v>4988310</v>
      </c>
      <c r="F258" s="4">
        <v>885428</v>
      </c>
      <c r="G258" s="4">
        <f t="shared" si="15"/>
        <v>23639683</v>
      </c>
      <c r="H258" s="14">
        <v>629.12</v>
      </c>
      <c r="I258" s="13">
        <v>0</v>
      </c>
      <c r="J258" s="13">
        <f t="shared" si="16"/>
        <v>920.6069326996441</v>
      </c>
      <c r="K258" s="13">
        <f t="shared" si="17"/>
        <v>4479.393067300356</v>
      </c>
      <c r="L258" s="13">
        <f t="shared" si="18"/>
        <v>2818075.7665</v>
      </c>
      <c r="M258" s="13">
        <f t="shared" si="19"/>
        <v>31456</v>
      </c>
      <c r="N258" s="13"/>
      <c r="O258" s="13"/>
    </row>
    <row r="259" spans="1:15" ht="15">
      <c r="A259" s="9">
        <v>6301</v>
      </c>
      <c r="B259" s="3" t="s">
        <v>307</v>
      </c>
      <c r="C259" s="3" t="s">
        <v>308</v>
      </c>
      <c r="D259" s="4">
        <v>24317835</v>
      </c>
      <c r="E259" s="4">
        <v>8803558</v>
      </c>
      <c r="F259" s="4">
        <v>1207561</v>
      </c>
      <c r="G259" s="4">
        <f t="shared" si="15"/>
        <v>34328954</v>
      </c>
      <c r="H259" s="14">
        <v>1047.01</v>
      </c>
      <c r="I259" s="13">
        <v>0</v>
      </c>
      <c r="J259" s="13">
        <f t="shared" si="16"/>
        <v>803.2964088213103</v>
      </c>
      <c r="K259" s="13">
        <f t="shared" si="17"/>
        <v>4596.70359117869</v>
      </c>
      <c r="L259" s="13">
        <f t="shared" si="18"/>
        <v>4812794.627</v>
      </c>
      <c r="M259" s="13">
        <f t="shared" si="19"/>
        <v>52350.5</v>
      </c>
      <c r="N259" s="13"/>
      <c r="O259" s="13"/>
    </row>
    <row r="260" spans="1:15" ht="15">
      <c r="A260" s="9">
        <v>6302</v>
      </c>
      <c r="B260" s="3" t="s">
        <v>307</v>
      </c>
      <c r="C260" s="3" t="s">
        <v>309</v>
      </c>
      <c r="D260" s="4">
        <v>198183367</v>
      </c>
      <c r="E260" s="4">
        <v>64755897</v>
      </c>
      <c r="F260" s="4">
        <v>2601787</v>
      </c>
      <c r="G260" s="4">
        <f t="shared" si="15"/>
        <v>265541051</v>
      </c>
      <c r="H260" s="14">
        <v>4250.72</v>
      </c>
      <c r="I260" s="13">
        <v>10335.75</v>
      </c>
      <c r="J260" s="13">
        <f t="shared" si="16"/>
        <v>1532.938302099409</v>
      </c>
      <c r="K260" s="13">
        <f t="shared" si="17"/>
        <v>3867.061697900591</v>
      </c>
      <c r="L260" s="13">
        <f t="shared" si="18"/>
        <v>16437796.500500001</v>
      </c>
      <c r="M260" s="13">
        <f t="shared" si="19"/>
        <v>212536</v>
      </c>
      <c r="N260" s="13"/>
      <c r="O260" s="13"/>
    </row>
    <row r="261" spans="1:15" ht="15">
      <c r="A261" s="9">
        <v>6303</v>
      </c>
      <c r="B261" s="3" t="s">
        <v>307</v>
      </c>
      <c r="C261" s="3" t="s">
        <v>310</v>
      </c>
      <c r="D261" s="4">
        <v>249943873</v>
      </c>
      <c r="E261" s="4">
        <v>85768828</v>
      </c>
      <c r="F261" s="4">
        <v>4251703</v>
      </c>
      <c r="G261" s="4">
        <f t="shared" si="15"/>
        <v>339964404</v>
      </c>
      <c r="H261" s="14">
        <v>6132.25</v>
      </c>
      <c r="I261" s="13">
        <v>0</v>
      </c>
      <c r="J261" s="13">
        <f t="shared" si="16"/>
        <v>1358.2498916384686</v>
      </c>
      <c r="K261" s="13">
        <f t="shared" si="17"/>
        <v>4041.7501083615316</v>
      </c>
      <c r="L261" s="13">
        <f t="shared" si="18"/>
        <v>24785022.102</v>
      </c>
      <c r="M261" s="13">
        <f t="shared" si="19"/>
        <v>306612.5</v>
      </c>
      <c r="N261" s="13"/>
      <c r="O261" s="13"/>
    </row>
    <row r="262" spans="1:15" ht="15">
      <c r="A262" s="9">
        <v>6304</v>
      </c>
      <c r="B262" s="3" t="s">
        <v>307</v>
      </c>
      <c r="C262" s="3" t="s">
        <v>255</v>
      </c>
      <c r="D262" s="4">
        <v>21005556</v>
      </c>
      <c r="E262" s="4">
        <v>8574635</v>
      </c>
      <c r="F262" s="4">
        <v>725321</v>
      </c>
      <c r="G262" s="4">
        <f t="shared" si="15"/>
        <v>30305512</v>
      </c>
      <c r="H262" s="14">
        <v>788.04</v>
      </c>
      <c r="I262" s="13">
        <v>0</v>
      </c>
      <c r="J262" s="13">
        <f t="shared" si="16"/>
        <v>942.1920765443379</v>
      </c>
      <c r="K262" s="13">
        <f t="shared" si="17"/>
        <v>4457.807923455663</v>
      </c>
      <c r="L262" s="13">
        <f t="shared" si="18"/>
        <v>3512930.9560000002</v>
      </c>
      <c r="M262" s="13">
        <f t="shared" si="19"/>
        <v>39402</v>
      </c>
      <c r="N262" s="13"/>
      <c r="O262" s="13"/>
    </row>
    <row r="263" spans="1:15" ht="15">
      <c r="A263" s="9">
        <v>6306</v>
      </c>
      <c r="B263" s="3" t="s">
        <v>307</v>
      </c>
      <c r="C263" s="3" t="s">
        <v>311</v>
      </c>
      <c r="D263" s="4">
        <v>10944710</v>
      </c>
      <c r="E263" s="4">
        <v>2932881</v>
      </c>
      <c r="F263" s="4">
        <v>287165</v>
      </c>
      <c r="G263" s="4">
        <f t="shared" si="15"/>
        <v>14164756</v>
      </c>
      <c r="H263" s="14">
        <v>268.71</v>
      </c>
      <c r="I263" s="13">
        <v>17242.5</v>
      </c>
      <c r="J263" s="13">
        <f t="shared" si="16"/>
        <v>1355.6585984890776</v>
      </c>
      <c r="K263" s="13">
        <f t="shared" si="17"/>
        <v>4044.3414015109224</v>
      </c>
      <c r="L263" s="13">
        <f t="shared" si="18"/>
        <v>1086754.978</v>
      </c>
      <c r="M263" s="13">
        <f t="shared" si="19"/>
        <v>13435.499999999998</v>
      </c>
      <c r="N263" s="13"/>
      <c r="O263" s="13"/>
    </row>
    <row r="264" spans="1:15" ht="15">
      <c r="A264" s="9">
        <v>6401</v>
      </c>
      <c r="B264" s="3" t="s">
        <v>312</v>
      </c>
      <c r="C264" s="3" t="s">
        <v>313</v>
      </c>
      <c r="D264" s="4">
        <v>39425404</v>
      </c>
      <c r="E264" s="4">
        <v>12576804</v>
      </c>
      <c r="F264" s="4">
        <v>5534790</v>
      </c>
      <c r="G264" s="4">
        <f t="shared" si="15"/>
        <v>57536998</v>
      </c>
      <c r="H264" s="14">
        <v>1672.59</v>
      </c>
      <c r="I264" s="13">
        <v>612422.25</v>
      </c>
      <c r="J264" s="13">
        <f t="shared" si="16"/>
        <v>1208.9506101315924</v>
      </c>
      <c r="K264" s="13">
        <f t="shared" si="17"/>
        <v>4191.049389868407</v>
      </c>
      <c r="L264" s="13">
        <f t="shared" si="18"/>
        <v>7009907.298999999</v>
      </c>
      <c r="M264" s="13">
        <f t="shared" si="19"/>
        <v>83629.5</v>
      </c>
      <c r="N264" s="13"/>
      <c r="O264" s="13"/>
    </row>
    <row r="265" spans="1:15" ht="15">
      <c r="A265" s="9">
        <v>6501</v>
      </c>
      <c r="B265" s="3" t="s">
        <v>314</v>
      </c>
      <c r="C265" s="3" t="s">
        <v>315</v>
      </c>
      <c r="D265" s="4">
        <v>8099874</v>
      </c>
      <c r="E265" s="4">
        <v>2192690</v>
      </c>
      <c r="F265" s="4">
        <v>1025215</v>
      </c>
      <c r="G265" s="4">
        <f t="shared" si="15"/>
        <v>11317779</v>
      </c>
      <c r="H265" s="14">
        <v>260.77</v>
      </c>
      <c r="I265" s="13">
        <v>0</v>
      </c>
      <c r="J265" s="13">
        <f t="shared" si="16"/>
        <v>1063.3339168616023</v>
      </c>
      <c r="K265" s="13">
        <f t="shared" si="17"/>
        <v>4336.666083138398</v>
      </c>
      <c r="L265" s="13">
        <f t="shared" si="18"/>
        <v>1130872.4145</v>
      </c>
      <c r="M265" s="13">
        <f t="shared" si="19"/>
        <v>13038.5</v>
      </c>
      <c r="N265" s="13"/>
      <c r="O265" s="13"/>
    </row>
    <row r="266" spans="1:15" ht="15">
      <c r="A266" s="9">
        <v>6502</v>
      </c>
      <c r="B266" s="3" t="s">
        <v>314</v>
      </c>
      <c r="C266" s="3" t="s">
        <v>316</v>
      </c>
      <c r="D266" s="4">
        <v>24796043</v>
      </c>
      <c r="E266" s="4">
        <v>8003495</v>
      </c>
      <c r="F266" s="4">
        <v>3319610</v>
      </c>
      <c r="G266" s="4">
        <f t="shared" si="15"/>
        <v>36119148</v>
      </c>
      <c r="H266" s="14">
        <v>779.65</v>
      </c>
      <c r="I266" s="13">
        <v>19287</v>
      </c>
      <c r="J266" s="13">
        <f t="shared" si="16"/>
        <v>1159.7590277688707</v>
      </c>
      <c r="K266" s="13">
        <f t="shared" si="17"/>
        <v>4240.2409722311295</v>
      </c>
      <c r="L266" s="13">
        <f t="shared" si="18"/>
        <v>3305903.874</v>
      </c>
      <c r="M266" s="13">
        <f t="shared" si="19"/>
        <v>38982.5</v>
      </c>
      <c r="N266" s="13"/>
      <c r="O266" s="13"/>
    </row>
    <row r="267" spans="1:15" ht="15">
      <c r="A267" s="9">
        <v>6503</v>
      </c>
      <c r="B267" s="3" t="s">
        <v>314</v>
      </c>
      <c r="C267" s="3" t="s">
        <v>317</v>
      </c>
      <c r="D267" s="4">
        <v>6864821</v>
      </c>
      <c r="E267" s="4">
        <v>2231230</v>
      </c>
      <c r="F267" s="4">
        <v>849920</v>
      </c>
      <c r="G267" s="4">
        <f t="shared" si="15"/>
        <v>9945971</v>
      </c>
      <c r="H267" s="14">
        <v>205.78</v>
      </c>
      <c r="I267" s="13">
        <v>0.75</v>
      </c>
      <c r="J267" s="13">
        <f t="shared" si="16"/>
        <v>1184.1628899795899</v>
      </c>
      <c r="K267" s="13">
        <f t="shared" si="17"/>
        <v>4215.83711002041</v>
      </c>
      <c r="L267" s="13">
        <f t="shared" si="18"/>
        <v>867534.9605</v>
      </c>
      <c r="M267" s="13">
        <f t="shared" si="19"/>
        <v>10289</v>
      </c>
      <c r="N267" s="13"/>
      <c r="O267" s="13"/>
    </row>
    <row r="268" spans="1:15" ht="15">
      <c r="A268" s="9">
        <v>6601</v>
      </c>
      <c r="B268" s="3" t="s">
        <v>318</v>
      </c>
      <c r="C268" s="3" t="s">
        <v>319</v>
      </c>
      <c r="D268" s="4">
        <v>706754923</v>
      </c>
      <c r="E268" s="4">
        <v>284136540</v>
      </c>
      <c r="F268" s="4">
        <v>51931704</v>
      </c>
      <c r="G268" s="4">
        <f t="shared" si="15"/>
        <v>1042823167</v>
      </c>
      <c r="H268" s="14">
        <v>12764.16</v>
      </c>
      <c r="I268" s="13">
        <v>143790</v>
      </c>
      <c r="J268" s="13">
        <f t="shared" si="16"/>
        <v>2012.8984274327493</v>
      </c>
      <c r="K268" s="13">
        <f t="shared" si="17"/>
        <v>3387.1015725672505</v>
      </c>
      <c r="L268" s="13">
        <f t="shared" si="18"/>
        <v>43233506.40849999</v>
      </c>
      <c r="M268" s="13">
        <f t="shared" si="19"/>
        <v>638208</v>
      </c>
      <c r="N268" s="13"/>
      <c r="O268" s="13"/>
    </row>
    <row r="269" spans="1:15" ht="15">
      <c r="A269" s="9">
        <v>6602</v>
      </c>
      <c r="B269" s="3" t="s">
        <v>318</v>
      </c>
      <c r="C269" s="3" t="s">
        <v>320</v>
      </c>
      <c r="D269" s="4">
        <v>137507260</v>
      </c>
      <c r="E269" s="4">
        <v>33654370</v>
      </c>
      <c r="F269" s="4">
        <v>6749342</v>
      </c>
      <c r="G269" s="4">
        <f t="shared" si="15"/>
        <v>177910972</v>
      </c>
      <c r="H269" s="14">
        <v>3181.96</v>
      </c>
      <c r="I269" s="13">
        <v>51843.75</v>
      </c>
      <c r="J269" s="13">
        <f t="shared" si="16"/>
        <v>1386.1464518724306</v>
      </c>
      <c r="K269" s="13">
        <f t="shared" si="17"/>
        <v>4013.8535481275694</v>
      </c>
      <c r="L269" s="13">
        <f t="shared" si="18"/>
        <v>12771921.436</v>
      </c>
      <c r="M269" s="13">
        <f t="shared" si="19"/>
        <v>159098</v>
      </c>
      <c r="N269" s="13"/>
      <c r="O269" s="13"/>
    </row>
    <row r="270" spans="1:15" ht="15">
      <c r="A270" s="9">
        <v>6603</v>
      </c>
      <c r="B270" s="3" t="s">
        <v>318</v>
      </c>
      <c r="C270" s="3" t="s">
        <v>321</v>
      </c>
      <c r="D270" s="4">
        <v>12417035</v>
      </c>
      <c r="E270" s="4">
        <v>4068000</v>
      </c>
      <c r="F270" s="4">
        <v>2869473</v>
      </c>
      <c r="G270" s="4">
        <f t="shared" si="15"/>
        <v>19354508</v>
      </c>
      <c r="H270" s="14">
        <v>563.82</v>
      </c>
      <c r="I270" s="13">
        <v>1369.5</v>
      </c>
      <c r="J270" s="13">
        <f t="shared" si="16"/>
        <v>843.451715086375</v>
      </c>
      <c r="K270" s="13">
        <f t="shared" si="17"/>
        <v>4556.548284913625</v>
      </c>
      <c r="L270" s="13">
        <f t="shared" si="18"/>
        <v>2569073.0540000005</v>
      </c>
      <c r="M270" s="13">
        <f t="shared" si="19"/>
        <v>28191.000000000004</v>
      </c>
      <c r="N270" s="13"/>
      <c r="O270" s="13"/>
    </row>
    <row r="271" spans="1:15" ht="15">
      <c r="A271" s="9">
        <v>6604</v>
      </c>
      <c r="B271" s="3" t="s">
        <v>318</v>
      </c>
      <c r="C271" s="3" t="s">
        <v>322</v>
      </c>
      <c r="D271" s="4">
        <v>11443545</v>
      </c>
      <c r="E271" s="4">
        <v>4118810</v>
      </c>
      <c r="F271" s="4">
        <v>1111370</v>
      </c>
      <c r="G271" s="4">
        <f t="shared" si="15"/>
        <v>16673725</v>
      </c>
      <c r="H271" s="14">
        <v>430.71</v>
      </c>
      <c r="I271" s="13">
        <v>14683.5</v>
      </c>
      <c r="J271" s="13">
        <f t="shared" si="16"/>
        <v>982.5399050405146</v>
      </c>
      <c r="K271" s="13">
        <f t="shared" si="17"/>
        <v>4417.460094959485</v>
      </c>
      <c r="L271" s="13">
        <f t="shared" si="18"/>
        <v>1902644.2374999998</v>
      </c>
      <c r="M271" s="13">
        <f t="shared" si="19"/>
        <v>21535.5</v>
      </c>
      <c r="N271" s="13"/>
      <c r="O271" s="13"/>
    </row>
    <row r="272" spans="1:15" ht="15">
      <c r="A272" s="9">
        <v>6605</v>
      </c>
      <c r="B272" s="3" t="s">
        <v>318</v>
      </c>
      <c r="C272" s="3" t="s">
        <v>323</v>
      </c>
      <c r="D272" s="4">
        <v>25991625</v>
      </c>
      <c r="E272" s="4">
        <v>7726535</v>
      </c>
      <c r="F272" s="4">
        <v>1948350</v>
      </c>
      <c r="G272" s="4">
        <f t="shared" si="15"/>
        <v>35666510</v>
      </c>
      <c r="H272" s="14">
        <v>836.56</v>
      </c>
      <c r="I272" s="13">
        <v>31026</v>
      </c>
      <c r="J272" s="13">
        <f t="shared" si="16"/>
        <v>1081.6384897676198</v>
      </c>
      <c r="K272" s="13">
        <f t="shared" si="17"/>
        <v>4318.36151023238</v>
      </c>
      <c r="L272" s="13">
        <f t="shared" si="18"/>
        <v>3612568.505</v>
      </c>
      <c r="M272" s="13">
        <f t="shared" si="19"/>
        <v>41828</v>
      </c>
      <c r="N272" s="13"/>
      <c r="O272" s="13"/>
    </row>
    <row r="273" spans="1:15" ht="15">
      <c r="A273" s="9">
        <v>6606</v>
      </c>
      <c r="B273" s="3" t="s">
        <v>318</v>
      </c>
      <c r="C273" s="3" t="s">
        <v>324</v>
      </c>
      <c r="D273" s="4">
        <v>24322474</v>
      </c>
      <c r="E273" s="4">
        <v>8994937</v>
      </c>
      <c r="F273" s="4">
        <v>3189310</v>
      </c>
      <c r="G273" s="4">
        <f t="shared" si="15"/>
        <v>36506721</v>
      </c>
      <c r="H273" s="14">
        <v>1016.15</v>
      </c>
      <c r="I273" s="13">
        <v>27793.5</v>
      </c>
      <c r="J273" s="13">
        <f t="shared" si="16"/>
        <v>907.5512124194263</v>
      </c>
      <c r="K273" s="13">
        <f t="shared" si="17"/>
        <v>4492.4487875805735</v>
      </c>
      <c r="L273" s="13">
        <f t="shared" si="18"/>
        <v>4565001.8355</v>
      </c>
      <c r="M273" s="13">
        <f t="shared" si="19"/>
        <v>50807.5</v>
      </c>
      <c r="N273" s="13"/>
      <c r="O273" s="13"/>
    </row>
    <row r="274" spans="1:15" ht="15">
      <c r="A274" s="9">
        <v>6701</v>
      </c>
      <c r="B274" s="3" t="s">
        <v>325</v>
      </c>
      <c r="C274" s="3" t="s">
        <v>326</v>
      </c>
      <c r="D274" s="4">
        <v>43962913</v>
      </c>
      <c r="E274" s="4">
        <v>20799370</v>
      </c>
      <c r="F274" s="4">
        <v>7582738</v>
      </c>
      <c r="G274" s="4">
        <f aca="true" t="shared" si="20" ref="G274:G324">SUM(D274:F274)</f>
        <v>72345021</v>
      </c>
      <c r="H274" s="14">
        <v>2001.51</v>
      </c>
      <c r="I274" s="13">
        <v>2478.75</v>
      </c>
      <c r="J274" s="13">
        <f aca="true" t="shared" si="21" ref="J274:J324">+((((G274*0.025)*0.98)+I274)/H274)</f>
        <v>886.7963510049913</v>
      </c>
      <c r="K274" s="13">
        <f aca="true" t="shared" si="22" ref="K274:K324">5400-J274</f>
        <v>4513.203648995009</v>
      </c>
      <c r="L274" s="13">
        <f aca="true" t="shared" si="23" ref="L274:L324">IF(K274&lt;=0,0,IF(K274&gt;0,K274*H274))</f>
        <v>9033222.2355</v>
      </c>
      <c r="M274" s="13">
        <f aca="true" t="shared" si="24" ref="M274:M324">+H274*50</f>
        <v>100075.5</v>
      </c>
      <c r="N274" s="13"/>
      <c r="O274" s="13"/>
    </row>
    <row r="275" spans="1:15" ht="15">
      <c r="A275" s="9">
        <v>6703</v>
      </c>
      <c r="B275" s="3" t="s">
        <v>325</v>
      </c>
      <c r="C275" s="3" t="s">
        <v>327</v>
      </c>
      <c r="D275" s="4">
        <v>14935633</v>
      </c>
      <c r="E275" s="4">
        <v>5193545</v>
      </c>
      <c r="F275" s="4">
        <v>2443992</v>
      </c>
      <c r="G275" s="4">
        <f t="shared" si="20"/>
        <v>22573170</v>
      </c>
      <c r="H275" s="14">
        <v>807.27</v>
      </c>
      <c r="I275" s="13">
        <v>748.5</v>
      </c>
      <c r="J275" s="13">
        <f t="shared" si="21"/>
        <v>686.0048868408339</v>
      </c>
      <c r="K275" s="13">
        <f t="shared" si="22"/>
        <v>4713.995113159166</v>
      </c>
      <c r="L275" s="13">
        <f t="shared" si="23"/>
        <v>3805466.835</v>
      </c>
      <c r="M275" s="13">
        <f t="shared" si="24"/>
        <v>40363.5</v>
      </c>
      <c r="N275" s="13"/>
      <c r="O275" s="13"/>
    </row>
    <row r="276" spans="1:15" ht="15">
      <c r="A276" s="9">
        <v>6704</v>
      </c>
      <c r="B276" s="3" t="s">
        <v>325</v>
      </c>
      <c r="C276" s="3" t="s">
        <v>328</v>
      </c>
      <c r="D276" s="4">
        <v>10853305</v>
      </c>
      <c r="E276" s="4">
        <v>4166190</v>
      </c>
      <c r="F276" s="4">
        <v>1911724</v>
      </c>
      <c r="G276" s="4">
        <f t="shared" si="20"/>
        <v>16931219</v>
      </c>
      <c r="H276" s="14">
        <v>377.25</v>
      </c>
      <c r="I276" s="13">
        <v>0</v>
      </c>
      <c r="J276" s="13">
        <f t="shared" si="21"/>
        <v>1099.575521537442</v>
      </c>
      <c r="K276" s="13">
        <f t="shared" si="22"/>
        <v>4300.424478462558</v>
      </c>
      <c r="L276" s="13">
        <f t="shared" si="23"/>
        <v>1622335.1345</v>
      </c>
      <c r="M276" s="13">
        <f t="shared" si="24"/>
        <v>18862.5</v>
      </c>
      <c r="N276" s="13"/>
      <c r="O276" s="13"/>
    </row>
    <row r="277" spans="1:15" ht="15">
      <c r="A277" s="9">
        <v>6802</v>
      </c>
      <c r="B277" s="3" t="s">
        <v>329</v>
      </c>
      <c r="C277" s="3" t="s">
        <v>330</v>
      </c>
      <c r="D277" s="4">
        <v>26153009</v>
      </c>
      <c r="E277" s="4">
        <v>6947170</v>
      </c>
      <c r="F277" s="4">
        <v>2027941</v>
      </c>
      <c r="G277" s="4">
        <f t="shared" si="20"/>
        <v>35128120</v>
      </c>
      <c r="H277" s="14">
        <v>1016.16</v>
      </c>
      <c r="I277" s="13">
        <v>0</v>
      </c>
      <c r="J277" s="13">
        <f t="shared" si="21"/>
        <v>846.9521925680995</v>
      </c>
      <c r="K277" s="13">
        <f t="shared" si="22"/>
        <v>4553.047807431901</v>
      </c>
      <c r="L277" s="13">
        <f t="shared" si="23"/>
        <v>4626625.0600000005</v>
      </c>
      <c r="M277" s="13">
        <f t="shared" si="24"/>
        <v>50808</v>
      </c>
      <c r="N277" s="13"/>
      <c r="O277" s="13"/>
    </row>
    <row r="278" spans="1:15" ht="15">
      <c r="A278" s="9">
        <v>6803</v>
      </c>
      <c r="B278" s="3" t="s">
        <v>329</v>
      </c>
      <c r="C278" s="3" t="s">
        <v>331</v>
      </c>
      <c r="D278" s="4">
        <v>7182370</v>
      </c>
      <c r="E278" s="4">
        <v>1993670</v>
      </c>
      <c r="F278" s="4">
        <v>1320470</v>
      </c>
      <c r="G278" s="4">
        <f t="shared" si="20"/>
        <v>10496510</v>
      </c>
      <c r="H278" s="14">
        <v>321.39</v>
      </c>
      <c r="I278" s="13">
        <v>0</v>
      </c>
      <c r="J278" s="13">
        <f t="shared" si="21"/>
        <v>800.1633373782632</v>
      </c>
      <c r="K278" s="13">
        <f t="shared" si="22"/>
        <v>4599.836662621737</v>
      </c>
      <c r="L278" s="13">
        <f t="shared" si="23"/>
        <v>1478341.505</v>
      </c>
      <c r="M278" s="13">
        <f t="shared" si="24"/>
        <v>16069.5</v>
      </c>
      <c r="N278" s="13"/>
      <c r="O278" s="13"/>
    </row>
    <row r="279" spans="1:15" ht="15">
      <c r="A279" s="9">
        <v>6804</v>
      </c>
      <c r="B279" s="3" t="s">
        <v>329</v>
      </c>
      <c r="C279" s="3" t="s">
        <v>332</v>
      </c>
      <c r="D279" s="4">
        <v>83939899</v>
      </c>
      <c r="E279" s="4">
        <v>17800780</v>
      </c>
      <c r="F279" s="4">
        <v>7844793</v>
      </c>
      <c r="G279" s="4">
        <f t="shared" si="20"/>
        <v>109585472</v>
      </c>
      <c r="H279" s="14">
        <v>1602.01</v>
      </c>
      <c r="I279" s="13">
        <v>0</v>
      </c>
      <c r="J279" s="13">
        <f t="shared" si="21"/>
        <v>1675.922162783004</v>
      </c>
      <c r="K279" s="13">
        <f t="shared" si="22"/>
        <v>3724.077837216996</v>
      </c>
      <c r="L279" s="13">
        <f t="shared" si="23"/>
        <v>5966009.936</v>
      </c>
      <c r="M279" s="13">
        <f t="shared" si="24"/>
        <v>80100.5</v>
      </c>
      <c r="N279" s="13"/>
      <c r="O279" s="13"/>
    </row>
    <row r="280" spans="1:15" ht="15">
      <c r="A280" s="9">
        <v>6805</v>
      </c>
      <c r="B280" s="3" t="s">
        <v>329</v>
      </c>
      <c r="C280" s="3" t="s">
        <v>333</v>
      </c>
      <c r="D280" s="4">
        <v>8790124</v>
      </c>
      <c r="E280" s="4">
        <v>1909085</v>
      </c>
      <c r="F280" s="4">
        <v>2254093</v>
      </c>
      <c r="G280" s="4">
        <f t="shared" si="20"/>
        <v>12953302</v>
      </c>
      <c r="H280" s="14">
        <v>287.15</v>
      </c>
      <c r="I280" s="13">
        <v>0</v>
      </c>
      <c r="J280" s="13">
        <f t="shared" si="21"/>
        <v>1105.1920564165073</v>
      </c>
      <c r="K280" s="13">
        <f t="shared" si="22"/>
        <v>4294.8079435834925</v>
      </c>
      <c r="L280" s="13">
        <f t="shared" si="23"/>
        <v>1233254.1009999998</v>
      </c>
      <c r="M280" s="13">
        <f t="shared" si="24"/>
        <v>14357.499999999998</v>
      </c>
      <c r="N280" s="13"/>
      <c r="O280" s="13"/>
    </row>
    <row r="281" spans="1:15" ht="15">
      <c r="A281" s="9">
        <v>6901</v>
      </c>
      <c r="B281" s="3" t="s">
        <v>334</v>
      </c>
      <c r="C281" s="3" t="s">
        <v>335</v>
      </c>
      <c r="D281" s="4">
        <v>47992520</v>
      </c>
      <c r="E281" s="4">
        <v>13680780</v>
      </c>
      <c r="F281" s="4">
        <v>3269670</v>
      </c>
      <c r="G281" s="4">
        <f t="shared" si="20"/>
        <v>64942970</v>
      </c>
      <c r="H281" s="14">
        <v>1233.42</v>
      </c>
      <c r="I281" s="13">
        <v>32439.75</v>
      </c>
      <c r="J281" s="13">
        <f t="shared" si="21"/>
        <v>1316.2933266851517</v>
      </c>
      <c r="K281" s="13">
        <f t="shared" si="22"/>
        <v>4083.7066733148486</v>
      </c>
      <c r="L281" s="13">
        <f t="shared" si="23"/>
        <v>5036925.485000001</v>
      </c>
      <c r="M281" s="13">
        <f t="shared" si="24"/>
        <v>61671</v>
      </c>
      <c r="N281" s="13"/>
      <c r="O281" s="13"/>
    </row>
    <row r="282" spans="1:15" ht="15">
      <c r="A282" s="9">
        <v>6902</v>
      </c>
      <c r="B282" s="3" t="s">
        <v>334</v>
      </c>
      <c r="C282" s="3" t="s">
        <v>336</v>
      </c>
      <c r="D282" s="4">
        <v>8780892</v>
      </c>
      <c r="E282" s="4">
        <v>2227755</v>
      </c>
      <c r="F282" s="4">
        <v>573955</v>
      </c>
      <c r="G282" s="4">
        <f t="shared" si="20"/>
        <v>11582602</v>
      </c>
      <c r="H282" s="14">
        <v>244.25</v>
      </c>
      <c r="I282" s="13">
        <v>3901.5</v>
      </c>
      <c r="J282" s="13">
        <f t="shared" si="21"/>
        <v>1177.7901699078814</v>
      </c>
      <c r="K282" s="13">
        <f t="shared" si="22"/>
        <v>4222.209830092119</v>
      </c>
      <c r="L282" s="13">
        <f t="shared" si="23"/>
        <v>1031274.751</v>
      </c>
      <c r="M282" s="13">
        <f t="shared" si="24"/>
        <v>12212.5</v>
      </c>
      <c r="N282" s="13"/>
      <c r="O282" s="13"/>
    </row>
    <row r="283" spans="1:15" ht="15">
      <c r="A283" s="9">
        <v>6904</v>
      </c>
      <c r="B283" s="3" t="s">
        <v>334</v>
      </c>
      <c r="C283" s="3" t="s">
        <v>337</v>
      </c>
      <c r="D283" s="4">
        <v>7002800</v>
      </c>
      <c r="E283" s="4">
        <v>1597955</v>
      </c>
      <c r="F283" s="4">
        <v>705480</v>
      </c>
      <c r="G283" s="4">
        <f t="shared" si="20"/>
        <v>9306235</v>
      </c>
      <c r="H283" s="14">
        <v>207.41</v>
      </c>
      <c r="I283" s="13">
        <v>0</v>
      </c>
      <c r="J283" s="13">
        <f t="shared" si="21"/>
        <v>1099.2852683091462</v>
      </c>
      <c r="K283" s="13">
        <f t="shared" si="22"/>
        <v>4300.714731690854</v>
      </c>
      <c r="L283" s="13">
        <f t="shared" si="23"/>
        <v>892011.2425</v>
      </c>
      <c r="M283" s="13">
        <f t="shared" si="24"/>
        <v>10370.5</v>
      </c>
      <c r="N283" s="13"/>
      <c r="O283" s="13"/>
    </row>
    <row r="284" spans="1:15" ht="15">
      <c r="A284" s="9">
        <v>7001</v>
      </c>
      <c r="B284" s="3" t="s">
        <v>338</v>
      </c>
      <c r="C284" s="3" t="s">
        <v>339</v>
      </c>
      <c r="D284" s="4">
        <v>172704029</v>
      </c>
      <c r="E284" s="4">
        <v>97155422</v>
      </c>
      <c r="F284" s="4">
        <v>19203089</v>
      </c>
      <c r="G284" s="4">
        <f t="shared" si="20"/>
        <v>289062540</v>
      </c>
      <c r="H284" s="14">
        <v>4277.14</v>
      </c>
      <c r="I284" s="13">
        <v>60110.25</v>
      </c>
      <c r="J284" s="13">
        <f t="shared" si="21"/>
        <v>1669.8407066404184</v>
      </c>
      <c r="K284" s="13">
        <f t="shared" si="22"/>
        <v>3730.1592933595816</v>
      </c>
      <c r="L284" s="13">
        <f t="shared" si="23"/>
        <v>15954413.520000001</v>
      </c>
      <c r="M284" s="13">
        <f t="shared" si="24"/>
        <v>213857.00000000003</v>
      </c>
      <c r="N284" s="13"/>
      <c r="O284" s="13"/>
    </row>
    <row r="285" spans="1:15" ht="15">
      <c r="A285" s="9">
        <v>7002</v>
      </c>
      <c r="B285" s="3" t="s">
        <v>338</v>
      </c>
      <c r="C285" s="3" t="s">
        <v>340</v>
      </c>
      <c r="D285" s="4">
        <v>7917877</v>
      </c>
      <c r="E285" s="4">
        <v>3593311</v>
      </c>
      <c r="F285" s="4">
        <v>438996</v>
      </c>
      <c r="G285" s="4">
        <f t="shared" si="20"/>
        <v>11950184</v>
      </c>
      <c r="H285" s="14">
        <v>237.69</v>
      </c>
      <c r="I285" s="13">
        <v>12405.75</v>
      </c>
      <c r="J285" s="13">
        <f t="shared" si="21"/>
        <v>1283.9633892885693</v>
      </c>
      <c r="K285" s="13">
        <f t="shared" si="22"/>
        <v>4116.0366107114305</v>
      </c>
      <c r="L285" s="13">
        <f t="shared" si="23"/>
        <v>978340.7419999999</v>
      </c>
      <c r="M285" s="13">
        <f t="shared" si="24"/>
        <v>11884.5</v>
      </c>
      <c r="N285" s="13"/>
      <c r="O285" s="13"/>
    </row>
    <row r="286" spans="1:15" ht="15">
      <c r="A286" s="9">
        <v>7003</v>
      </c>
      <c r="B286" s="3" t="s">
        <v>338</v>
      </c>
      <c r="C286" s="3" t="s">
        <v>341</v>
      </c>
      <c r="D286" s="4">
        <v>26343213</v>
      </c>
      <c r="E286" s="4">
        <v>16928030</v>
      </c>
      <c r="F286" s="4">
        <v>5282248</v>
      </c>
      <c r="G286" s="4">
        <f t="shared" si="20"/>
        <v>48553491</v>
      </c>
      <c r="H286" s="14">
        <v>638.62</v>
      </c>
      <c r="I286" s="13">
        <v>9608.25</v>
      </c>
      <c r="J286" s="13">
        <f t="shared" si="21"/>
        <v>1877.7501166577936</v>
      </c>
      <c r="K286" s="13">
        <f t="shared" si="22"/>
        <v>3522.2498833422064</v>
      </c>
      <c r="L286" s="13">
        <f t="shared" si="23"/>
        <v>2249379.2205</v>
      </c>
      <c r="M286" s="13">
        <f t="shared" si="24"/>
        <v>31931</v>
      </c>
      <c r="N286" s="13"/>
      <c r="O286" s="13"/>
    </row>
    <row r="287" spans="1:15" ht="15">
      <c r="A287" s="9">
        <v>7005</v>
      </c>
      <c r="B287" s="3" t="s">
        <v>338</v>
      </c>
      <c r="C287" s="3" t="s">
        <v>342</v>
      </c>
      <c r="D287" s="4">
        <v>10744609</v>
      </c>
      <c r="E287" s="4">
        <v>10493710</v>
      </c>
      <c r="F287" s="4">
        <v>1398788</v>
      </c>
      <c r="G287" s="4">
        <f t="shared" si="20"/>
        <v>22637107</v>
      </c>
      <c r="H287" s="14">
        <v>184.5</v>
      </c>
      <c r="I287" s="13">
        <v>2934.75</v>
      </c>
      <c r="J287" s="13">
        <f t="shared" si="21"/>
        <v>3021.918002710027</v>
      </c>
      <c r="K287" s="13">
        <f t="shared" si="22"/>
        <v>2378.081997289973</v>
      </c>
      <c r="L287" s="13">
        <f t="shared" si="23"/>
        <v>438756.12850000005</v>
      </c>
      <c r="M287" s="13">
        <f t="shared" si="24"/>
        <v>9225</v>
      </c>
      <c r="N287" s="13"/>
      <c r="O287" s="13"/>
    </row>
    <row r="288" spans="1:15" ht="15">
      <c r="A288" s="9">
        <v>7006</v>
      </c>
      <c r="B288" s="3" t="s">
        <v>338</v>
      </c>
      <c r="C288" s="3" t="s">
        <v>343</v>
      </c>
      <c r="D288" s="4">
        <v>14607399</v>
      </c>
      <c r="E288" s="4">
        <v>5752579</v>
      </c>
      <c r="F288" s="4">
        <v>1901048</v>
      </c>
      <c r="G288" s="4">
        <f t="shared" si="20"/>
        <v>22261026</v>
      </c>
      <c r="H288" s="14">
        <v>525.88</v>
      </c>
      <c r="I288" s="13">
        <v>8396.25</v>
      </c>
      <c r="J288" s="13">
        <f t="shared" si="21"/>
        <v>1053.0755818817981</v>
      </c>
      <c r="K288" s="13">
        <f t="shared" si="22"/>
        <v>4346.924418118202</v>
      </c>
      <c r="L288" s="13">
        <f t="shared" si="23"/>
        <v>2285960.613</v>
      </c>
      <c r="M288" s="13">
        <f t="shared" si="24"/>
        <v>26294</v>
      </c>
      <c r="N288" s="13"/>
      <c r="O288" s="13"/>
    </row>
    <row r="289" spans="1:15" ht="15">
      <c r="A289" s="9">
        <v>7007</v>
      </c>
      <c r="B289" s="3" t="s">
        <v>338</v>
      </c>
      <c r="C289" s="3" t="s">
        <v>344</v>
      </c>
      <c r="D289" s="4">
        <v>23712744</v>
      </c>
      <c r="E289" s="4">
        <v>12302920</v>
      </c>
      <c r="F289" s="4">
        <v>861261</v>
      </c>
      <c r="G289" s="4">
        <f t="shared" si="20"/>
        <v>36876925</v>
      </c>
      <c r="H289" s="14">
        <v>698.47</v>
      </c>
      <c r="I289" s="13">
        <v>9815.25</v>
      </c>
      <c r="J289" s="13">
        <f t="shared" si="21"/>
        <v>1307.572139819892</v>
      </c>
      <c r="K289" s="13">
        <f t="shared" si="22"/>
        <v>4092.427860180108</v>
      </c>
      <c r="L289" s="13">
        <f t="shared" si="23"/>
        <v>2858438.0875</v>
      </c>
      <c r="M289" s="13">
        <f t="shared" si="24"/>
        <v>34923.5</v>
      </c>
      <c r="N289" s="13"/>
      <c r="O289" s="13"/>
    </row>
    <row r="290" spans="1:15" ht="15">
      <c r="A290" s="9">
        <v>7008</v>
      </c>
      <c r="B290" s="3" t="s">
        <v>338</v>
      </c>
      <c r="C290" s="3" t="s">
        <v>345</v>
      </c>
      <c r="D290" s="4">
        <v>20251298</v>
      </c>
      <c r="E290" s="4">
        <v>9457393</v>
      </c>
      <c r="F290" s="4">
        <v>2654000</v>
      </c>
      <c r="G290" s="4">
        <f t="shared" si="20"/>
        <v>32362691</v>
      </c>
      <c r="H290" s="14">
        <v>680.97</v>
      </c>
      <c r="I290" s="13">
        <v>11154.75</v>
      </c>
      <c r="J290" s="13">
        <f t="shared" si="21"/>
        <v>1180.728489507614</v>
      </c>
      <c r="K290" s="13">
        <f t="shared" si="22"/>
        <v>4219.271510492386</v>
      </c>
      <c r="L290" s="13">
        <f t="shared" si="23"/>
        <v>2873197.3205000004</v>
      </c>
      <c r="M290" s="13">
        <f t="shared" si="24"/>
        <v>34048.5</v>
      </c>
      <c r="N290" s="13"/>
      <c r="O290" s="13"/>
    </row>
    <row r="291" spans="1:15" ht="15">
      <c r="A291" s="9">
        <v>7009</v>
      </c>
      <c r="B291" s="3" t="s">
        <v>338</v>
      </c>
      <c r="C291" s="3" t="s">
        <v>346</v>
      </c>
      <c r="D291" s="4">
        <v>15420943</v>
      </c>
      <c r="E291" s="4">
        <v>4398202</v>
      </c>
      <c r="F291" s="4">
        <v>1888041</v>
      </c>
      <c r="G291" s="4">
        <f t="shared" si="20"/>
        <v>21707186</v>
      </c>
      <c r="H291" s="14">
        <v>439.75</v>
      </c>
      <c r="I291" s="13">
        <v>30963.75</v>
      </c>
      <c r="J291" s="13">
        <f t="shared" si="21"/>
        <v>1279.7948993746447</v>
      </c>
      <c r="K291" s="13">
        <f t="shared" si="22"/>
        <v>4120.205100625355</v>
      </c>
      <c r="L291" s="13">
        <f t="shared" si="23"/>
        <v>1811860.193</v>
      </c>
      <c r="M291" s="13">
        <f t="shared" si="24"/>
        <v>21987.5</v>
      </c>
      <c r="N291" s="13"/>
      <c r="O291" s="13"/>
    </row>
    <row r="292" spans="1:15" ht="15">
      <c r="A292" s="9">
        <v>7011</v>
      </c>
      <c r="B292" s="3" t="s">
        <v>338</v>
      </c>
      <c r="C292" s="3" t="s">
        <v>347</v>
      </c>
      <c r="D292" s="4">
        <v>6843864</v>
      </c>
      <c r="E292" s="4">
        <v>2033448</v>
      </c>
      <c r="F292" s="4">
        <v>2335750</v>
      </c>
      <c r="G292" s="4">
        <f t="shared" si="20"/>
        <v>11213062</v>
      </c>
      <c r="H292" s="14">
        <v>330.19</v>
      </c>
      <c r="I292" s="13">
        <v>4493.25</v>
      </c>
      <c r="J292" s="13">
        <f t="shared" si="21"/>
        <v>845.6139465156424</v>
      </c>
      <c r="K292" s="13">
        <f t="shared" si="22"/>
        <v>4554.386053484358</v>
      </c>
      <c r="L292" s="13">
        <f t="shared" si="23"/>
        <v>1503812.7310000001</v>
      </c>
      <c r="M292" s="13">
        <f t="shared" si="24"/>
        <v>16509.5</v>
      </c>
      <c r="N292" s="13"/>
      <c r="O292" s="13"/>
    </row>
    <row r="293" spans="1:15" ht="15">
      <c r="A293" s="9">
        <v>7101</v>
      </c>
      <c r="B293" s="3" t="s">
        <v>348</v>
      </c>
      <c r="C293" s="3" t="s">
        <v>349</v>
      </c>
      <c r="D293" s="4">
        <v>3350890</v>
      </c>
      <c r="E293" s="4">
        <v>676070</v>
      </c>
      <c r="F293" s="4">
        <v>575205</v>
      </c>
      <c r="G293" s="4">
        <f t="shared" si="20"/>
        <v>4602165</v>
      </c>
      <c r="H293" s="14">
        <v>83.23</v>
      </c>
      <c r="I293" s="13">
        <v>4411.5</v>
      </c>
      <c r="J293" s="13">
        <f t="shared" si="21"/>
        <v>1407.7200829027993</v>
      </c>
      <c r="K293" s="13">
        <f t="shared" si="22"/>
        <v>3992.2799170972007</v>
      </c>
      <c r="L293" s="13">
        <f t="shared" si="23"/>
        <v>332277.4575</v>
      </c>
      <c r="M293" s="13">
        <f t="shared" si="24"/>
        <v>4161.5</v>
      </c>
      <c r="N293" s="13"/>
      <c r="O293" s="13"/>
    </row>
    <row r="294" spans="1:15" ht="15">
      <c r="A294" s="9">
        <v>7102</v>
      </c>
      <c r="B294" s="3" t="s">
        <v>348</v>
      </c>
      <c r="C294" s="3" t="s">
        <v>350</v>
      </c>
      <c r="D294" s="4">
        <v>38530114</v>
      </c>
      <c r="E294" s="4">
        <v>15762940</v>
      </c>
      <c r="F294" s="4">
        <v>5032700</v>
      </c>
      <c r="G294" s="4">
        <f t="shared" si="20"/>
        <v>59325754</v>
      </c>
      <c r="H294" s="14">
        <v>1149.93</v>
      </c>
      <c r="I294" s="13">
        <v>3113.25</v>
      </c>
      <c r="J294" s="13">
        <f t="shared" si="21"/>
        <v>1266.680774481925</v>
      </c>
      <c r="K294" s="13">
        <f t="shared" si="22"/>
        <v>4133.319225518075</v>
      </c>
      <c r="L294" s="13">
        <f t="shared" si="23"/>
        <v>4753027.777</v>
      </c>
      <c r="M294" s="13">
        <f t="shared" si="24"/>
        <v>57496.5</v>
      </c>
      <c r="N294" s="13"/>
      <c r="O294" s="13"/>
    </row>
    <row r="295" spans="1:15" ht="15">
      <c r="A295" s="9">
        <v>7103</v>
      </c>
      <c r="B295" s="3" t="s">
        <v>348</v>
      </c>
      <c r="C295" s="3" t="s">
        <v>351</v>
      </c>
      <c r="D295" s="4">
        <v>3775865</v>
      </c>
      <c r="E295" s="4">
        <v>919290</v>
      </c>
      <c r="F295" s="4">
        <v>706430</v>
      </c>
      <c r="G295" s="4">
        <f t="shared" si="20"/>
        <v>5401585</v>
      </c>
      <c r="H295" s="14">
        <v>127.31</v>
      </c>
      <c r="I295" s="13">
        <v>35919.75</v>
      </c>
      <c r="J295" s="13">
        <f t="shared" si="21"/>
        <v>1321.6446665619353</v>
      </c>
      <c r="K295" s="13">
        <f t="shared" si="22"/>
        <v>4078.355333438065</v>
      </c>
      <c r="L295" s="13">
        <f t="shared" si="23"/>
        <v>519215.41750000004</v>
      </c>
      <c r="M295" s="13">
        <f t="shared" si="24"/>
        <v>6365.5</v>
      </c>
      <c r="N295" s="13"/>
      <c r="O295" s="13"/>
    </row>
    <row r="296" spans="1:15" ht="15">
      <c r="A296" s="9">
        <v>7104</v>
      </c>
      <c r="B296" s="3" t="s">
        <v>348</v>
      </c>
      <c r="C296" s="3" t="s">
        <v>352</v>
      </c>
      <c r="D296" s="4">
        <v>39621553</v>
      </c>
      <c r="E296" s="4">
        <v>7280080</v>
      </c>
      <c r="F296" s="4">
        <v>2048080</v>
      </c>
      <c r="G296" s="4">
        <f t="shared" si="20"/>
        <v>48949713</v>
      </c>
      <c r="H296" s="14">
        <v>525.55</v>
      </c>
      <c r="I296" s="13">
        <v>0</v>
      </c>
      <c r="J296" s="13">
        <f t="shared" si="21"/>
        <v>2281.929347350395</v>
      </c>
      <c r="K296" s="13">
        <f t="shared" si="22"/>
        <v>3118.070652649605</v>
      </c>
      <c r="L296" s="13">
        <f t="shared" si="23"/>
        <v>1638702.0314999998</v>
      </c>
      <c r="M296" s="13">
        <f t="shared" si="24"/>
        <v>26277.499999999996</v>
      </c>
      <c r="N296" s="13"/>
      <c r="O296" s="13"/>
    </row>
    <row r="297" spans="1:15" ht="15">
      <c r="A297" s="9">
        <v>7105</v>
      </c>
      <c r="B297" s="3" t="s">
        <v>348</v>
      </c>
      <c r="C297" s="3" t="s">
        <v>163</v>
      </c>
      <c r="D297" s="4">
        <v>13359590</v>
      </c>
      <c r="E297" s="4">
        <v>4397200</v>
      </c>
      <c r="F297" s="4">
        <v>1892770</v>
      </c>
      <c r="G297" s="4">
        <f t="shared" si="20"/>
        <v>19649560</v>
      </c>
      <c r="H297" s="14">
        <v>497.24</v>
      </c>
      <c r="I297" s="13">
        <v>0</v>
      </c>
      <c r="J297" s="13">
        <f t="shared" si="21"/>
        <v>968.1727535998713</v>
      </c>
      <c r="K297" s="13">
        <f t="shared" si="22"/>
        <v>4431.827246400128</v>
      </c>
      <c r="L297" s="13">
        <f t="shared" si="23"/>
        <v>2203681.78</v>
      </c>
      <c r="M297" s="13">
        <f t="shared" si="24"/>
        <v>24862</v>
      </c>
      <c r="N297" s="13"/>
      <c r="O297" s="13"/>
    </row>
    <row r="298" spans="1:15" ht="15">
      <c r="A298" s="9">
        <v>7201</v>
      </c>
      <c r="B298" s="3" t="s">
        <v>353</v>
      </c>
      <c r="C298" s="3" t="s">
        <v>354</v>
      </c>
      <c r="D298" s="4">
        <v>23243908</v>
      </c>
      <c r="E298" s="4">
        <v>6552038</v>
      </c>
      <c r="F298" s="4">
        <v>3085377</v>
      </c>
      <c r="G298" s="4">
        <f t="shared" si="20"/>
        <v>32881323</v>
      </c>
      <c r="H298" s="14">
        <v>1023.51</v>
      </c>
      <c r="I298" s="13">
        <v>1469.25</v>
      </c>
      <c r="J298" s="13">
        <f t="shared" si="21"/>
        <v>788.5234765659349</v>
      </c>
      <c r="K298" s="13">
        <f t="shared" si="22"/>
        <v>4611.476523434065</v>
      </c>
      <c r="L298" s="13">
        <f t="shared" si="23"/>
        <v>4719892.336499999</v>
      </c>
      <c r="M298" s="13">
        <f t="shared" si="24"/>
        <v>51175.5</v>
      </c>
      <c r="N298" s="13"/>
      <c r="O298" s="13"/>
    </row>
    <row r="299" spans="1:15" ht="15">
      <c r="A299" s="9">
        <v>7202</v>
      </c>
      <c r="B299" s="3" t="s">
        <v>353</v>
      </c>
      <c r="C299" s="3" t="s">
        <v>355</v>
      </c>
      <c r="D299" s="4">
        <v>62985081</v>
      </c>
      <c r="E299" s="4">
        <v>13794585</v>
      </c>
      <c r="F299" s="4">
        <v>2341562</v>
      </c>
      <c r="G299" s="4">
        <f t="shared" si="20"/>
        <v>79121228</v>
      </c>
      <c r="H299" s="14">
        <v>1831.23</v>
      </c>
      <c r="I299" s="13">
        <v>0</v>
      </c>
      <c r="J299" s="13">
        <f t="shared" si="21"/>
        <v>1058.561778695194</v>
      </c>
      <c r="K299" s="13">
        <f t="shared" si="22"/>
        <v>4341.438221304806</v>
      </c>
      <c r="L299" s="13">
        <f t="shared" si="23"/>
        <v>7950171.913999999</v>
      </c>
      <c r="M299" s="13">
        <f t="shared" si="24"/>
        <v>91561.5</v>
      </c>
      <c r="N299" s="13"/>
      <c r="O299" s="13"/>
    </row>
    <row r="300" spans="1:15" ht="15">
      <c r="A300" s="9">
        <v>7203</v>
      </c>
      <c r="B300" s="3" t="s">
        <v>353</v>
      </c>
      <c r="C300" s="3" t="s">
        <v>356</v>
      </c>
      <c r="D300" s="4">
        <v>583479343</v>
      </c>
      <c r="E300" s="4">
        <v>157650363</v>
      </c>
      <c r="F300" s="4">
        <v>31942498</v>
      </c>
      <c r="G300" s="4">
        <f t="shared" si="20"/>
        <v>773072204</v>
      </c>
      <c r="H300" s="14">
        <v>8060.76</v>
      </c>
      <c r="I300" s="13">
        <v>0</v>
      </c>
      <c r="J300" s="13">
        <f t="shared" si="21"/>
        <v>2349.6877463167243</v>
      </c>
      <c r="K300" s="13">
        <f t="shared" si="22"/>
        <v>3050.3122536832757</v>
      </c>
      <c r="L300" s="13">
        <f t="shared" si="23"/>
        <v>24587835.002</v>
      </c>
      <c r="M300" s="13">
        <f t="shared" si="24"/>
        <v>403038</v>
      </c>
      <c r="N300" s="13"/>
      <c r="O300" s="13"/>
    </row>
    <row r="301" spans="1:15" ht="15">
      <c r="A301" s="9">
        <v>7204</v>
      </c>
      <c r="B301" s="3" t="s">
        <v>353</v>
      </c>
      <c r="C301" s="3" t="s">
        <v>357</v>
      </c>
      <c r="D301" s="4">
        <v>23897256</v>
      </c>
      <c r="E301" s="4">
        <v>13294015</v>
      </c>
      <c r="F301" s="4">
        <v>1964221</v>
      </c>
      <c r="G301" s="4">
        <f t="shared" si="20"/>
        <v>39155492</v>
      </c>
      <c r="H301" s="14">
        <v>901.39</v>
      </c>
      <c r="I301" s="13">
        <v>188.25</v>
      </c>
      <c r="J301" s="13">
        <f t="shared" si="21"/>
        <v>1064.464664573603</v>
      </c>
      <c r="K301" s="13">
        <f t="shared" si="22"/>
        <v>4335.535335426397</v>
      </c>
      <c r="L301" s="13">
        <f t="shared" si="23"/>
        <v>3908008.196</v>
      </c>
      <c r="M301" s="13">
        <f t="shared" si="24"/>
        <v>45069.5</v>
      </c>
      <c r="N301" s="13"/>
      <c r="O301" s="13"/>
    </row>
    <row r="302" spans="1:15" ht="15">
      <c r="A302" s="9">
        <v>7205</v>
      </c>
      <c r="B302" s="3" t="s">
        <v>353</v>
      </c>
      <c r="C302" s="3" t="s">
        <v>358</v>
      </c>
      <c r="D302" s="4">
        <v>33995747</v>
      </c>
      <c r="E302" s="4">
        <v>10291471</v>
      </c>
      <c r="F302" s="4">
        <v>2910447</v>
      </c>
      <c r="G302" s="4">
        <f t="shared" si="20"/>
        <v>47197665</v>
      </c>
      <c r="H302" s="14">
        <v>1132.99</v>
      </c>
      <c r="I302" s="13">
        <v>0</v>
      </c>
      <c r="J302" s="13">
        <f t="shared" si="21"/>
        <v>1020.6116492643359</v>
      </c>
      <c r="K302" s="13">
        <f t="shared" si="22"/>
        <v>4379.388350735664</v>
      </c>
      <c r="L302" s="13">
        <f t="shared" si="23"/>
        <v>4961803.2075000005</v>
      </c>
      <c r="M302" s="13">
        <f t="shared" si="24"/>
        <v>56649.5</v>
      </c>
      <c r="N302" s="13"/>
      <c r="O302" s="13"/>
    </row>
    <row r="303" spans="1:15" ht="15">
      <c r="A303" s="9">
        <v>7206</v>
      </c>
      <c r="B303" s="3" t="s">
        <v>353</v>
      </c>
      <c r="C303" s="3" t="s">
        <v>359</v>
      </c>
      <c r="D303" s="4">
        <v>43709651</v>
      </c>
      <c r="E303" s="4">
        <v>11587612</v>
      </c>
      <c r="F303" s="4">
        <v>3721427</v>
      </c>
      <c r="G303" s="4">
        <f t="shared" si="20"/>
        <v>59018690</v>
      </c>
      <c r="H303" s="14">
        <v>1370.55</v>
      </c>
      <c r="I303" s="13">
        <v>4246.5</v>
      </c>
      <c r="J303" s="13">
        <f t="shared" si="21"/>
        <v>1058.1185691875526</v>
      </c>
      <c r="K303" s="13">
        <f t="shared" si="22"/>
        <v>4341.881430812447</v>
      </c>
      <c r="L303" s="13">
        <f t="shared" si="23"/>
        <v>5950765.595</v>
      </c>
      <c r="M303" s="13">
        <f t="shared" si="24"/>
        <v>68527.5</v>
      </c>
      <c r="N303" s="13"/>
      <c r="O303" s="13"/>
    </row>
    <row r="304" spans="1:15" ht="15">
      <c r="A304" s="9">
        <v>7207</v>
      </c>
      <c r="B304" s="3" t="s">
        <v>353</v>
      </c>
      <c r="C304" s="3" t="s">
        <v>360</v>
      </c>
      <c r="D304" s="4">
        <v>627177877</v>
      </c>
      <c r="E304" s="4">
        <v>221043120</v>
      </c>
      <c r="F304" s="4">
        <v>27002607</v>
      </c>
      <c r="G304" s="4">
        <f t="shared" si="20"/>
        <v>875223604</v>
      </c>
      <c r="H304" s="14">
        <v>13645.56</v>
      </c>
      <c r="I304" s="13">
        <v>13478.25</v>
      </c>
      <c r="J304" s="13">
        <f t="shared" si="21"/>
        <v>1572.413044829234</v>
      </c>
      <c r="K304" s="13">
        <f t="shared" si="22"/>
        <v>3827.586955170766</v>
      </c>
      <c r="L304" s="13">
        <f t="shared" si="23"/>
        <v>52229567.452</v>
      </c>
      <c r="M304" s="13">
        <f t="shared" si="24"/>
        <v>682278</v>
      </c>
      <c r="N304" s="13"/>
      <c r="O304" s="13"/>
    </row>
    <row r="305" spans="1:15" ht="15">
      <c r="A305" s="9">
        <v>7208</v>
      </c>
      <c r="B305" s="3" t="s">
        <v>353</v>
      </c>
      <c r="C305" s="3" t="s">
        <v>361</v>
      </c>
      <c r="D305" s="4">
        <v>24785622</v>
      </c>
      <c r="E305" s="4">
        <v>7705000</v>
      </c>
      <c r="F305" s="4">
        <v>2873883</v>
      </c>
      <c r="G305" s="4">
        <f t="shared" si="20"/>
        <v>35364505</v>
      </c>
      <c r="H305" s="14">
        <v>1138.77</v>
      </c>
      <c r="I305" s="13">
        <v>8626.5</v>
      </c>
      <c r="J305" s="13">
        <f t="shared" si="21"/>
        <v>768.4228356033263</v>
      </c>
      <c r="K305" s="13">
        <f t="shared" si="22"/>
        <v>4631.577164396674</v>
      </c>
      <c r="L305" s="13">
        <f t="shared" si="23"/>
        <v>5274301.1275</v>
      </c>
      <c r="M305" s="13">
        <f t="shared" si="24"/>
        <v>56938.5</v>
      </c>
      <c r="N305" s="13"/>
      <c r="O305" s="13"/>
    </row>
    <row r="306" spans="1:15" ht="15">
      <c r="A306" s="9">
        <v>7209</v>
      </c>
      <c r="B306" s="3" t="s">
        <v>353</v>
      </c>
      <c r="C306" s="3" t="s">
        <v>362</v>
      </c>
      <c r="D306" s="4">
        <v>6659544</v>
      </c>
      <c r="E306" s="4">
        <v>1887242</v>
      </c>
      <c r="F306" s="4">
        <v>2401662</v>
      </c>
      <c r="G306" s="4">
        <f t="shared" si="20"/>
        <v>10948448</v>
      </c>
      <c r="H306" s="14">
        <v>253.95</v>
      </c>
      <c r="I306" s="13">
        <v>3743.25</v>
      </c>
      <c r="J306" s="13">
        <f t="shared" si="21"/>
        <v>1070.9991179366018</v>
      </c>
      <c r="K306" s="13">
        <f t="shared" si="22"/>
        <v>4329.000882063398</v>
      </c>
      <c r="L306" s="13">
        <f t="shared" si="23"/>
        <v>1099349.774</v>
      </c>
      <c r="M306" s="13">
        <f t="shared" si="24"/>
        <v>12697.5</v>
      </c>
      <c r="N306" s="13"/>
      <c r="O306" s="13"/>
    </row>
    <row r="307" spans="1:15" ht="15">
      <c r="A307" s="9">
        <v>7301</v>
      </c>
      <c r="B307" s="3" t="s">
        <v>363</v>
      </c>
      <c r="C307" s="3" t="s">
        <v>364</v>
      </c>
      <c r="D307" s="4">
        <v>27876820</v>
      </c>
      <c r="E307" s="4">
        <v>11842030</v>
      </c>
      <c r="F307" s="4">
        <v>7761090</v>
      </c>
      <c r="G307" s="4">
        <f t="shared" si="20"/>
        <v>47479940</v>
      </c>
      <c r="H307" s="14">
        <v>1323.81</v>
      </c>
      <c r="I307" s="13">
        <v>22227</v>
      </c>
      <c r="J307" s="13">
        <f t="shared" si="21"/>
        <v>895.5103300322554</v>
      </c>
      <c r="K307" s="13">
        <f t="shared" si="22"/>
        <v>4504.489669967745</v>
      </c>
      <c r="L307" s="13">
        <f t="shared" si="23"/>
        <v>5963088.47</v>
      </c>
      <c r="M307" s="13">
        <f t="shared" si="24"/>
        <v>66190.5</v>
      </c>
      <c r="N307" s="13"/>
      <c r="O307" s="13"/>
    </row>
    <row r="308" spans="1:15" ht="15">
      <c r="A308" s="9">
        <v>7302</v>
      </c>
      <c r="B308" s="3" t="s">
        <v>363</v>
      </c>
      <c r="C308" s="3" t="s">
        <v>365</v>
      </c>
      <c r="D308" s="4">
        <v>63832340</v>
      </c>
      <c r="E308" s="4">
        <v>21393525</v>
      </c>
      <c r="F308" s="4">
        <v>6436002</v>
      </c>
      <c r="G308" s="4">
        <f t="shared" si="20"/>
        <v>91661867</v>
      </c>
      <c r="H308" s="14">
        <v>2466.62</v>
      </c>
      <c r="I308" s="13">
        <v>1403.25</v>
      </c>
      <c r="J308" s="13">
        <f t="shared" si="21"/>
        <v>911.0114210944532</v>
      </c>
      <c r="K308" s="13">
        <f t="shared" si="22"/>
        <v>4488.988578905547</v>
      </c>
      <c r="L308" s="13">
        <f t="shared" si="23"/>
        <v>11072629.0085</v>
      </c>
      <c r="M308" s="13">
        <f t="shared" si="24"/>
        <v>123331</v>
      </c>
      <c r="N308" s="13"/>
      <c r="O308" s="13"/>
    </row>
    <row r="309" spans="1:15" ht="15">
      <c r="A309" s="9">
        <v>7303</v>
      </c>
      <c r="B309" s="3" t="s">
        <v>363</v>
      </c>
      <c r="C309" s="3" t="s">
        <v>366</v>
      </c>
      <c r="D309" s="4">
        <v>10023760</v>
      </c>
      <c r="E309" s="4">
        <v>4000135</v>
      </c>
      <c r="F309" s="4">
        <v>3516974</v>
      </c>
      <c r="G309" s="4">
        <f t="shared" si="20"/>
        <v>17540869</v>
      </c>
      <c r="H309" s="14">
        <v>555.01</v>
      </c>
      <c r="I309" s="13">
        <v>0</v>
      </c>
      <c r="J309" s="13">
        <f t="shared" si="21"/>
        <v>774.312697969406</v>
      </c>
      <c r="K309" s="13">
        <f t="shared" si="22"/>
        <v>4625.687302030594</v>
      </c>
      <c r="L309" s="13">
        <f t="shared" si="23"/>
        <v>2567302.7095</v>
      </c>
      <c r="M309" s="13">
        <f t="shared" si="24"/>
        <v>27750.5</v>
      </c>
      <c r="N309" s="13"/>
      <c r="O309" s="13"/>
    </row>
    <row r="310" spans="1:15" ht="15">
      <c r="A310" s="9">
        <v>7304</v>
      </c>
      <c r="B310" s="3" t="s">
        <v>363</v>
      </c>
      <c r="C310" s="3" t="s">
        <v>367</v>
      </c>
      <c r="D310" s="4">
        <v>12547420</v>
      </c>
      <c r="E310" s="4">
        <v>6396170</v>
      </c>
      <c r="F310" s="4">
        <v>975010</v>
      </c>
      <c r="G310" s="4">
        <f t="shared" si="20"/>
        <v>19918600</v>
      </c>
      <c r="H310" s="14">
        <v>674.99</v>
      </c>
      <c r="I310" s="13">
        <v>0</v>
      </c>
      <c r="J310" s="13">
        <f t="shared" si="21"/>
        <v>722.9821182536037</v>
      </c>
      <c r="K310" s="13">
        <f t="shared" si="22"/>
        <v>4677.017881746397</v>
      </c>
      <c r="L310" s="13">
        <f t="shared" si="23"/>
        <v>3156940.3000000003</v>
      </c>
      <c r="M310" s="13">
        <f t="shared" si="24"/>
        <v>33749.5</v>
      </c>
      <c r="N310" s="13"/>
      <c r="O310" s="13"/>
    </row>
    <row r="311" spans="1:15" ht="15">
      <c r="A311" s="9">
        <v>7307</v>
      </c>
      <c r="B311" s="3" t="s">
        <v>363</v>
      </c>
      <c r="C311" s="3" t="s">
        <v>368</v>
      </c>
      <c r="D311" s="4">
        <v>35337900</v>
      </c>
      <c r="E311" s="4">
        <v>15338780</v>
      </c>
      <c r="F311" s="4">
        <v>5426040</v>
      </c>
      <c r="G311" s="4">
        <f t="shared" si="20"/>
        <v>56102720</v>
      </c>
      <c r="H311" s="14">
        <v>1283.78</v>
      </c>
      <c r="I311" s="13">
        <v>0</v>
      </c>
      <c r="J311" s="13">
        <f t="shared" si="21"/>
        <v>1070.6792752652323</v>
      </c>
      <c r="K311" s="13">
        <f t="shared" si="22"/>
        <v>4329.320724734767</v>
      </c>
      <c r="L311" s="13">
        <f t="shared" si="23"/>
        <v>5557895.359999999</v>
      </c>
      <c r="M311" s="13">
        <f t="shared" si="24"/>
        <v>64189</v>
      </c>
      <c r="N311" s="13"/>
      <c r="O311" s="13"/>
    </row>
    <row r="312" spans="1:15" ht="15">
      <c r="A312" s="9">
        <v>7308</v>
      </c>
      <c r="B312" s="3" t="s">
        <v>363</v>
      </c>
      <c r="C312" s="3" t="s">
        <v>369</v>
      </c>
      <c r="D312" s="4">
        <v>8166420</v>
      </c>
      <c r="E312" s="4">
        <v>3039800</v>
      </c>
      <c r="F312" s="4">
        <v>1975030</v>
      </c>
      <c r="G312" s="4">
        <f t="shared" si="20"/>
        <v>13181250</v>
      </c>
      <c r="H312" s="14">
        <v>315.88</v>
      </c>
      <c r="I312" s="13">
        <v>0</v>
      </c>
      <c r="J312" s="13">
        <f t="shared" si="21"/>
        <v>1022.3522381917184</v>
      </c>
      <c r="K312" s="13">
        <f t="shared" si="22"/>
        <v>4377.647761808282</v>
      </c>
      <c r="L312" s="13">
        <f t="shared" si="23"/>
        <v>1382811.375</v>
      </c>
      <c r="M312" s="13">
        <f t="shared" si="24"/>
        <v>15794</v>
      </c>
      <c r="N312" s="13"/>
      <c r="O312" s="13"/>
    </row>
    <row r="313" spans="1:15" ht="15">
      <c r="A313" s="9">
        <v>7309</v>
      </c>
      <c r="B313" s="3" t="s">
        <v>363</v>
      </c>
      <c r="C313" s="3" t="s">
        <v>370</v>
      </c>
      <c r="D313" s="4">
        <v>14162640</v>
      </c>
      <c r="E313" s="4">
        <v>4665477</v>
      </c>
      <c r="F313" s="4">
        <v>1766315</v>
      </c>
      <c r="G313" s="4">
        <f t="shared" si="20"/>
        <v>20594432</v>
      </c>
      <c r="H313" s="14">
        <v>723.08</v>
      </c>
      <c r="I313" s="13">
        <v>0</v>
      </c>
      <c r="J313" s="13">
        <f t="shared" si="21"/>
        <v>697.797731924545</v>
      </c>
      <c r="K313" s="13">
        <f t="shared" si="22"/>
        <v>4702.202268075455</v>
      </c>
      <c r="L313" s="13">
        <f t="shared" si="23"/>
        <v>3400068.416</v>
      </c>
      <c r="M313" s="13">
        <f t="shared" si="24"/>
        <v>36154</v>
      </c>
      <c r="N313" s="13"/>
      <c r="O313" s="13"/>
    </row>
    <row r="314" spans="1:15" ht="15">
      <c r="A314" s="9">
        <v>7310</v>
      </c>
      <c r="B314" s="3" t="s">
        <v>363</v>
      </c>
      <c r="C314" s="3" t="s">
        <v>371</v>
      </c>
      <c r="D314" s="4">
        <v>17215929</v>
      </c>
      <c r="E314" s="4">
        <v>7163490</v>
      </c>
      <c r="F314" s="4">
        <v>2461899</v>
      </c>
      <c r="G314" s="4">
        <f t="shared" si="20"/>
        <v>26841318</v>
      </c>
      <c r="H314" s="14">
        <v>795.44</v>
      </c>
      <c r="I314" s="13">
        <v>0</v>
      </c>
      <c r="J314" s="13">
        <f t="shared" si="21"/>
        <v>826.7277117067284</v>
      </c>
      <c r="K314" s="13">
        <f t="shared" si="22"/>
        <v>4573.272288293271</v>
      </c>
      <c r="L314" s="13">
        <f t="shared" si="23"/>
        <v>3637763.709</v>
      </c>
      <c r="M314" s="13">
        <f t="shared" si="24"/>
        <v>39772</v>
      </c>
      <c r="N314" s="13"/>
      <c r="O314" s="13"/>
    </row>
    <row r="315" spans="1:15" ht="15">
      <c r="A315" s="9">
        <v>7311</v>
      </c>
      <c r="B315" s="3" t="s">
        <v>363</v>
      </c>
      <c r="C315" s="3" t="s">
        <v>372</v>
      </c>
      <c r="D315" s="4">
        <v>195231392</v>
      </c>
      <c r="E315" s="4">
        <v>83660390</v>
      </c>
      <c r="F315" s="4">
        <v>12364555</v>
      </c>
      <c r="G315" s="4">
        <f t="shared" si="20"/>
        <v>291256337</v>
      </c>
      <c r="H315" s="14">
        <v>3659.51</v>
      </c>
      <c r="I315" s="13">
        <v>30710.25</v>
      </c>
      <c r="J315" s="13">
        <f t="shared" si="21"/>
        <v>1958.3196948498571</v>
      </c>
      <c r="K315" s="13">
        <f t="shared" si="22"/>
        <v>3441.680305150143</v>
      </c>
      <c r="L315" s="13">
        <f t="shared" si="23"/>
        <v>12594863.4935</v>
      </c>
      <c r="M315" s="13">
        <f t="shared" si="24"/>
        <v>182975.5</v>
      </c>
      <c r="N315" s="13"/>
      <c r="O315" s="13"/>
    </row>
    <row r="316" spans="1:15" ht="15">
      <c r="A316" s="9">
        <v>7401</v>
      </c>
      <c r="B316" s="3" t="s">
        <v>373</v>
      </c>
      <c r="C316" s="3" t="s">
        <v>374</v>
      </c>
      <c r="D316" s="4">
        <v>19142414</v>
      </c>
      <c r="E316" s="4">
        <v>6167915</v>
      </c>
      <c r="F316" s="4">
        <v>4653161</v>
      </c>
      <c r="G316" s="4">
        <f t="shared" si="20"/>
        <v>29963490</v>
      </c>
      <c r="H316" s="14">
        <v>527.41</v>
      </c>
      <c r="I316" s="13">
        <v>0</v>
      </c>
      <c r="J316" s="13">
        <f t="shared" si="21"/>
        <v>1391.9066855008439</v>
      </c>
      <c r="K316" s="13">
        <f t="shared" si="22"/>
        <v>4008.093314499156</v>
      </c>
      <c r="L316" s="13">
        <f t="shared" si="23"/>
        <v>2113908.4949999996</v>
      </c>
      <c r="M316" s="13">
        <f t="shared" si="24"/>
        <v>26370.5</v>
      </c>
      <c r="N316" s="13"/>
      <c r="O316" s="13"/>
    </row>
    <row r="317" spans="1:15" ht="15">
      <c r="A317" s="9">
        <v>7402</v>
      </c>
      <c r="B317" s="3" t="s">
        <v>373</v>
      </c>
      <c r="C317" s="3" t="s">
        <v>375</v>
      </c>
      <c r="D317" s="4">
        <v>8525864</v>
      </c>
      <c r="E317" s="4">
        <v>960535</v>
      </c>
      <c r="F317" s="4">
        <v>1266444</v>
      </c>
      <c r="G317" s="4">
        <f t="shared" si="20"/>
        <v>10752843</v>
      </c>
      <c r="H317" s="14">
        <v>200.11</v>
      </c>
      <c r="I317" s="13">
        <v>8005.5</v>
      </c>
      <c r="J317" s="13">
        <f t="shared" si="21"/>
        <v>1356.5046899205436</v>
      </c>
      <c r="K317" s="13">
        <f t="shared" si="22"/>
        <v>4043.4953100794564</v>
      </c>
      <c r="L317" s="13">
        <f t="shared" si="23"/>
        <v>809143.8465000001</v>
      </c>
      <c r="M317" s="13">
        <f t="shared" si="24"/>
        <v>10005.5</v>
      </c>
      <c r="N317" s="13"/>
      <c r="O317" s="13"/>
    </row>
    <row r="318" spans="1:15" ht="15">
      <c r="A318" s="9">
        <v>7403</v>
      </c>
      <c r="B318" s="3" t="s">
        <v>373</v>
      </c>
      <c r="C318" s="3" t="s">
        <v>376</v>
      </c>
      <c r="D318" s="4">
        <v>23137851</v>
      </c>
      <c r="E318" s="4">
        <v>7070341</v>
      </c>
      <c r="F318" s="4">
        <v>3872488</v>
      </c>
      <c r="G318" s="4">
        <f t="shared" si="20"/>
        <v>34080680</v>
      </c>
      <c r="H318" s="14">
        <v>650.54</v>
      </c>
      <c r="I318" s="13">
        <v>8519.25</v>
      </c>
      <c r="J318" s="13">
        <f t="shared" si="21"/>
        <v>1296.6088326620961</v>
      </c>
      <c r="K318" s="13">
        <f t="shared" si="22"/>
        <v>4103.391167337904</v>
      </c>
      <c r="L318" s="13">
        <f t="shared" si="23"/>
        <v>2669420.0900000003</v>
      </c>
      <c r="M318" s="13">
        <f t="shared" si="24"/>
        <v>32527</v>
      </c>
      <c r="N318" s="13"/>
      <c r="O318" s="13"/>
    </row>
    <row r="319" spans="1:15" ht="15">
      <c r="A319" s="9">
        <v>7503</v>
      </c>
      <c r="B319" s="3" t="s">
        <v>377</v>
      </c>
      <c r="C319" s="3" t="s">
        <v>378</v>
      </c>
      <c r="D319" s="4">
        <v>18158705</v>
      </c>
      <c r="E319" s="4">
        <v>7793685</v>
      </c>
      <c r="F319" s="4">
        <v>3304167</v>
      </c>
      <c r="G319" s="4">
        <f t="shared" si="20"/>
        <v>29256557</v>
      </c>
      <c r="H319" s="14">
        <v>834.95</v>
      </c>
      <c r="I319" s="13">
        <v>68789.25</v>
      </c>
      <c r="J319" s="13">
        <f t="shared" si="21"/>
        <v>940.8645984789508</v>
      </c>
      <c r="K319" s="13">
        <f t="shared" si="22"/>
        <v>4459.135401521049</v>
      </c>
      <c r="L319" s="13">
        <f t="shared" si="23"/>
        <v>3723155.1035</v>
      </c>
      <c r="M319" s="13">
        <f t="shared" si="24"/>
        <v>41747.5</v>
      </c>
      <c r="N319" s="13"/>
      <c r="O319" s="13"/>
    </row>
    <row r="320" spans="1:15" ht="15">
      <c r="A320" s="9">
        <v>7504</v>
      </c>
      <c r="B320" s="3" t="s">
        <v>377</v>
      </c>
      <c r="C320" s="3" t="s">
        <v>379</v>
      </c>
      <c r="D320" s="4">
        <v>44908866</v>
      </c>
      <c r="E320" s="4">
        <v>16096790</v>
      </c>
      <c r="F320" s="4">
        <v>3941229</v>
      </c>
      <c r="G320" s="4">
        <f t="shared" si="20"/>
        <v>64946885</v>
      </c>
      <c r="H320" s="14">
        <v>1779.49</v>
      </c>
      <c r="I320" s="13">
        <v>7207.5</v>
      </c>
      <c r="J320" s="13">
        <f t="shared" si="21"/>
        <v>898.2383618340085</v>
      </c>
      <c r="K320" s="13">
        <f t="shared" si="22"/>
        <v>4501.761638165992</v>
      </c>
      <c r="L320" s="13">
        <f t="shared" si="23"/>
        <v>8010839.817500001</v>
      </c>
      <c r="M320" s="13">
        <f t="shared" si="24"/>
        <v>88974.5</v>
      </c>
      <c r="N320" s="13"/>
      <c r="O320" s="13"/>
    </row>
    <row r="321" spans="1:15" ht="15">
      <c r="A321" s="9">
        <v>7505</v>
      </c>
      <c r="B321" s="3" t="s">
        <v>377</v>
      </c>
      <c r="C321" s="3" t="s">
        <v>380</v>
      </c>
      <c r="D321" s="4">
        <v>4584906</v>
      </c>
      <c r="E321" s="4">
        <v>1437421</v>
      </c>
      <c r="F321" s="4">
        <v>382929</v>
      </c>
      <c r="G321" s="4">
        <f t="shared" si="20"/>
        <v>6405256</v>
      </c>
      <c r="H321" s="14">
        <v>174.89</v>
      </c>
      <c r="I321" s="13">
        <v>181172.25</v>
      </c>
      <c r="J321" s="13">
        <f t="shared" si="21"/>
        <v>1933.2210074904226</v>
      </c>
      <c r="K321" s="13">
        <f t="shared" si="22"/>
        <v>3466.7789925095776</v>
      </c>
      <c r="L321" s="13">
        <f t="shared" si="23"/>
        <v>606304.978</v>
      </c>
      <c r="M321" s="13">
        <f t="shared" si="24"/>
        <v>8744.5</v>
      </c>
      <c r="N321" s="13"/>
      <c r="O321" s="13"/>
    </row>
    <row r="322" spans="1:15" ht="15">
      <c r="A322" s="9">
        <v>7507</v>
      </c>
      <c r="B322" s="3" t="s">
        <v>377</v>
      </c>
      <c r="C322" s="3" t="s">
        <v>381</v>
      </c>
      <c r="D322" s="4">
        <v>10898980</v>
      </c>
      <c r="E322" s="4">
        <v>7109280</v>
      </c>
      <c r="F322" s="4">
        <v>1139428</v>
      </c>
      <c r="G322" s="4">
        <f t="shared" si="20"/>
        <v>19147688</v>
      </c>
      <c r="H322" s="14">
        <v>524.72</v>
      </c>
      <c r="I322" s="13">
        <v>5823</v>
      </c>
      <c r="J322" s="13">
        <f t="shared" si="21"/>
        <v>905.1329394724805</v>
      </c>
      <c r="K322" s="13">
        <f t="shared" si="22"/>
        <v>4494.867060527519</v>
      </c>
      <c r="L322" s="13">
        <f t="shared" si="23"/>
        <v>2358546.644</v>
      </c>
      <c r="M322" s="13">
        <f t="shared" si="24"/>
        <v>26236</v>
      </c>
      <c r="N322" s="13"/>
      <c r="O322" s="13"/>
    </row>
    <row r="323" spans="1:15" ht="15">
      <c r="A323" s="9">
        <v>7508</v>
      </c>
      <c r="B323" s="3" t="s">
        <v>377</v>
      </c>
      <c r="C323" s="3" t="s">
        <v>382</v>
      </c>
      <c r="D323" s="4">
        <v>8255705</v>
      </c>
      <c r="E323" s="4">
        <v>2692500</v>
      </c>
      <c r="F323" s="4">
        <v>975354</v>
      </c>
      <c r="G323" s="4">
        <f t="shared" si="20"/>
        <v>11923559</v>
      </c>
      <c r="H323" s="14">
        <v>294.04</v>
      </c>
      <c r="I323" s="13">
        <v>125516.25</v>
      </c>
      <c r="J323" s="13">
        <f t="shared" si="21"/>
        <v>1420.362690450279</v>
      </c>
      <c r="K323" s="13">
        <f t="shared" si="22"/>
        <v>3979.637309549721</v>
      </c>
      <c r="L323" s="13">
        <f t="shared" si="23"/>
        <v>1170172.5545</v>
      </c>
      <c r="M323" s="13">
        <f t="shared" si="24"/>
        <v>14702.000000000002</v>
      </c>
      <c r="N323" s="13"/>
      <c r="O323" s="13"/>
    </row>
    <row r="324" spans="1:15" ht="15">
      <c r="A324" s="9">
        <v>7509</v>
      </c>
      <c r="B324" s="3" t="s">
        <v>377</v>
      </c>
      <c r="C324" s="3" t="s">
        <v>383</v>
      </c>
      <c r="D324" s="4">
        <v>11596255</v>
      </c>
      <c r="E324" s="4">
        <v>3759345</v>
      </c>
      <c r="F324" s="4">
        <v>1526408</v>
      </c>
      <c r="G324" s="4">
        <f t="shared" si="20"/>
        <v>16882008</v>
      </c>
      <c r="H324" s="14">
        <v>423.34</v>
      </c>
      <c r="I324" s="13">
        <v>76661.25</v>
      </c>
      <c r="J324" s="13">
        <f t="shared" si="21"/>
        <v>1158.1009259696698</v>
      </c>
      <c r="K324" s="13">
        <f t="shared" si="22"/>
        <v>4241.899074030331</v>
      </c>
      <c r="L324" s="13">
        <f t="shared" si="23"/>
        <v>1795765.554</v>
      </c>
      <c r="M324" s="13">
        <f t="shared" si="24"/>
        <v>21167</v>
      </c>
      <c r="N324" s="13"/>
      <c r="O324" s="13"/>
    </row>
    <row r="325" ht="15">
      <c r="A325" s="6"/>
    </row>
    <row r="326" spans="1:64" ht="15">
      <c r="A326" s="7"/>
      <c r="C326" s="3" t="s">
        <v>384</v>
      </c>
      <c r="D326" s="4">
        <f>SUM(D17:D325)</f>
        <v>18575842854</v>
      </c>
      <c r="E326" s="4">
        <f>SUM(E17:E325)</f>
        <v>7057380194</v>
      </c>
      <c r="F326" s="4">
        <f>SUM(F17:F325)</f>
        <v>2098926645</v>
      </c>
      <c r="G326" s="4">
        <f>SUM(G17:G325)</f>
        <v>27732149693</v>
      </c>
      <c r="H326" s="4">
        <f aca="true" t="shared" si="25" ref="H326:BL326">SUM(H17:H325)</f>
        <v>446713.6299999999</v>
      </c>
      <c r="I326" s="4">
        <f t="shared" si="25"/>
        <v>5294244</v>
      </c>
      <c r="J326" s="4"/>
      <c r="K326" s="4"/>
      <c r="L326" s="4">
        <f t="shared" si="25"/>
        <v>1728432462.1060011</v>
      </c>
      <c r="M326" s="4">
        <f aca="true" t="shared" si="26" ref="M326:R326">SUM(M17:M325)</f>
        <v>22335681.5</v>
      </c>
      <c r="N326" s="4">
        <f t="shared" si="26"/>
        <v>0</v>
      </c>
      <c r="O326" s="4">
        <f t="shared" si="26"/>
        <v>0</v>
      </c>
      <c r="P326" s="4">
        <f t="shared" si="26"/>
        <v>0</v>
      </c>
      <c r="Q326" s="4">
        <f t="shared" si="26"/>
        <v>0</v>
      </c>
      <c r="R326" s="4">
        <f t="shared" si="26"/>
        <v>0</v>
      </c>
      <c r="S326" s="4">
        <f t="shared" si="25"/>
        <v>0</v>
      </c>
      <c r="T326" s="4">
        <f t="shared" si="25"/>
        <v>0</v>
      </c>
      <c r="U326" s="4">
        <f t="shared" si="25"/>
        <v>0</v>
      </c>
      <c r="V326" s="4">
        <f t="shared" si="25"/>
        <v>0</v>
      </c>
      <c r="W326" s="4">
        <f t="shared" si="25"/>
        <v>0</v>
      </c>
      <c r="X326" s="4">
        <f t="shared" si="25"/>
        <v>0</v>
      </c>
      <c r="Y326" s="4">
        <f t="shared" si="25"/>
        <v>0</v>
      </c>
      <c r="Z326" s="4">
        <f t="shared" si="25"/>
        <v>0</v>
      </c>
      <c r="AA326" s="4">
        <f t="shared" si="25"/>
        <v>0</v>
      </c>
      <c r="AB326" s="4">
        <f t="shared" si="25"/>
        <v>0</v>
      </c>
      <c r="AC326" s="4">
        <f t="shared" si="25"/>
        <v>0</v>
      </c>
      <c r="AD326" s="4">
        <f t="shared" si="25"/>
        <v>0</v>
      </c>
      <c r="AE326" s="4">
        <f t="shared" si="25"/>
        <v>0</v>
      </c>
      <c r="AF326" s="4">
        <f t="shared" si="25"/>
        <v>0</v>
      </c>
      <c r="AG326" s="4">
        <f t="shared" si="25"/>
        <v>0</v>
      </c>
      <c r="AH326" s="4">
        <f t="shared" si="25"/>
        <v>0</v>
      </c>
      <c r="AI326" s="4">
        <f t="shared" si="25"/>
        <v>0</v>
      </c>
      <c r="AJ326" s="4">
        <f t="shared" si="25"/>
        <v>0</v>
      </c>
      <c r="AK326" s="4">
        <f t="shared" si="25"/>
        <v>0</v>
      </c>
      <c r="AL326" s="4">
        <f t="shared" si="25"/>
        <v>0</v>
      </c>
      <c r="AM326" s="4">
        <f t="shared" si="25"/>
        <v>0</v>
      </c>
      <c r="AN326" s="4">
        <f t="shared" si="25"/>
        <v>0</v>
      </c>
      <c r="AO326" s="4">
        <f t="shared" si="25"/>
        <v>0</v>
      </c>
      <c r="AP326" s="4">
        <f t="shared" si="25"/>
        <v>0</v>
      </c>
      <c r="AQ326" s="4">
        <f t="shared" si="25"/>
        <v>0</v>
      </c>
      <c r="AR326" s="4">
        <f t="shared" si="25"/>
        <v>0</v>
      </c>
      <c r="AS326" s="4">
        <f t="shared" si="25"/>
        <v>0</v>
      </c>
      <c r="AT326" s="4">
        <f t="shared" si="25"/>
        <v>0</v>
      </c>
      <c r="AU326" s="4">
        <f t="shared" si="25"/>
        <v>0</v>
      </c>
      <c r="AV326" s="4">
        <f t="shared" si="25"/>
        <v>0</v>
      </c>
      <c r="AW326" s="4">
        <f t="shared" si="25"/>
        <v>0</v>
      </c>
      <c r="AX326" s="4">
        <f t="shared" si="25"/>
        <v>0</v>
      </c>
      <c r="AY326" s="4">
        <f t="shared" si="25"/>
        <v>0</v>
      </c>
      <c r="AZ326" s="4">
        <f t="shared" si="25"/>
        <v>0</v>
      </c>
      <c r="BA326" s="4">
        <f t="shared" si="25"/>
        <v>0</v>
      </c>
      <c r="BB326" s="4">
        <f t="shared" si="25"/>
        <v>0</v>
      </c>
      <c r="BC326" s="4">
        <f t="shared" si="25"/>
        <v>0</v>
      </c>
      <c r="BD326" s="4">
        <f t="shared" si="25"/>
        <v>0</v>
      </c>
      <c r="BE326" s="4">
        <f t="shared" si="25"/>
        <v>0</v>
      </c>
      <c r="BF326" s="4">
        <f t="shared" si="25"/>
        <v>0</v>
      </c>
      <c r="BG326" s="4">
        <f t="shared" si="25"/>
        <v>0</v>
      </c>
      <c r="BH326" s="4">
        <f t="shared" si="25"/>
        <v>0</v>
      </c>
      <c r="BI326" s="4">
        <f t="shared" si="25"/>
        <v>0</v>
      </c>
      <c r="BJ326" s="4">
        <f t="shared" si="25"/>
        <v>0</v>
      </c>
      <c r="BK326" s="4">
        <f t="shared" si="25"/>
        <v>0</v>
      </c>
      <c r="BL326" s="4">
        <f t="shared" si="25"/>
        <v>0</v>
      </c>
    </row>
    <row r="327" ht="15">
      <c r="A327" s="7"/>
    </row>
    <row r="328" spans="1:3" ht="15">
      <c r="A328" s="7"/>
      <c r="C328" s="8"/>
    </row>
    <row r="329" ht="15">
      <c r="A329" s="7"/>
    </row>
    <row r="330" ht="15">
      <c r="C330" s="8"/>
    </row>
    <row r="332" ht="15">
      <c r="C332" s="8"/>
    </row>
    <row r="64875" ht="15">
      <c r="D64875" s="4">
        <f>SUM(D14:D64874)</f>
        <v>37151685708</v>
      </c>
    </row>
  </sheetData>
  <mergeCells count="3">
    <mergeCell ref="A1:M1"/>
    <mergeCell ref="A2:M2"/>
    <mergeCell ref="A3:M3"/>
  </mergeCells>
  <printOptions horizontalCentered="1"/>
  <pageMargins left="0.25" right="0.25" top="0.5" bottom="0.5" header="0.5" footer="0.25"/>
  <pageSetup horizontalDpi="600" verticalDpi="600" orientation="landscape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aberry</cp:lastModifiedBy>
  <cp:lastPrinted>2004-05-11T14:50:43Z</cp:lastPrinted>
  <dcterms:created xsi:type="dcterms:W3CDTF">2004-05-04T14:36:48Z</dcterms:created>
  <dcterms:modified xsi:type="dcterms:W3CDTF">2004-05-11T14:57:28Z</dcterms:modified>
  <cp:category/>
  <cp:version/>
  <cp:contentType/>
  <cp:contentStatus/>
</cp:coreProperties>
</file>