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1" activeTab="0"/>
  </bookViews>
  <sheets>
    <sheet name="2003-04" sheetId="1" r:id="rId1"/>
  </sheets>
  <definedNames>
    <definedName name="_xlnm.Print_Area" localSheetId="0">'2003-04'!$A$1:$J$410</definedName>
    <definedName name="_xlnm.Print_Titles" localSheetId="0">'2003-04'!$1:$12</definedName>
  </definedNames>
  <calcPr fullCalcOnLoad="1"/>
</workbook>
</file>

<file path=xl/sharedStrings.xml><?xml version="1.0" encoding="utf-8"?>
<sst xmlns="http://schemas.openxmlformats.org/spreadsheetml/2006/main" count="754" uniqueCount="704">
  <si>
    <t>ARKANSAS</t>
  </si>
  <si>
    <t>ACORN SCHOOL DISTRICT</t>
  </si>
  <si>
    <t>ALMA SCHOOL DISTRICT</t>
  </si>
  <si>
    <t>ALPENA SCHOOL DISTRICT</t>
  </si>
  <si>
    <t>ALREAD SCHOOL DISTRICT</t>
  </si>
  <si>
    <t>ARMOREL SCHOOL DISTRICT</t>
  </si>
  <si>
    <t>ASHDOWN SCHOOL DISTRICT</t>
  </si>
  <si>
    <t>AUGUSTA SCHOOL DISTRICT</t>
  </si>
  <si>
    <t>BAUXITE SCHOOL DISTRICT</t>
  </si>
  <si>
    <t>BAY SCHOOL DISTRICT</t>
  </si>
  <si>
    <t>BEARDEN SCHOOL DISTRICT</t>
  </si>
  <si>
    <t>BEEBE SCHOOL DISTRICT</t>
  </si>
  <si>
    <t>BENTON SCHOOL DISTRICT</t>
  </si>
  <si>
    <t>BERGMAN SCHOOL DISTRICT</t>
  </si>
  <si>
    <t>BLEVINS SCHOOL DISTRICT</t>
  </si>
  <si>
    <t>BRADLEY SCHOOL DISTRICT</t>
  </si>
  <si>
    <t>CLINTON SCHOOL DISTRICT</t>
  </si>
  <si>
    <t>COTTER SCHOOL DISTRICT</t>
  </si>
  <si>
    <t>CUSHMAN SCHOOL DISTRICT</t>
  </si>
  <si>
    <t>DECATUR SCHOOL DISTRICT</t>
  </si>
  <si>
    <t>DELIGHT SCHOOL DISTRICT</t>
  </si>
  <si>
    <t>DERMOTT SCHOOL DISTRICT</t>
  </si>
  <si>
    <t>DEWITT SCHOOL DISTRICT</t>
  </si>
  <si>
    <t>DIERKS SCHOOL DISTRICT</t>
  </si>
  <si>
    <t>DOVER SCHOOL DISTRICT</t>
  </si>
  <si>
    <t>EARLE SCHOOL DISTRICT</t>
  </si>
  <si>
    <t>ELAINE SCHOOL DISTRICT</t>
  </si>
  <si>
    <t>EMERSON SCHOOL DISTRICT</t>
  </si>
  <si>
    <t>EMMET SCHOOL DISTRICT</t>
  </si>
  <si>
    <t>ENGLAND SCHOOL DISTRICT</t>
  </si>
  <si>
    <t>FLIPPIN SCHOOL DISTRICT</t>
  </si>
  <si>
    <t>FORDYCE SCHOOL DISTRICT</t>
  </si>
  <si>
    <t>FOREMAN SCHOOL DISTRICT</t>
  </si>
  <si>
    <t>FOUKE SCHOOL DISTRICT</t>
  </si>
  <si>
    <t>GILLETT SCHOOL DISTRICT</t>
  </si>
  <si>
    <t>GOSNELL SCHOOL DISTRICT</t>
  </si>
  <si>
    <t>GOULD SCHOOL DISTRICT</t>
  </si>
  <si>
    <t>GRADY SCHOOL DISTRICT</t>
  </si>
  <si>
    <t>GURDON SCHOOL DISTRICT</t>
  </si>
  <si>
    <t>HAMBURG SCHOOL DISTRICT</t>
  </si>
  <si>
    <t>HAMPTON SCHOOL DISTRICT</t>
  </si>
  <si>
    <t>HAZEN SCHOOL DISTRICT</t>
  </si>
  <si>
    <t>HOPE SCHOOL DISTRICT</t>
  </si>
  <si>
    <t>HORATIO SCHOOL DISTRICT</t>
  </si>
  <si>
    <t>HUGHES SCHOOL DISTRICT</t>
  </si>
  <si>
    <t>HUTTIG SCHOOL DISTRICT</t>
  </si>
  <si>
    <t>JASPER SCHOOL DISTRICT</t>
  </si>
  <si>
    <t>KIRBY SCHOOL DISTRICT</t>
  </si>
  <si>
    <t>LAMAR SCHOOL DISTRICT</t>
  </si>
  <si>
    <t>LESLIE SCHOOL DISTRICT</t>
  </si>
  <si>
    <t>LINCOLN SCHOOL DISTRICT</t>
  </si>
  <si>
    <t>LONOKE SCHOOL DISTRICT</t>
  </si>
  <si>
    <t>MANILA SCHOOL DISTRICT</t>
  </si>
  <si>
    <t>MARION SCHOOL DISTRICT</t>
  </si>
  <si>
    <t>MARVELL SCHOOL DISTRICT</t>
  </si>
  <si>
    <t>MAYNARD SCHOOL DISTRICT</t>
  </si>
  <si>
    <t>MCCRORY SCHOOL DISTRICT</t>
  </si>
  <si>
    <t>MCGEHEE SCHOOL DISTRICT</t>
  </si>
  <si>
    <t>MCNEIL SCHOOL DISTRICT</t>
  </si>
  <si>
    <t>MCRAE SCHOOL DISTRICT</t>
  </si>
  <si>
    <t>MIDLAND SCHOOL DISTRICT</t>
  </si>
  <si>
    <t>NEVADA SCHOOL DISTRICT</t>
  </si>
  <si>
    <t>NEWARK SCHOOL DISTRICT</t>
  </si>
  <si>
    <t>NEWPORT SCHOOL DISTRICT</t>
  </si>
  <si>
    <t>OARK SCHOOL DISTRICT</t>
  </si>
  <si>
    <t>ODEN SCHOOL DISTRICT</t>
  </si>
  <si>
    <t>OMAHA SCHOOL DISTRICT</t>
  </si>
  <si>
    <t>OSCEOLA SCHOOL DISTRICT</t>
  </si>
  <si>
    <t>OZARK SCHOOL DISTRICT</t>
  </si>
  <si>
    <t>PARIS SCHOOL DISTRICT</t>
  </si>
  <si>
    <t>PARKIN SCHOOL DISTRICT</t>
  </si>
  <si>
    <t>POYEN SCHOOL DISTRICT</t>
  </si>
  <si>
    <t>QUITMAN SCHOOL DISTRICT</t>
  </si>
  <si>
    <t>RISON SCHOOL DISTRICT</t>
  </si>
  <si>
    <t>SALEM SCHOOL DISTRICT</t>
  </si>
  <si>
    <t>SEARCY SCHOOL DISTRICT</t>
  </si>
  <si>
    <t>SHIRLEY SCHOOL DISTRICT</t>
  </si>
  <si>
    <t>ST. JOE SCHOOL DISTRICT</t>
  </si>
  <si>
    <t>STRONG SCHOOL DISTRICT</t>
  </si>
  <si>
    <t>SWIFTON SCHOOL DISTRICT</t>
  </si>
  <si>
    <t>TAYLOR SCHOOL DISTRICT</t>
  </si>
  <si>
    <t>TURRELL SCHOOL DISTRICT</t>
  </si>
  <si>
    <t>UMPIRE SCHOOL DISTRICT</t>
  </si>
  <si>
    <t>UNION SCHOOL DISTRICT</t>
  </si>
  <si>
    <t>VILONIA SCHOOL DISTRICT</t>
  </si>
  <si>
    <t>VIOLA SCHOOL DISTRICT</t>
  </si>
  <si>
    <t>WALDO SCHOOL DISTRICT</t>
  </si>
  <si>
    <t>WALDRON SCHOOL DISTRICT</t>
  </si>
  <si>
    <t>WALKER SCHOOL DISTRICT</t>
  </si>
  <si>
    <t>WARREN SCHOOL DISTRICT</t>
  </si>
  <si>
    <t>WEINER SCHOOL DISTRICT</t>
  </si>
  <si>
    <t>WICKES SCHOOL DISTRICT</t>
  </si>
  <si>
    <t>WINSLOW SCHOOL DISTRICT</t>
  </si>
  <si>
    <t>TOTAL</t>
  </si>
  <si>
    <t>LOCAL EDUCATION AGENCY</t>
  </si>
  <si>
    <t>5-17</t>
  </si>
  <si>
    <t>FORMULA</t>
  </si>
  <si>
    <t>(LEA)</t>
  </si>
  <si>
    <t>COUNT</t>
  </si>
  <si>
    <t>EUDORA PUBLIC SCHOOLS</t>
  </si>
  <si>
    <t>CORNING PUBLIC SCHOOLS</t>
  </si>
  <si>
    <t>KINGSLAND SCHOOL DISTRICT</t>
  </si>
  <si>
    <t>RIVERSIDE SCHOOL DISTRICT</t>
  </si>
  <si>
    <t>SHERIDAN SCHOOL DISTRICT</t>
  </si>
  <si>
    <t>MARMADUKE SCHOOL DISTRICT</t>
  </si>
  <si>
    <t>PARAGOULD SCHOOL DISTRICT</t>
  </si>
  <si>
    <t>BATESVILLE SCHOOL DISTRICT</t>
  </si>
  <si>
    <t>IZARD CTY CONSOLIDATED SCHOOLS</t>
  </si>
  <si>
    <t>PINE BLUFF SCHOOL DISTRICT</t>
  </si>
  <si>
    <t>STAR CITY SCHOOL DISTRICT</t>
  </si>
  <si>
    <t>WESTERN YELL COUNTY SCHOOL DISTRICT</t>
  </si>
  <si>
    <t>MOUNTAIN HOME SCHOOL DISTRICT</t>
  </si>
  <si>
    <t>MAGNOLIA SCHOOL DISTRICT</t>
  </si>
  <si>
    <t>SO MISS COUNTY SCHOOL DISTRICT</t>
  </si>
  <si>
    <t>TRUMANN SCHOOLS</t>
  </si>
  <si>
    <t>EAST POINSETT COUNTY SCHOOL DISTRICT</t>
  </si>
  <si>
    <t>DE QUEEN SCHOOL DISTRICT</t>
  </si>
  <si>
    <t>PALESTINEWHEATLEY SCHOOL DISTRICT</t>
  </si>
  <si>
    <t>ALTHEIMER UNIFIED SCHOOL DISTRICT</t>
  </si>
  <si>
    <t>ALTUSDENNING SCHOOL DISTRICT</t>
  </si>
  <si>
    <t>ARKADELPHIA SCHOOLS</t>
  </si>
  <si>
    <t>ARKANSAS CITY SCHOOL DISTRICT</t>
  </si>
  <si>
    <t>ATKINS PUBLIC SCHOOLS</t>
  </si>
  <si>
    <t>BALD KNOB SCHOOL DISTRICT</t>
  </si>
  <si>
    <t>BARTONLEXA SCHOOL DISTRICT</t>
  </si>
  <si>
    <t>PARON SCHOOL DISTRICT 2</t>
  </si>
  <si>
    <t>PEA RIDGE SCHOOL DISTRICT</t>
  </si>
  <si>
    <t>BENTONVILLE PUBLIC SCHOOLS</t>
  </si>
  <si>
    <t>BERRYVILLE PUBLIC SCHOOLS</t>
  </si>
  <si>
    <t>BIGGERS REYNO SCHOOL DISTRICT</t>
  </si>
  <si>
    <t>BISMARCK PUBLIC SCHOOLS</t>
  </si>
  <si>
    <t>BLACK ROCK SCHOOL DISTRICT</t>
  </si>
  <si>
    <t>BLYTHEVILLE SCHOOL DISTRICT</t>
  </si>
  <si>
    <t>LEAD HILL SCHOOL DISTRICT</t>
  </si>
  <si>
    <t>BOONEVILLE SCHOOL DISTRICT</t>
  </si>
  <si>
    <t>BRADFORD SCHOOL DISTRICT</t>
  </si>
  <si>
    <t>BRIGHT STAR SCHOOL DISTRICT</t>
  </si>
  <si>
    <t>BRINKLEY SCHOOL DISTRICT</t>
  </si>
  <si>
    <t>BROOKLAND SCHOOL DISTRICT</t>
  </si>
  <si>
    <t>BRYANT PUBLIC SCHOOLS</t>
  </si>
  <si>
    <t>CABOT PUBLIC SCHOOLS</t>
  </si>
  <si>
    <t>CADDO HILLS SCHOOL DISTRICT</t>
  </si>
  <si>
    <t>CALICO ROCK SCHOOL DISTRICT</t>
  </si>
  <si>
    <t>CARLISLE SCHOOL DISTRICT</t>
  </si>
  <si>
    <t>CARTHAGE SCHOOL DISTRICT</t>
  </si>
  <si>
    <t>CAVE CITY SCHOOL DISTRICT</t>
  </si>
  <si>
    <t>CEDARVILLE SCHOOL DISTRICT</t>
  </si>
  <si>
    <t>GENOA CENTRAL SCHOOL DISTRICT</t>
  </si>
  <si>
    <t>WHITE COUNTY CENTRAL</t>
  </si>
  <si>
    <t>CHARLESTON SCHOOL DISTRICT</t>
  </si>
  <si>
    <t>CLARENDON SCHOOL DISTRICT</t>
  </si>
  <si>
    <t>CLARKSVILLE SCHOOL DISTRICT</t>
  </si>
  <si>
    <t>CONCORD PUBLIC SCHOOLS</t>
  </si>
  <si>
    <t>CONWAY PUBLIC SCHOOLS</t>
  </si>
  <si>
    <t>CORDCHARLOTTE SCHOOL DISTRICT</t>
  </si>
  <si>
    <t>COTTON PLANT SCHOOL DISTRICT</t>
  </si>
  <si>
    <t>COUNTY LINE SCHOOL DISTRICT</t>
  </si>
  <si>
    <t>CRAWFORDSVILLE SCHOOL DISTRICT</t>
  </si>
  <si>
    <t>CROSSETT SCHOOL DISTRICT</t>
  </si>
  <si>
    <t>CUTTER MORNING STAR SCHOOL DISTRICT</t>
  </si>
  <si>
    <t>DANVILLE SCHOOL DISTRICT</t>
  </si>
  <si>
    <t>DARDANELLE PUBLIC SCHOOLS</t>
  </si>
  <si>
    <t>DEER PUBLIC SCHOOLS</t>
  </si>
  <si>
    <t>DELAPLAINE SCHOOL DISTRICT</t>
  </si>
  <si>
    <t>DELTA SPECIAL SCHOOL DISTRICT</t>
  </si>
  <si>
    <t>DES ARC PUBLIC SCHOOLS</t>
  </si>
  <si>
    <t>DE VALLS BLUFF SCHOOLS</t>
  </si>
  <si>
    <t>DOLLARWAY SCHOOL DISTRICT</t>
  </si>
  <si>
    <t>DREW CENTRAL SCHOOL DISTRICT</t>
  </si>
  <si>
    <t>DUMAS SCHOOL DISTRICT 06</t>
  </si>
  <si>
    <t>EAST END SCHOOL DISTRICT</t>
  </si>
  <si>
    <t>EL DORADO SCHOOL DISTRICT</t>
  </si>
  <si>
    <t>ELKINS SCHOOL DISTRICT 10</t>
  </si>
  <si>
    <t>EUREKA SPRINGS SCHOOL DISTRICT</t>
  </si>
  <si>
    <t>EVENING SHADE SCHOOL DISTRICT</t>
  </si>
  <si>
    <t>CAMDEN FAIRVIEW SCHOOL DISTRICT</t>
  </si>
  <si>
    <t>FARMINGTON SCHOOL DISTRICT</t>
  </si>
  <si>
    <t>FAYETTEVILLE SCHOOL DISTRICT</t>
  </si>
  <si>
    <t>FORREST CITY SCHOOL DISTRICT</t>
  </si>
  <si>
    <t>FORT SMITH PUBLIC SCHOOLS</t>
  </si>
  <si>
    <t>FOUNTAIN HILL SCHOOL DISTRICT</t>
  </si>
  <si>
    <t>FOUNTAIN LAKE SCHOOL DISTRICT</t>
  </si>
  <si>
    <t>FOURCHE VALLEY SCHOOLS</t>
  </si>
  <si>
    <t>GENTRY PUBLIC SCHOOLS</t>
  </si>
  <si>
    <t>GLEN ROSE SCHOOL DISTRICT</t>
  </si>
  <si>
    <t>CENTERPOINT SCHOOL DISTRICT</t>
  </si>
  <si>
    <t>GRAVETTE SCHOOL DISTRICT</t>
  </si>
  <si>
    <t>GREEN FOREST SCHOOL DISTRICT</t>
  </si>
  <si>
    <t>GREENBRIER SCHOOL DISTRICT</t>
  </si>
  <si>
    <t>GREENLAND PUBLIC SCHOOLS</t>
  </si>
  <si>
    <t>GREENWOOD SCHOOL DISTRICT</t>
  </si>
  <si>
    <t>GUYPERKINS SCHOOLS</t>
  </si>
  <si>
    <t>HACKETT PUBLIC SCHOOLS</t>
  </si>
  <si>
    <t>HARMONY GROVE SCHOOL DISTRICT</t>
  </si>
  <si>
    <t>HARRISBURG SCHOOL DISTRICT</t>
  </si>
  <si>
    <t>HARRISON SCHOOL DISTRICT</t>
  </si>
  <si>
    <t>HARTFORD DISTRICT 94</t>
  </si>
  <si>
    <t>HATFIELD PUBLIC SCHOOLS</t>
  </si>
  <si>
    <t>HEBER SPRINGS SCHOOL DISTRICT</t>
  </si>
  <si>
    <t>WILBURN PUBLIC SCHOOL DISTRICT</t>
  </si>
  <si>
    <t>HECTOR PUBLIC SCHOOLS</t>
  </si>
  <si>
    <t>LAKEVIEW SCHOOL DISTRICT</t>
  </si>
  <si>
    <t>HELENAW. HELENA SCHOOLS</t>
  </si>
  <si>
    <t>HERMITAGE SCHOOL DISTRICT</t>
  </si>
  <si>
    <t>CROSS COUNTY SCHOOL DISTRICT</t>
  </si>
  <si>
    <t>HIGHLAND SCHOOL DISTRICT</t>
  </si>
  <si>
    <t>HOLLY GROVE SCHOOL DISTRICT</t>
  </si>
  <si>
    <t>HOT SPRINGS SCHOOL DISTRICT</t>
  </si>
  <si>
    <t>JESSIEVILLE SCHOOL DISTRICT</t>
  </si>
  <si>
    <t>HOXIE CONSOLIDATED 46</t>
  </si>
  <si>
    <t>WEST MEMPHIS SCHOOL DISTRICT</t>
  </si>
  <si>
    <t>HUMPHREY SCHOOL DISTRICT</t>
  </si>
  <si>
    <t>HUNTSVILLE SCHOOL DISTRICT</t>
  </si>
  <si>
    <t>JONESBORO PUBLIC SCHOOLS</t>
  </si>
  <si>
    <t>JUNCTION CITY SCHOOL DISTRICT</t>
  </si>
  <si>
    <t>RIVERVIEW SCHOOL DISTRICT</t>
  </si>
  <si>
    <t>KINGSTON SCHOOL DISTRICT</t>
  </si>
  <si>
    <t>LAKE HAMILTON SCHOOL DISTRICT</t>
  </si>
  <si>
    <t>LAKESIDE SCHOOL DISTRICT</t>
  </si>
  <si>
    <t>LAVACA PUBLIC SCHOOLS</t>
  </si>
  <si>
    <t>LEWISVILLE SCHOOL DISTRICT</t>
  </si>
  <si>
    <t>LITTLE ROCK SCHOOL DISTRICT</t>
  </si>
  <si>
    <t>LOCKESBURG SCHOOL DISTRICT</t>
  </si>
  <si>
    <t>LYNN PUBLIC SCHOOLS</t>
  </si>
  <si>
    <t>MAGAZINE SCHOOLS</t>
  </si>
  <si>
    <t>MAGNET COVE SCHOOL DISTRICT</t>
  </si>
  <si>
    <t>MALVERN SPECIAL SCHOOL</t>
  </si>
  <si>
    <t>MAMMOTH SPRING SCHOOLS</t>
  </si>
  <si>
    <t>MANSFIELD SCHOOL DISTRICT</t>
  </si>
  <si>
    <t>LEE COUNTY SCHOOL DISTRICT</t>
  </si>
  <si>
    <t>MARKED TREE SCHOOL DISTRICT</t>
  </si>
  <si>
    <t>MARSHALL SCHOOL DISTRICT</t>
  </si>
  <si>
    <t>MELBOURNE SCHOOL DISTRICT</t>
  </si>
  <si>
    <t>MENA PUBLIC SCHOOLS</t>
  </si>
  <si>
    <t>MINERAL SPRINGS SCHOOL DISTRICT</t>
  </si>
  <si>
    <t>MONTICELLO SCHOOL DISTRICT</t>
  </si>
  <si>
    <t>MOUNT HOLLY SCHOOL DISTRICT</t>
  </si>
  <si>
    <t>MOUNT IDA SCHOOL DISTRICT</t>
  </si>
  <si>
    <t>MT. JUDEA SCHOOL DISTRICT</t>
  </si>
  <si>
    <t>MOUNT PLEASANT SCHOOL DISTRICT</t>
  </si>
  <si>
    <t>MT.VERNONENOLA SCHOOL DISTRICT</t>
  </si>
  <si>
    <t>MOUNTAIN PINE SCHOOL DISTRICT</t>
  </si>
  <si>
    <t>MOUNTAIN VIEW SCHOOL DISTRICT</t>
  </si>
  <si>
    <t>MOUNTAINBURG SCHOOLS</t>
  </si>
  <si>
    <t>MURFREESBORO SCHOOL DISTRICT</t>
  </si>
  <si>
    <t>NASHVILLE SCHOOL DISTRICT</t>
  </si>
  <si>
    <t>NEMO VISTA SCHOOL DISTRICT</t>
  </si>
  <si>
    <t>NETTLETON SCHOOL DISTRICT</t>
  </si>
  <si>
    <t>NORFORK SCHOOLS</t>
  </si>
  <si>
    <t>NORPHLET SCHOOL DISTRICT</t>
  </si>
  <si>
    <t>NORTH LITTLE ROCK SCHOOL DISTRICT</t>
  </si>
  <si>
    <t>OLA PUBLIC SCHOOLS</t>
  </si>
  <si>
    <t>OUACHITA SCHOOL DISTRICT</t>
  </si>
  <si>
    <t>PARKERS CHAPEL SCHOOL DISTRICT</t>
  </si>
  <si>
    <t>PERRYVILLE SCHOOL DISTRICT</t>
  </si>
  <si>
    <t>PIGGOTT SCHOOLS SCHOOL DISTRICT</t>
  </si>
  <si>
    <t>PLAINVIEWROVER SCHOOL DISTRICT</t>
  </si>
  <si>
    <t>PLEASANT VIEW SCHOOL DISTRICT</t>
  </si>
  <si>
    <t>POCAHONTAS SCHOOL DISTRICT</t>
  </si>
  <si>
    <t>RANDOLPH COUNTY SCHOOL DISTRICT</t>
  </si>
  <si>
    <t>POTTSVILLE PUBLIC SCHOOLS</t>
  </si>
  <si>
    <t>PRAIRIE GROVE SCHOOL DISTRICT</t>
  </si>
  <si>
    <t>PRESCOTT SCHOOL DISTRICT</t>
  </si>
  <si>
    <t>PULASKI CO. SPEC. SCHOOL DISTRICT</t>
  </si>
  <si>
    <t>ROGERS PUBLIC SCHOOLS</t>
  </si>
  <si>
    <t>ROSE BUD SCHOOL DISTRICT</t>
  </si>
  <si>
    <t>RURAL SPECIAL SCHOOL DISTRICT</t>
  </si>
  <si>
    <t>RUSSELLVILLE SCHOOLS</t>
  </si>
  <si>
    <t>SARATOGA SCHOOL DISTRICT</t>
  </si>
  <si>
    <t>SCOTLAND SCHOOL DISTRICT</t>
  </si>
  <si>
    <t>SCRANTON SCHOOL DISTRICT</t>
  </si>
  <si>
    <t>WITTS SPRINGS SCHOOL DISTRICT</t>
  </si>
  <si>
    <t>SILOAM SPRINGS SCHOOLS</t>
  </si>
  <si>
    <t>SLOANHENDRIX SCHOOL DISTRICT</t>
  </si>
  <si>
    <t>SMACKOVER SCHOOL DISTRICT</t>
  </si>
  <si>
    <t>SOUTH CONWAY COUNTY SCHOOL DISTRICT</t>
  </si>
  <si>
    <t>SOUTHSIDE SCHOOL DISTRICT</t>
  </si>
  <si>
    <t>SOUTH SIDE BEE BRANCH SCHOOLS</t>
  </si>
  <si>
    <t>SPARKMAN SCHOOL DISTRICT</t>
  </si>
  <si>
    <t>SPRING HILL SCHOOL DISTRICT</t>
  </si>
  <si>
    <t>SPRINGDALE SCHOOL DISTRICT</t>
  </si>
  <si>
    <t>ST. PAUL SCHOOL DISTRICT</t>
  </si>
  <si>
    <t>STAMPS PUBLIC SCHOOLS</t>
  </si>
  <si>
    <t>STEPHENS SCHOOL DISTRICT</t>
  </si>
  <si>
    <t>RIVER VALLEY SCHOOLS</t>
  </si>
  <si>
    <t>STUTTGART SCHOOL DISTRICT</t>
  </si>
  <si>
    <t>SULPHUR ROCK SCHOOL DISTRICT</t>
  </si>
  <si>
    <t>GREENE COUNTY TECH SCHOOL DISTRICT</t>
  </si>
  <si>
    <t>TEXARKANA SCHOOL DISTRICT</t>
  </si>
  <si>
    <t>JACKSON COUNTY SCHOOL DISTRICT</t>
  </si>
  <si>
    <t>STONE COUNTY SCHOOL DISTRICT</t>
  </si>
  <si>
    <t>VALLEY SPRINGS SCHOOL DISTRICT</t>
  </si>
  <si>
    <t>VALLEY VIEW SCHOOL DISTRICT</t>
  </si>
  <si>
    <t>VAN BUREN SCHOOL DISTRICT</t>
  </si>
  <si>
    <t>VANCOVE PUBLIC SCHOOLS</t>
  </si>
  <si>
    <t>WALNUT RIDGE SCHOOL DISTRICT</t>
  </si>
  <si>
    <t>WATSON CHAPEL SCHOOL DISTRICT</t>
  </si>
  <si>
    <t>WEST FORK DISTRICT 141</t>
  </si>
  <si>
    <t>WEST SIDE 4 SCHOOL DISTRICT</t>
  </si>
  <si>
    <t>WESTERN GROVE SCHOOL</t>
  </si>
  <si>
    <t>WHITE HALL SCHOOL DISTRICT</t>
  </si>
  <si>
    <t>WILLIFORD SCHOOL DISTRICT</t>
  </si>
  <si>
    <t>WONDERVIEW SCHOOL DISTRICT</t>
  </si>
  <si>
    <t>WOODLAWN SCHOOL DISTRICT</t>
  </si>
  <si>
    <t>WYNNE PUBLIC SCHOOLS</t>
  </si>
  <si>
    <t>YELLVILLE SUMMIT 4 SCHOOL DISTRICT</t>
  </si>
  <si>
    <t>PART D SUBPART 2</t>
  </si>
  <si>
    <t>POP.</t>
  </si>
  <si>
    <t>2003-04</t>
  </si>
  <si>
    <t>BUFFALO ISLAND CENTRAL SCHOOL DISTRICT</t>
  </si>
  <si>
    <t>MAYFLOWER SCHOOL DISTRICT</t>
  </si>
  <si>
    <t>MULBERRY SCHOOL DISTRICT</t>
  </si>
  <si>
    <t>PANGBURN SCHOOL DISTRICT</t>
  </si>
  <si>
    <t>PERRYCASA SCHOOL DISTRICT</t>
  </si>
  <si>
    <t xml:space="preserve">State </t>
  </si>
  <si>
    <t>Determined</t>
  </si>
  <si>
    <t>Title I, Part A</t>
  </si>
  <si>
    <t>Allocation</t>
  </si>
  <si>
    <t>Allocations</t>
  </si>
  <si>
    <t xml:space="preserve"> Part A</t>
  </si>
  <si>
    <t>Preliminary</t>
  </si>
  <si>
    <t>Guarantee</t>
  </si>
  <si>
    <t>2002-2003</t>
  </si>
  <si>
    <t>Difference</t>
  </si>
  <si>
    <t>ARKANSAS DEPARTMENT OF EDUCATION</t>
  </si>
  <si>
    <t xml:space="preserve"> CENSUS DATA AND FY 2003 APPROPRIATION, PL-108-7)</t>
  </si>
  <si>
    <t>2003-2004</t>
  </si>
  <si>
    <t>2003-</t>
  </si>
  <si>
    <t>State</t>
  </si>
  <si>
    <t>Final</t>
  </si>
  <si>
    <t xml:space="preserve">and </t>
  </si>
  <si>
    <t>FINAL SY  2003-2004 TITLE I, PART A ALLOCATIONS BY LOCAL EDUCATION AGENCIES (BASED ON ESTIMATED 1999</t>
  </si>
  <si>
    <t>57-01</t>
  </si>
  <si>
    <t>17-01</t>
  </si>
  <si>
    <t>71-01</t>
  </si>
  <si>
    <t>35-01</t>
  </si>
  <si>
    <t>24-01</t>
  </si>
  <si>
    <t>05-01</t>
  </si>
  <si>
    <t>10-02</t>
  </si>
  <si>
    <t>21-01</t>
  </si>
  <si>
    <t>47-01</t>
  </si>
  <si>
    <t>41-01</t>
  </si>
  <si>
    <t>58-01</t>
  </si>
  <si>
    <t>74-01</t>
  </si>
  <si>
    <t>73-01</t>
  </si>
  <si>
    <t>54-01</t>
  </si>
  <si>
    <t>32-01</t>
  </si>
  <si>
    <t>63-01</t>
  </si>
  <si>
    <t>16-01</t>
  </si>
  <si>
    <t>52-01</t>
  </si>
  <si>
    <t>73-02</t>
  </si>
  <si>
    <t>63-02</t>
  </si>
  <si>
    <t>04-01</t>
  </si>
  <si>
    <t>05-02</t>
  </si>
  <si>
    <t>08-01</t>
  </si>
  <si>
    <t>61-01</t>
  </si>
  <si>
    <t>30-01</t>
  </si>
  <si>
    <t>38-01</t>
  </si>
  <si>
    <t>29-01</t>
  </si>
  <si>
    <t>47-02</t>
  </si>
  <si>
    <t>42-01</t>
  </si>
  <si>
    <t>73-03</t>
  </si>
  <si>
    <t>37-01</t>
  </si>
  <si>
    <t>46-01</t>
  </si>
  <si>
    <t>48-01</t>
  </si>
  <si>
    <t>16-03</t>
  </si>
  <si>
    <t>63-03</t>
  </si>
  <si>
    <t>16-05</t>
  </si>
  <si>
    <t>43-04</t>
  </si>
  <si>
    <t>49-01</t>
  </si>
  <si>
    <t>33-01</t>
  </si>
  <si>
    <t>52-04</t>
  </si>
  <si>
    <t>43-03</t>
  </si>
  <si>
    <t>20-01</t>
  </si>
  <si>
    <t>68-02</t>
  </si>
  <si>
    <t>17-02</t>
  </si>
  <si>
    <t>55-02</t>
  </si>
  <si>
    <t>24-02</t>
  </si>
  <si>
    <t>48-02</t>
  </si>
  <si>
    <t>36-01</t>
  </si>
  <si>
    <t>71-02</t>
  </si>
  <si>
    <t>12-01</t>
  </si>
  <si>
    <t>23-01</t>
  </si>
  <si>
    <t>32-02</t>
  </si>
  <si>
    <t>03-02</t>
  </si>
  <si>
    <t>74-02</t>
  </si>
  <si>
    <t>24-03</t>
  </si>
  <si>
    <t>18-01</t>
  </si>
  <si>
    <t>19-01</t>
  </si>
  <si>
    <t>02-01</t>
  </si>
  <si>
    <t>32-03</t>
  </si>
  <si>
    <t>26-01</t>
  </si>
  <si>
    <t>75-03</t>
  </si>
  <si>
    <t>75-04</t>
  </si>
  <si>
    <t>67-01</t>
  </si>
  <si>
    <t>59-02</t>
  </si>
  <si>
    <t>04-02</t>
  </si>
  <si>
    <t>51-01</t>
  </si>
  <si>
    <t>28-01</t>
  </si>
  <si>
    <t>55-01</t>
  </si>
  <si>
    <t>21-02</t>
  </si>
  <si>
    <t>09-01</t>
  </si>
  <si>
    <t>59-01</t>
  </si>
  <si>
    <t>01-01</t>
  </si>
  <si>
    <t>31-02</t>
  </si>
  <si>
    <t>35-02</t>
  </si>
  <si>
    <t>58-02</t>
  </si>
  <si>
    <t>22-02</t>
  </si>
  <si>
    <t>21-04</t>
  </si>
  <si>
    <t>18-02</t>
  </si>
  <si>
    <t>53-01</t>
  </si>
  <si>
    <t>56-08</t>
  </si>
  <si>
    <t>70-01</t>
  </si>
  <si>
    <t>54-02</t>
  </si>
  <si>
    <t>72-01</t>
  </si>
  <si>
    <t>14-01</t>
  </si>
  <si>
    <t>50-04</t>
  </si>
  <si>
    <t>43-02</t>
  </si>
  <si>
    <t>09-02</t>
  </si>
  <si>
    <t>08-02</t>
  </si>
  <si>
    <t>68-03</t>
  </si>
  <si>
    <t>72-02</t>
  </si>
  <si>
    <t>72-03</t>
  </si>
  <si>
    <t>45-01</t>
  </si>
  <si>
    <t>20-02</t>
  </si>
  <si>
    <t>41-02</t>
  </si>
  <si>
    <t>62-01</t>
  </si>
  <si>
    <t>66-01</t>
  </si>
  <si>
    <t>46-03</t>
  </si>
  <si>
    <t>02-02</t>
  </si>
  <si>
    <t>26-02</t>
  </si>
  <si>
    <t>75-05</t>
  </si>
  <si>
    <t>46-02</t>
  </si>
  <si>
    <t>04-03</t>
  </si>
  <si>
    <t>01-02</t>
  </si>
  <si>
    <t>30-02</t>
  </si>
  <si>
    <t>47-08</t>
  </si>
  <si>
    <t>40-01</t>
  </si>
  <si>
    <t>40-02</t>
  </si>
  <si>
    <t>04-04</t>
  </si>
  <si>
    <t>08-03</t>
  </si>
  <si>
    <t>23-03</t>
  </si>
  <si>
    <t>28-07</t>
  </si>
  <si>
    <t>72-04</t>
  </si>
  <si>
    <t>66-02</t>
  </si>
  <si>
    <t>10-03</t>
  </si>
  <si>
    <t>23-04</t>
  </si>
  <si>
    <t>66-03</t>
  </si>
  <si>
    <t>02-03</t>
  </si>
  <si>
    <t>07-01</t>
  </si>
  <si>
    <t>05-03</t>
  </si>
  <si>
    <t>56-02</t>
  </si>
  <si>
    <t>66-04</t>
  </si>
  <si>
    <t>57-02</t>
  </si>
  <si>
    <t>59-03</t>
  </si>
  <si>
    <t>12-02</t>
  </si>
  <si>
    <t>58-03</t>
  </si>
  <si>
    <t>54-03</t>
  </si>
  <si>
    <t>06-01</t>
  </si>
  <si>
    <t>68-04</t>
  </si>
  <si>
    <t>48-03</t>
  </si>
  <si>
    <t>29-03</t>
  </si>
  <si>
    <t>67-03</t>
  </si>
  <si>
    <t>26-03</t>
  </si>
  <si>
    <t>38-04</t>
  </si>
  <si>
    <t>62-02</t>
  </si>
  <si>
    <t>01-05</t>
  </si>
  <si>
    <t>44-01</t>
  </si>
  <si>
    <t>70-02</t>
  </si>
  <si>
    <t>33-06</t>
  </si>
  <si>
    <t>34-05</t>
  </si>
  <si>
    <t>51-02</t>
  </si>
  <si>
    <t>26-04</t>
  </si>
  <si>
    <t>16-08</t>
  </si>
  <si>
    <t>70-03</t>
  </si>
  <si>
    <t>13-01</t>
  </si>
  <si>
    <t>44-02</t>
  </si>
  <si>
    <t>55-03</t>
  </si>
  <si>
    <t>26-05</t>
  </si>
  <si>
    <t>09-03</t>
  </si>
  <si>
    <t>26-06</t>
  </si>
  <si>
    <t>54-05</t>
  </si>
  <si>
    <t>36-04</t>
  </si>
  <si>
    <t>66-05</t>
  </si>
  <si>
    <t>05-06</t>
  </si>
  <si>
    <t>39-04</t>
  </si>
  <si>
    <t>65-01</t>
  </si>
  <si>
    <t>37-02</t>
  </si>
  <si>
    <t>72-05</t>
  </si>
  <si>
    <t>60-01</t>
  </si>
  <si>
    <t>67-04</t>
  </si>
  <si>
    <t>43-01</t>
  </si>
  <si>
    <t>38-05</t>
  </si>
  <si>
    <t>42-02</t>
  </si>
  <si>
    <t>30-03</t>
  </si>
  <si>
    <t>14-02</t>
  </si>
  <si>
    <t>30-04</t>
  </si>
  <si>
    <t>25-01</t>
  </si>
  <si>
    <t>47-12</t>
  </si>
  <si>
    <t>66-06</t>
  </si>
  <si>
    <t>45-03</t>
  </si>
  <si>
    <t>18-04</t>
  </si>
  <si>
    <t>56-04</t>
  </si>
  <si>
    <t>28-03</t>
  </si>
  <si>
    <t>65-02</t>
  </si>
  <si>
    <t>54-04</t>
  </si>
  <si>
    <t>23-05</t>
  </si>
  <si>
    <t>61-02</t>
  </si>
  <si>
    <t>74-03</t>
  </si>
  <si>
    <t>21-05</t>
  </si>
  <si>
    <t>14-03</t>
  </si>
  <si>
    <t>73-08</t>
  </si>
  <si>
    <t>33-02</t>
  </si>
  <si>
    <t>57-03</t>
  </si>
  <si>
    <t>32-11</t>
  </si>
  <si>
    <t>31-04</t>
  </si>
  <si>
    <t>22-03</t>
  </si>
  <si>
    <t>70-05</t>
  </si>
  <si>
    <t>49-02</t>
  </si>
  <si>
    <t>51-03</t>
  </si>
  <si>
    <t>03-03</t>
  </si>
  <si>
    <t>26-07</t>
  </si>
  <si>
    <t>69-01</t>
  </si>
  <si>
    <t>17-03</t>
  </si>
  <si>
    <t>23-06</t>
  </si>
  <si>
    <t>17-04</t>
  </si>
  <si>
    <t>55-04</t>
  </si>
  <si>
    <t>31-05</t>
  </si>
  <si>
    <t>15-03</t>
  </si>
  <si>
    <t>16-11</t>
  </si>
  <si>
    <t>50-08</t>
  </si>
  <si>
    <t>32-06</t>
  </si>
  <si>
    <t>34-03</t>
  </si>
  <si>
    <t>03-04</t>
  </si>
  <si>
    <t>70-06</t>
  </si>
  <si>
    <t>60-02</t>
  </si>
  <si>
    <t>36-05</t>
  </si>
  <si>
    <t>49-04</t>
  </si>
  <si>
    <t>75-07</t>
  </si>
  <si>
    <t>05-04</t>
  </si>
  <si>
    <t>47-13</t>
  </si>
  <si>
    <t>30-05</t>
  </si>
  <si>
    <t>24-04</t>
  </si>
  <si>
    <t>62-05</t>
  </si>
  <si>
    <t>73-09</t>
  </si>
  <si>
    <t>28-08</t>
  </si>
  <si>
    <t>42-03</t>
  </si>
  <si>
    <t>70-07</t>
  </si>
  <si>
    <t>19-03</t>
  </si>
  <si>
    <t>63-06</t>
  </si>
  <si>
    <t>04-07</t>
  </si>
  <si>
    <t>53-02</t>
  </si>
  <si>
    <t>53-03</t>
  </si>
  <si>
    <t>11-04</t>
  </si>
  <si>
    <t>35-05</t>
  </si>
  <si>
    <t>75-08</t>
  </si>
  <si>
    <t>24-05</t>
  </si>
  <si>
    <t>61-03</t>
  </si>
  <si>
    <t>58-04</t>
  </si>
  <si>
    <t>27-03</t>
  </si>
  <si>
    <t>72-06</t>
  </si>
  <si>
    <t>50-06</t>
  </si>
  <si>
    <t>60-03</t>
  </si>
  <si>
    <t>12-03</t>
  </si>
  <si>
    <t>61-04</t>
  </si>
  <si>
    <t>13-03</t>
  </si>
  <si>
    <t>38-07</t>
  </si>
  <si>
    <t>16-13</t>
  </si>
  <si>
    <t>73-07</t>
  </si>
  <si>
    <t>04-05</t>
  </si>
  <si>
    <t>73-10</t>
  </si>
  <si>
    <t>69-04</t>
  </si>
  <si>
    <t>58-05</t>
  </si>
  <si>
    <t>25-02</t>
  </si>
  <si>
    <t>29-05</t>
  </si>
  <si>
    <t>71-03</t>
  </si>
  <si>
    <t>42-04</t>
  </si>
  <si>
    <t>73-11</t>
  </si>
  <si>
    <t>27-05</t>
  </si>
  <si>
    <t>71-04</t>
  </si>
  <si>
    <t>04-06</t>
  </si>
  <si>
    <t>38-06</t>
  </si>
  <si>
    <t>70-08</t>
  </si>
  <si>
    <t>47-06</t>
  </si>
  <si>
    <t>15-07</t>
  </si>
  <si>
    <t>71-05</t>
  </si>
  <si>
    <t>32-09</t>
  </si>
  <si>
    <t>20-03</t>
  </si>
  <si>
    <t>29-06</t>
  </si>
  <si>
    <t>72-07</t>
  </si>
  <si>
    <t>65-03</t>
  </si>
  <si>
    <t>44-03</t>
  </si>
  <si>
    <t>37-03</t>
  </si>
  <si>
    <t>40-03</t>
  </si>
  <si>
    <t>52-06</t>
  </si>
  <si>
    <t>69-02</t>
  </si>
  <si>
    <t>70-09</t>
  </si>
  <si>
    <t>01-04</t>
  </si>
  <si>
    <t>32-10</t>
  </si>
  <si>
    <t>34-04</t>
  </si>
  <si>
    <t>14-04</t>
  </si>
  <si>
    <t>46-05</t>
  </si>
  <si>
    <t>56-05</t>
  </si>
  <si>
    <t>18-05</t>
  </si>
  <si>
    <t>31-06</t>
  </si>
  <si>
    <t>70-11</t>
  </si>
  <si>
    <t>05-05</t>
  </si>
  <si>
    <t>16-12</t>
  </si>
  <si>
    <t>17-05</t>
  </si>
  <si>
    <t>57-04</t>
  </si>
  <si>
    <t>23-07</t>
  </si>
  <si>
    <t>25-03</t>
  </si>
  <si>
    <t>14-06</t>
  </si>
  <si>
    <t>64-01</t>
  </si>
  <si>
    <t>14-07</t>
  </si>
  <si>
    <t>38-08</t>
  </si>
  <si>
    <t>06-02</t>
  </si>
  <si>
    <t>35-09</t>
  </si>
  <si>
    <t>56-07</t>
  </si>
  <si>
    <t>72-08</t>
  </si>
  <si>
    <t>18-03</t>
  </si>
  <si>
    <t>12-04</t>
  </si>
  <si>
    <t>51-04</t>
  </si>
  <si>
    <t>75-09</t>
  </si>
  <si>
    <t>36-06</t>
  </si>
  <si>
    <t>WESTSIDE SCHOOL DISTRICT Johnson Co.</t>
  </si>
  <si>
    <t>16-02</t>
  </si>
  <si>
    <t>WESTSIDE SCHOOL DISTRICT Craighead County</t>
  </si>
  <si>
    <t>73-04</t>
  </si>
  <si>
    <t>35-10</t>
  </si>
  <si>
    <t>57-05</t>
  </si>
  <si>
    <t>12-05</t>
  </si>
  <si>
    <t>68-05</t>
  </si>
  <si>
    <t>72-09</t>
  </si>
  <si>
    <t>65-04</t>
  </si>
  <si>
    <t>15-05</t>
  </si>
  <si>
    <t>13-04</t>
  </si>
  <si>
    <t>19-05</t>
  </si>
  <si>
    <t>45-02</t>
  </si>
  <si>
    <t>52-05</t>
  </si>
  <si>
    <t>63-04</t>
  </si>
  <si>
    <t>HARMONY GROVE DISTRICT Saline County</t>
  </si>
  <si>
    <t>RECTOR SCHOOL DISTRICT</t>
  </si>
  <si>
    <t>11-06</t>
  </si>
  <si>
    <t>BRUNO PYATT SCHOOLS</t>
  </si>
  <si>
    <t>TITLE I 2002-03 PART D ALLOCATIONS</t>
  </si>
  <si>
    <t>Bentonville (Youth Bridge, Inc.)</t>
  </si>
  <si>
    <t>Magnolia (South Arkansas Youth Ser.)</t>
  </si>
  <si>
    <t>Nettleton (Consolidated Youth Services)</t>
  </si>
  <si>
    <t>Marion (East Arkansas Youth Services, Inc.)</t>
  </si>
  <si>
    <t>Monticello (Vera Lloyd Presbyterian Home)</t>
  </si>
  <si>
    <t>Hot Springs (Ouachita Children's Center)</t>
  </si>
  <si>
    <t>Batesville (North AR Human Ser. Youth Ctr.)</t>
  </si>
  <si>
    <t>Lee County (Delta Transitional Home)</t>
  </si>
  <si>
    <t>Perryville (Glenhaven Youth Ranch)</t>
  </si>
  <si>
    <t>Fort Smith (The Boy's Shelter)</t>
  </si>
  <si>
    <t>Fort Smith (Girls Shelter of Fort Smith)</t>
  </si>
  <si>
    <t>Lincoln (Teen Challenge Ranch of NW AR)</t>
  </si>
  <si>
    <t>Springdale (Youth Bridge)</t>
  </si>
  <si>
    <t>State Total</t>
  </si>
  <si>
    <t>35-99</t>
  </si>
  <si>
    <t>Department of Corrections</t>
  </si>
  <si>
    <t>60-94</t>
  </si>
  <si>
    <t>Alexander Youth Services</t>
  </si>
  <si>
    <t>State Agency Totals</t>
  </si>
  <si>
    <t>TITLE I 2002-2003 NEGLECTED INSTITUTION ALLOTMENTS</t>
  </si>
  <si>
    <t>Bentonville (NW AR Children's Shelter)</t>
  </si>
  <si>
    <t>Bergman (Arkansas Baptist Boys Ranch)</t>
  </si>
  <si>
    <t>Magnolia (BMA Children's Home, Inc.)</t>
  </si>
  <si>
    <t>Magnolia (United Methodist Children's Home)</t>
  </si>
  <si>
    <t>South Conway Co. (Southern Christian Home)</t>
  </si>
  <si>
    <t>Monticello (Arkansas Baptist Children's Home)</t>
  </si>
  <si>
    <t>Conway (HAVEN, Inc.)</t>
  </si>
  <si>
    <t>Lakeside (Hillcrest Children's Home)</t>
  </si>
  <si>
    <t>Batesville (Arkansas Sheriffs' Boys Ranch)</t>
  </si>
  <si>
    <t>Batesville (United Methodist Children's Home)</t>
  </si>
  <si>
    <t>Little Rock (United Methodist Children's Home)</t>
  </si>
  <si>
    <t>Little Rock (Elizabeth Mitchell Children's Center)</t>
  </si>
  <si>
    <t>Little Rock (Arkansas Baptist Children's Home)</t>
  </si>
  <si>
    <t>North Little Rock (Youth Home, Inc.)</t>
  </si>
  <si>
    <t>Fort Smith (Fort Smith Emerg. Children's Shelter)</t>
  </si>
  <si>
    <t>Fort Smith (Hannah House, Inc.)</t>
  </si>
  <si>
    <t>Highland (Arkansas Sheriffs' Girls Ranch, Inc.)</t>
  </si>
  <si>
    <t>Fayetteville (United Methodist Children's Home)</t>
  </si>
  <si>
    <t>Springdale (United Methodist Children's Home)</t>
  </si>
  <si>
    <t>Riverview (Arkansas Baptist Children's Home)</t>
  </si>
  <si>
    <t>Searcy (Searcy Children's Home, Inc.)</t>
  </si>
  <si>
    <t>Searcy (United Methodist Children's Home)</t>
  </si>
  <si>
    <t>State Totals</t>
  </si>
  <si>
    <t>Little Rock (Florence Crittenden Home)</t>
  </si>
  <si>
    <t>Little Rock (Youth Emergency Shelter)</t>
  </si>
  <si>
    <t>TITLE I STATE AGENCY 2003-2004 ALLOTMENTS</t>
  </si>
  <si>
    <t>School District With Local Institutions for Delinquent Children must have at least 10 eligibles to Title I Part D funds.</t>
  </si>
  <si>
    <t xml:space="preserve">The funds on this page are the portion of the Total Title I 2003-2004 Allotment generated by the children residing in the local institution </t>
  </si>
  <si>
    <t>for neglected children.  These funds are to be used to provide Title I services to children residing in the institution.</t>
  </si>
  <si>
    <t>LEA</t>
  </si>
  <si>
    <t>NO.</t>
  </si>
  <si>
    <t>STATE LEA TOTALS</t>
  </si>
  <si>
    <t>STATE ADMINISTRATION</t>
  </si>
  <si>
    <t>SCHOOL IMPROVEMENT</t>
  </si>
  <si>
    <t>GRAND TOTAL</t>
  </si>
  <si>
    <t>after October 1.</t>
  </si>
  <si>
    <t xml:space="preserve">Money for Title I low-income eligible children attending charter schools which are LEAs will be removed from school district allocations </t>
  </si>
  <si>
    <t>Greene Co. Tech (Children's Homes, Inc.)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</si>
</sst>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.00"/>
    <numFmt numFmtId="166" formatCode="0.0%"/>
    <numFmt numFmtId="167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8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Fill="1" applyAlignment="1">
      <alignment/>
    </xf>
    <xf numFmtId="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 shrinkToFit="1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 wrapText="1"/>
    </xf>
    <xf numFmtId="0" fontId="1" fillId="0" borderId="0" xfId="0" applyFont="1" applyAlignment="1" quotePrefix="1">
      <alignment horizontal="center"/>
    </xf>
    <xf numFmtId="6" fontId="1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7"/>
  <sheetViews>
    <sheetView tabSelected="1" workbookViewId="0" topLeftCell="A1">
      <selection activeCell="B358" sqref="B358"/>
    </sheetView>
  </sheetViews>
  <sheetFormatPr defaultColWidth="9.140625" defaultRowHeight="12.75"/>
  <cols>
    <col min="1" max="1" width="7.00390625" style="20" bestFit="1" customWidth="1"/>
    <col min="2" max="2" width="35.00390625" style="0" customWidth="1"/>
    <col min="3" max="3" width="10.00390625" style="0" customWidth="1"/>
    <col min="4" max="4" width="7.57421875" style="0" customWidth="1"/>
    <col min="5" max="5" width="12.57421875" style="2" customWidth="1"/>
    <col min="6" max="6" width="13.28125" style="2" customWidth="1"/>
    <col min="7" max="7" width="10.28125" style="2" customWidth="1"/>
    <col min="8" max="8" width="10.7109375" style="2" hidden="1" customWidth="1"/>
    <col min="9" max="9" width="13.140625" style="0" customWidth="1"/>
    <col min="10" max="10" width="12.28125" style="10" customWidth="1"/>
  </cols>
  <sheetData>
    <row r="1" spans="1:10" ht="12.75">
      <c r="A1" s="32" t="s">
        <v>324</v>
      </c>
      <c r="B1" s="32"/>
      <c r="C1" s="32"/>
      <c r="D1" s="32"/>
      <c r="E1" s="32"/>
      <c r="F1" s="32"/>
      <c r="G1" s="32"/>
      <c r="H1" s="32"/>
      <c r="I1" s="32"/>
      <c r="J1" s="32"/>
    </row>
    <row r="2" spans="2:8" ht="12.75">
      <c r="B2" s="4"/>
      <c r="C2" s="3"/>
      <c r="D2" s="3"/>
      <c r="E2" s="7"/>
      <c r="F2" s="7"/>
      <c r="G2" s="7"/>
      <c r="H2" s="7"/>
    </row>
    <row r="3" spans="1:10" ht="12.75">
      <c r="A3" s="33" t="s">
        <v>331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4" t="s">
        <v>325</v>
      </c>
      <c r="B4" s="34"/>
      <c r="C4" s="34"/>
      <c r="D4" s="34"/>
      <c r="E4" s="34"/>
      <c r="F4" s="34"/>
      <c r="G4" s="34"/>
      <c r="H4" s="34"/>
      <c r="I4" s="34"/>
      <c r="J4" s="34"/>
    </row>
    <row r="5" spans="1:8" ht="12.75">
      <c r="A5" s="18"/>
      <c r="B5" s="9"/>
      <c r="C5" s="9"/>
      <c r="D5" s="9"/>
      <c r="E5" s="9"/>
      <c r="F5" s="9"/>
      <c r="G5" s="9"/>
      <c r="H5" s="9"/>
    </row>
    <row r="6" spans="1:9" ht="12.75">
      <c r="A6" s="19"/>
      <c r="B6" s="11"/>
      <c r="C6" s="1"/>
      <c r="D6" s="1"/>
      <c r="E6" s="12"/>
      <c r="F6" s="13" t="s">
        <v>320</v>
      </c>
      <c r="G6" s="12"/>
      <c r="H6" s="12"/>
      <c r="I6" s="8" t="s">
        <v>329</v>
      </c>
    </row>
    <row r="7" spans="1:9" ht="12.75">
      <c r="A7" s="19"/>
      <c r="B7" s="1" t="s">
        <v>0</v>
      </c>
      <c r="C7" s="1"/>
      <c r="D7" s="1"/>
      <c r="E7" s="8" t="s">
        <v>322</v>
      </c>
      <c r="F7" s="14" t="s">
        <v>328</v>
      </c>
      <c r="G7" s="12"/>
      <c r="H7" s="12"/>
      <c r="I7" s="14" t="s">
        <v>328</v>
      </c>
    </row>
    <row r="8" spans="1:10" ht="12.75">
      <c r="A8" s="19"/>
      <c r="B8" s="1"/>
      <c r="C8" s="1" t="s">
        <v>326</v>
      </c>
      <c r="D8" s="8" t="s">
        <v>327</v>
      </c>
      <c r="E8" s="8" t="s">
        <v>314</v>
      </c>
      <c r="F8" s="14" t="s">
        <v>315</v>
      </c>
      <c r="G8" s="13"/>
      <c r="H8" s="13"/>
      <c r="I8" s="14" t="s">
        <v>315</v>
      </c>
      <c r="J8" s="17" t="s">
        <v>323</v>
      </c>
    </row>
    <row r="9" spans="1:10" ht="12.75">
      <c r="A9" s="19"/>
      <c r="B9" s="1"/>
      <c r="C9" s="8" t="s">
        <v>93</v>
      </c>
      <c r="D9" s="8">
        <v>2004</v>
      </c>
      <c r="E9" s="8" t="s">
        <v>315</v>
      </c>
      <c r="F9" s="13" t="s">
        <v>319</v>
      </c>
      <c r="G9" s="13"/>
      <c r="H9" s="13"/>
      <c r="I9" s="13" t="s">
        <v>319</v>
      </c>
      <c r="J9" s="17" t="s">
        <v>320</v>
      </c>
    </row>
    <row r="10" spans="1:10" ht="12.75">
      <c r="A10" s="19" t="s">
        <v>695</v>
      </c>
      <c r="B10" s="8" t="s">
        <v>94</v>
      </c>
      <c r="C10" s="8" t="s">
        <v>96</v>
      </c>
      <c r="D10" s="15" t="s">
        <v>95</v>
      </c>
      <c r="E10" s="8" t="s">
        <v>316</v>
      </c>
      <c r="F10" s="13" t="s">
        <v>308</v>
      </c>
      <c r="G10" s="13"/>
      <c r="H10" s="13"/>
      <c r="I10" s="13" t="s">
        <v>308</v>
      </c>
      <c r="J10" s="17" t="s">
        <v>330</v>
      </c>
    </row>
    <row r="11" spans="1:10" ht="12.75">
      <c r="A11" s="19" t="s">
        <v>696</v>
      </c>
      <c r="B11" s="8" t="s">
        <v>97</v>
      </c>
      <c r="C11" s="8" t="s">
        <v>98</v>
      </c>
      <c r="D11" s="16" t="s">
        <v>307</v>
      </c>
      <c r="E11" s="8" t="s">
        <v>317</v>
      </c>
      <c r="F11" s="13" t="s">
        <v>318</v>
      </c>
      <c r="G11" s="13" t="s">
        <v>323</v>
      </c>
      <c r="H11" s="13" t="s">
        <v>321</v>
      </c>
      <c r="I11" s="13" t="s">
        <v>318</v>
      </c>
      <c r="J11" s="17" t="s">
        <v>329</v>
      </c>
    </row>
    <row r="12" spans="1:9" ht="12.75">
      <c r="A12" s="19"/>
      <c r="B12" s="8"/>
      <c r="C12" s="8"/>
      <c r="D12" s="16"/>
      <c r="E12" s="8"/>
      <c r="F12" s="13"/>
      <c r="G12" s="13"/>
      <c r="H12" s="13"/>
      <c r="I12" s="1"/>
    </row>
    <row r="13" spans="1:10" ht="12.75">
      <c r="A13" s="21" t="s">
        <v>332</v>
      </c>
      <c r="B13" s="6" t="s">
        <v>1</v>
      </c>
      <c r="C13" s="7">
        <v>77</v>
      </c>
      <c r="D13" s="7">
        <v>423</v>
      </c>
      <c r="E13" s="24">
        <v>119990</v>
      </c>
      <c r="F13" s="25">
        <v>110235</v>
      </c>
      <c r="G13" s="25">
        <f>F13-E13</f>
        <v>-9755</v>
      </c>
      <c r="H13" s="25">
        <v>0.9</v>
      </c>
      <c r="I13" s="25">
        <v>110235</v>
      </c>
      <c r="J13" s="25">
        <f>+I13-F13</f>
        <v>0</v>
      </c>
    </row>
    <row r="14" spans="1:10" ht="12.75">
      <c r="A14" s="21" t="s">
        <v>333</v>
      </c>
      <c r="B14" s="6" t="s">
        <v>2</v>
      </c>
      <c r="C14" s="7">
        <v>486</v>
      </c>
      <c r="D14" s="7">
        <v>2857</v>
      </c>
      <c r="E14" s="24">
        <v>463433</v>
      </c>
      <c r="F14" s="25">
        <v>462864</v>
      </c>
      <c r="G14" s="25">
        <f aca="true" t="shared" si="0" ref="G14:G77">F14-E14</f>
        <v>-569</v>
      </c>
      <c r="H14" s="25">
        <v>0.9</v>
      </c>
      <c r="I14" s="25">
        <v>458712</v>
      </c>
      <c r="J14" s="25">
        <f aca="true" t="shared" si="1" ref="J14:J77">+I14-F14</f>
        <v>-4152</v>
      </c>
    </row>
    <row r="15" spans="1:10" ht="12.75">
      <c r="A15" s="21" t="s">
        <v>337</v>
      </c>
      <c r="B15" s="6" t="s">
        <v>3</v>
      </c>
      <c r="C15" s="7">
        <v>103</v>
      </c>
      <c r="D15" s="7">
        <v>529</v>
      </c>
      <c r="E15" s="24">
        <v>96058</v>
      </c>
      <c r="F15" s="25">
        <v>97197</v>
      </c>
      <c r="G15" s="25">
        <f t="shared" si="0"/>
        <v>1139</v>
      </c>
      <c r="H15" s="25">
        <v>0.9</v>
      </c>
      <c r="I15" s="25">
        <v>97249</v>
      </c>
      <c r="J15" s="25">
        <f t="shared" si="1"/>
        <v>52</v>
      </c>
    </row>
    <row r="16" spans="1:10" ht="12.75">
      <c r="A16" s="21" t="s">
        <v>334</v>
      </c>
      <c r="B16" s="6" t="s">
        <v>4</v>
      </c>
      <c r="C16" s="7">
        <v>26</v>
      </c>
      <c r="D16" s="7">
        <v>97</v>
      </c>
      <c r="E16" s="24">
        <v>30602</v>
      </c>
      <c r="F16" s="25">
        <v>30269</v>
      </c>
      <c r="G16" s="25">
        <f t="shared" si="0"/>
        <v>-333</v>
      </c>
      <c r="H16" s="25">
        <v>0.9</v>
      </c>
      <c r="I16" s="25">
        <v>30290</v>
      </c>
      <c r="J16" s="25">
        <f t="shared" si="1"/>
        <v>21</v>
      </c>
    </row>
    <row r="17" spans="1:10" ht="12.75">
      <c r="A17" s="21" t="s">
        <v>335</v>
      </c>
      <c r="B17" s="6" t="s">
        <v>118</v>
      </c>
      <c r="C17" s="7">
        <v>251</v>
      </c>
      <c r="D17" s="7">
        <v>787</v>
      </c>
      <c r="E17" s="24">
        <v>326562</v>
      </c>
      <c r="F17" s="25">
        <v>334190</v>
      </c>
      <c r="G17" s="25">
        <f t="shared" si="0"/>
        <v>7628</v>
      </c>
      <c r="H17" s="25">
        <v>0.95</v>
      </c>
      <c r="I17" s="25">
        <v>334686</v>
      </c>
      <c r="J17" s="25">
        <f t="shared" si="1"/>
        <v>496</v>
      </c>
    </row>
    <row r="18" spans="1:10" ht="12.75">
      <c r="A18" s="21" t="s">
        <v>336</v>
      </c>
      <c r="B18" s="6" t="s">
        <v>119</v>
      </c>
      <c r="C18" s="7">
        <v>88</v>
      </c>
      <c r="D18" s="7">
        <v>286</v>
      </c>
      <c r="E18" s="24">
        <v>56822</v>
      </c>
      <c r="F18" s="25">
        <v>93163</v>
      </c>
      <c r="G18" s="25">
        <f t="shared" si="0"/>
        <v>36341</v>
      </c>
      <c r="H18" s="25">
        <v>0.95</v>
      </c>
      <c r="I18" s="25">
        <v>91760</v>
      </c>
      <c r="J18" s="25">
        <f t="shared" si="1"/>
        <v>-1403</v>
      </c>
    </row>
    <row r="19" spans="1:10" ht="12.75">
      <c r="A19" s="21" t="s">
        <v>338</v>
      </c>
      <c r="B19" s="6" t="s">
        <v>120</v>
      </c>
      <c r="C19" s="7">
        <v>485</v>
      </c>
      <c r="D19" s="7">
        <v>2382</v>
      </c>
      <c r="E19" s="24">
        <v>434743</v>
      </c>
      <c r="F19" s="25">
        <v>448156</v>
      </c>
      <c r="G19" s="25">
        <f t="shared" si="0"/>
        <v>13413</v>
      </c>
      <c r="H19" s="25">
        <v>0.9</v>
      </c>
      <c r="I19" s="25">
        <v>459861</v>
      </c>
      <c r="J19" s="25">
        <f t="shared" si="1"/>
        <v>11705</v>
      </c>
    </row>
    <row r="20" spans="1:10" ht="12.75">
      <c r="A20" s="21" t="s">
        <v>339</v>
      </c>
      <c r="B20" s="6" t="s">
        <v>121</v>
      </c>
      <c r="C20" s="7">
        <v>49</v>
      </c>
      <c r="D20" s="7">
        <v>146</v>
      </c>
      <c r="E20" s="24">
        <v>61974</v>
      </c>
      <c r="F20" s="25">
        <v>67371</v>
      </c>
      <c r="G20" s="25">
        <f t="shared" si="0"/>
        <v>5397</v>
      </c>
      <c r="H20" s="25">
        <v>0.95</v>
      </c>
      <c r="I20" s="25">
        <v>67326</v>
      </c>
      <c r="J20" s="25">
        <f t="shared" si="1"/>
        <v>-45</v>
      </c>
    </row>
    <row r="21" spans="1:10" ht="12.75">
      <c r="A21" s="21" t="s">
        <v>340</v>
      </c>
      <c r="B21" s="6" t="s">
        <v>5</v>
      </c>
      <c r="C21" s="7">
        <v>15</v>
      </c>
      <c r="D21" s="7">
        <v>348</v>
      </c>
      <c r="E21" s="24">
        <v>45250</v>
      </c>
      <c r="F21" s="25">
        <v>32051</v>
      </c>
      <c r="G21" s="25">
        <f t="shared" si="0"/>
        <v>-13199</v>
      </c>
      <c r="H21" s="25">
        <v>0.85</v>
      </c>
      <c r="I21" s="25">
        <v>32051</v>
      </c>
      <c r="J21" s="25">
        <f t="shared" si="1"/>
        <v>0</v>
      </c>
    </row>
    <row r="22" spans="1:10" ht="12.75">
      <c r="A22" s="21" t="s">
        <v>341</v>
      </c>
      <c r="B22" s="6" t="s">
        <v>6</v>
      </c>
      <c r="C22" s="7">
        <v>340</v>
      </c>
      <c r="D22" s="7">
        <v>1799</v>
      </c>
      <c r="E22" s="24">
        <v>324189</v>
      </c>
      <c r="F22" s="25">
        <v>327946</v>
      </c>
      <c r="G22" s="25">
        <f t="shared" si="0"/>
        <v>3757</v>
      </c>
      <c r="H22" s="25">
        <v>0.9</v>
      </c>
      <c r="I22" s="25">
        <v>326927</v>
      </c>
      <c r="J22" s="25">
        <f t="shared" si="1"/>
        <v>-1019</v>
      </c>
    </row>
    <row r="23" spans="1:10" ht="12.75">
      <c r="A23" s="21" t="s">
        <v>342</v>
      </c>
      <c r="B23" s="6" t="s">
        <v>122</v>
      </c>
      <c r="C23" s="7">
        <v>267</v>
      </c>
      <c r="D23" s="7">
        <v>1211</v>
      </c>
      <c r="E23" s="24">
        <v>253055</v>
      </c>
      <c r="F23" s="25">
        <v>257148</v>
      </c>
      <c r="G23" s="25">
        <f t="shared" si="0"/>
        <v>4093</v>
      </c>
      <c r="H23" s="25">
        <v>0.9</v>
      </c>
      <c r="I23" s="25">
        <v>254949</v>
      </c>
      <c r="J23" s="25">
        <f t="shared" si="1"/>
        <v>-2199</v>
      </c>
    </row>
    <row r="24" spans="1:10" ht="12.75">
      <c r="A24" s="21" t="s">
        <v>343</v>
      </c>
      <c r="B24" s="6" t="s">
        <v>7</v>
      </c>
      <c r="C24" s="7">
        <v>230</v>
      </c>
      <c r="D24" s="7">
        <v>643</v>
      </c>
      <c r="E24" s="24">
        <v>313545</v>
      </c>
      <c r="F24" s="25">
        <v>311127</v>
      </c>
      <c r="G24" s="25">
        <f t="shared" si="0"/>
        <v>-2418</v>
      </c>
      <c r="H24" s="25">
        <v>0.95</v>
      </c>
      <c r="I24" s="25">
        <v>311673</v>
      </c>
      <c r="J24" s="25">
        <f t="shared" si="1"/>
        <v>546</v>
      </c>
    </row>
    <row r="25" spans="1:10" ht="12.75">
      <c r="A25" s="21" t="s">
        <v>344</v>
      </c>
      <c r="B25" s="6" t="s">
        <v>123</v>
      </c>
      <c r="C25" s="7">
        <v>295</v>
      </c>
      <c r="D25" s="7">
        <v>1409</v>
      </c>
      <c r="E25" s="24">
        <v>397398</v>
      </c>
      <c r="F25" s="25">
        <v>370120</v>
      </c>
      <c r="G25" s="25">
        <f t="shared" si="0"/>
        <v>-27278</v>
      </c>
      <c r="H25" s="25">
        <v>0.9</v>
      </c>
      <c r="I25" s="25">
        <v>370416</v>
      </c>
      <c r="J25" s="25">
        <f t="shared" si="1"/>
        <v>296</v>
      </c>
    </row>
    <row r="26" spans="1:10" ht="12.75">
      <c r="A26" s="21" t="s">
        <v>345</v>
      </c>
      <c r="B26" s="6" t="s">
        <v>124</v>
      </c>
      <c r="C26" s="7">
        <v>110</v>
      </c>
      <c r="D26" s="7">
        <v>697</v>
      </c>
      <c r="E26" s="24">
        <v>151326</v>
      </c>
      <c r="F26" s="25">
        <v>145321</v>
      </c>
      <c r="G26" s="25">
        <f t="shared" si="0"/>
        <v>-6005</v>
      </c>
      <c r="H26" s="25">
        <v>0.9</v>
      </c>
      <c r="I26" s="25">
        <v>145398</v>
      </c>
      <c r="J26" s="25">
        <f t="shared" si="1"/>
        <v>77</v>
      </c>
    </row>
    <row r="27" spans="1:10" ht="12.75">
      <c r="A27" s="21" t="s">
        <v>346</v>
      </c>
      <c r="B27" s="6" t="s">
        <v>106</v>
      </c>
      <c r="C27" s="7">
        <v>471</v>
      </c>
      <c r="D27" s="7">
        <v>2518</v>
      </c>
      <c r="E27" s="24">
        <v>367094</v>
      </c>
      <c r="F27" s="25">
        <v>423075</v>
      </c>
      <c r="G27" s="25">
        <f t="shared" si="0"/>
        <v>55981</v>
      </c>
      <c r="H27" s="25">
        <v>0.9</v>
      </c>
      <c r="I27" s="25">
        <v>442936</v>
      </c>
      <c r="J27" s="25">
        <f t="shared" si="1"/>
        <v>19861</v>
      </c>
    </row>
    <row r="28" spans="1:10" ht="12.75">
      <c r="A28" s="21" t="s">
        <v>347</v>
      </c>
      <c r="B28" s="6" t="s">
        <v>8</v>
      </c>
      <c r="C28" s="7">
        <v>101</v>
      </c>
      <c r="D28" s="7">
        <v>869</v>
      </c>
      <c r="E28" s="24">
        <v>58556</v>
      </c>
      <c r="F28" s="25">
        <v>79061</v>
      </c>
      <c r="G28" s="25">
        <f t="shared" si="0"/>
        <v>20505</v>
      </c>
      <c r="H28" s="25">
        <v>0.85</v>
      </c>
      <c r="I28" s="25">
        <v>79094</v>
      </c>
      <c r="J28" s="25">
        <f t="shared" si="1"/>
        <v>33</v>
      </c>
    </row>
    <row r="29" spans="1:10" ht="12.75">
      <c r="A29" s="21" t="s">
        <v>348</v>
      </c>
      <c r="B29" s="6" t="s">
        <v>9</v>
      </c>
      <c r="C29" s="7">
        <v>90</v>
      </c>
      <c r="D29" s="7">
        <v>579</v>
      </c>
      <c r="E29" s="24">
        <v>127565</v>
      </c>
      <c r="F29" s="25">
        <v>118811</v>
      </c>
      <c r="G29" s="25">
        <f t="shared" si="0"/>
        <v>-8754</v>
      </c>
      <c r="H29" s="25">
        <v>0.9</v>
      </c>
      <c r="I29" s="25">
        <v>119056</v>
      </c>
      <c r="J29" s="25">
        <f t="shared" si="1"/>
        <v>245</v>
      </c>
    </row>
    <row r="30" spans="1:10" ht="12.75">
      <c r="A30" s="21" t="s">
        <v>349</v>
      </c>
      <c r="B30" s="6" t="s">
        <v>10</v>
      </c>
      <c r="C30" s="7">
        <v>179</v>
      </c>
      <c r="D30" s="7">
        <v>794</v>
      </c>
      <c r="E30" s="24">
        <v>146786</v>
      </c>
      <c r="F30" s="25">
        <v>171887</v>
      </c>
      <c r="G30" s="25">
        <f t="shared" si="0"/>
        <v>25101</v>
      </c>
      <c r="H30" s="25">
        <v>0.9</v>
      </c>
      <c r="I30" s="25">
        <v>171982</v>
      </c>
      <c r="J30" s="25">
        <f t="shared" si="1"/>
        <v>95</v>
      </c>
    </row>
    <row r="31" spans="1:10" ht="12.75">
      <c r="A31" s="21" t="s">
        <v>350</v>
      </c>
      <c r="B31" s="6" t="s">
        <v>11</v>
      </c>
      <c r="C31" s="7">
        <v>331</v>
      </c>
      <c r="D31" s="7">
        <v>2255</v>
      </c>
      <c r="E31" s="24">
        <v>303276</v>
      </c>
      <c r="F31" s="25">
        <v>295633</v>
      </c>
      <c r="G31" s="25">
        <f t="shared" si="0"/>
        <v>-7643</v>
      </c>
      <c r="H31" s="25">
        <v>0.85</v>
      </c>
      <c r="I31" s="25">
        <v>300181</v>
      </c>
      <c r="J31" s="25">
        <f t="shared" si="1"/>
        <v>4548</v>
      </c>
    </row>
    <row r="32" spans="1:10" ht="12.75">
      <c r="A32" s="21" t="s">
        <v>351</v>
      </c>
      <c r="B32" s="6" t="s">
        <v>12</v>
      </c>
      <c r="C32" s="7">
        <v>433</v>
      </c>
      <c r="D32" s="7">
        <v>4909</v>
      </c>
      <c r="E32" s="24">
        <v>676229</v>
      </c>
      <c r="F32" s="25">
        <v>599437</v>
      </c>
      <c r="G32" s="25">
        <f t="shared" si="0"/>
        <v>-76792</v>
      </c>
      <c r="H32" s="25">
        <v>0.85</v>
      </c>
      <c r="I32" s="25">
        <v>599737</v>
      </c>
      <c r="J32" s="25">
        <f t="shared" si="1"/>
        <v>300</v>
      </c>
    </row>
    <row r="33" spans="1:10" ht="12.75">
      <c r="A33" s="21" t="s">
        <v>352</v>
      </c>
      <c r="B33" s="6" t="s">
        <v>127</v>
      </c>
      <c r="C33" s="7">
        <v>771</v>
      </c>
      <c r="D33" s="7">
        <v>7019</v>
      </c>
      <c r="E33" s="24">
        <v>627410</v>
      </c>
      <c r="F33" s="25">
        <v>688762</v>
      </c>
      <c r="G33" s="25">
        <f t="shared" si="0"/>
        <v>61352</v>
      </c>
      <c r="H33" s="25">
        <v>0.85</v>
      </c>
      <c r="I33" s="25">
        <v>695021</v>
      </c>
      <c r="J33" s="25">
        <f t="shared" si="1"/>
        <v>6259</v>
      </c>
    </row>
    <row r="34" spans="1:10" ht="12.75">
      <c r="A34" s="21" t="s">
        <v>353</v>
      </c>
      <c r="B34" s="6" t="s">
        <v>13</v>
      </c>
      <c r="C34" s="7">
        <v>154</v>
      </c>
      <c r="D34" s="7">
        <v>828</v>
      </c>
      <c r="E34" s="24">
        <v>128309</v>
      </c>
      <c r="F34" s="25">
        <v>165027</v>
      </c>
      <c r="G34" s="25">
        <f t="shared" si="0"/>
        <v>36718</v>
      </c>
      <c r="H34" s="25">
        <v>0.9</v>
      </c>
      <c r="I34" s="25">
        <v>144740</v>
      </c>
      <c r="J34" s="25">
        <f t="shared" si="1"/>
        <v>-20287</v>
      </c>
    </row>
    <row r="35" spans="1:10" ht="12.75">
      <c r="A35" s="21" t="s">
        <v>354</v>
      </c>
      <c r="B35" s="6" t="s">
        <v>128</v>
      </c>
      <c r="C35" s="7">
        <v>403</v>
      </c>
      <c r="D35" s="7">
        <v>1892</v>
      </c>
      <c r="E35" s="24">
        <v>286571</v>
      </c>
      <c r="F35" s="25">
        <v>384494</v>
      </c>
      <c r="G35" s="25">
        <f t="shared" si="0"/>
        <v>97923</v>
      </c>
      <c r="H35" s="25">
        <v>0.9</v>
      </c>
      <c r="I35" s="25">
        <v>383667</v>
      </c>
      <c r="J35" s="25">
        <f t="shared" si="1"/>
        <v>-827</v>
      </c>
    </row>
    <row r="36" spans="1:10" ht="12.75">
      <c r="A36" s="21" t="s">
        <v>355</v>
      </c>
      <c r="B36" s="6" t="s">
        <v>129</v>
      </c>
      <c r="C36" s="7">
        <v>80</v>
      </c>
      <c r="D36" s="7">
        <v>214</v>
      </c>
      <c r="E36" s="24">
        <v>53383</v>
      </c>
      <c r="F36" s="25">
        <v>89352</v>
      </c>
      <c r="G36" s="25">
        <f t="shared" si="0"/>
        <v>35969</v>
      </c>
      <c r="H36" s="25">
        <v>0.95</v>
      </c>
      <c r="I36" s="25">
        <v>89422</v>
      </c>
      <c r="J36" s="25">
        <f t="shared" si="1"/>
        <v>70</v>
      </c>
    </row>
    <row r="37" spans="1:10" ht="12.75">
      <c r="A37" s="21" t="s">
        <v>356</v>
      </c>
      <c r="B37" s="6" t="s">
        <v>130</v>
      </c>
      <c r="C37" s="7">
        <v>178</v>
      </c>
      <c r="D37" s="7">
        <v>1038</v>
      </c>
      <c r="E37" s="24">
        <v>118384</v>
      </c>
      <c r="F37" s="25">
        <v>165770</v>
      </c>
      <c r="G37" s="25">
        <f t="shared" si="0"/>
        <v>47386</v>
      </c>
      <c r="H37" s="25">
        <v>0.9</v>
      </c>
      <c r="I37" s="25">
        <v>165854</v>
      </c>
      <c r="J37" s="25">
        <f t="shared" si="1"/>
        <v>84</v>
      </c>
    </row>
    <row r="38" spans="1:10" ht="12.75">
      <c r="A38" s="21" t="s">
        <v>357</v>
      </c>
      <c r="B38" s="6" t="s">
        <v>131</v>
      </c>
      <c r="C38" s="7">
        <v>86</v>
      </c>
      <c r="D38" s="7">
        <v>416</v>
      </c>
      <c r="E38" s="24">
        <v>110693</v>
      </c>
      <c r="F38" s="25">
        <v>102430</v>
      </c>
      <c r="G38" s="25">
        <f t="shared" si="0"/>
        <v>-8263</v>
      </c>
      <c r="H38" s="25">
        <v>0.9</v>
      </c>
      <c r="I38" s="25">
        <v>102471</v>
      </c>
      <c r="J38" s="25">
        <f t="shared" si="1"/>
        <v>41</v>
      </c>
    </row>
    <row r="39" spans="1:10" ht="12.75">
      <c r="A39" s="21" t="s">
        <v>358</v>
      </c>
      <c r="B39" s="6" t="s">
        <v>14</v>
      </c>
      <c r="C39" s="7">
        <v>101</v>
      </c>
      <c r="D39" s="7">
        <v>564</v>
      </c>
      <c r="E39" s="24">
        <v>109370</v>
      </c>
      <c r="F39" s="25">
        <v>111413</v>
      </c>
      <c r="G39" s="25">
        <f t="shared" si="0"/>
        <v>2043</v>
      </c>
      <c r="H39" s="25">
        <v>0.9</v>
      </c>
      <c r="I39" s="25">
        <v>109159</v>
      </c>
      <c r="J39" s="25">
        <f t="shared" si="1"/>
        <v>-2254</v>
      </c>
    </row>
    <row r="40" spans="1:10" ht="12.75">
      <c r="A40" s="21" t="s">
        <v>359</v>
      </c>
      <c r="B40" s="6" t="s">
        <v>132</v>
      </c>
      <c r="C40" s="7">
        <v>1408</v>
      </c>
      <c r="D40" s="7">
        <v>4312</v>
      </c>
      <c r="E40" s="24">
        <v>1246098</v>
      </c>
      <c r="F40" s="25">
        <v>1508214</v>
      </c>
      <c r="G40" s="25">
        <f t="shared" si="0"/>
        <v>262116</v>
      </c>
      <c r="H40" s="25">
        <v>0.95</v>
      </c>
      <c r="I40" s="25">
        <v>1513236</v>
      </c>
      <c r="J40" s="25">
        <f t="shared" si="1"/>
        <v>5022</v>
      </c>
    </row>
    <row r="41" spans="1:10" ht="12.75">
      <c r="A41" s="21" t="s">
        <v>360</v>
      </c>
      <c r="B41" s="6" t="s">
        <v>134</v>
      </c>
      <c r="C41" s="7">
        <v>324</v>
      </c>
      <c r="D41" s="7">
        <v>1551</v>
      </c>
      <c r="E41" s="24">
        <v>316038</v>
      </c>
      <c r="F41" s="25">
        <v>307334</v>
      </c>
      <c r="G41" s="25">
        <f t="shared" si="0"/>
        <v>-8704</v>
      </c>
      <c r="H41" s="25">
        <v>0.9</v>
      </c>
      <c r="I41" s="25">
        <v>312813</v>
      </c>
      <c r="J41" s="25">
        <f t="shared" si="1"/>
        <v>5479</v>
      </c>
    </row>
    <row r="42" spans="1:10" ht="12.75">
      <c r="A42" s="21" t="s">
        <v>361</v>
      </c>
      <c r="B42" s="6" t="s">
        <v>135</v>
      </c>
      <c r="C42" s="7">
        <v>131</v>
      </c>
      <c r="D42" s="7">
        <v>584</v>
      </c>
      <c r="E42" s="24">
        <v>119771</v>
      </c>
      <c r="F42" s="25">
        <v>129354</v>
      </c>
      <c r="G42" s="25">
        <f t="shared" si="0"/>
        <v>9583</v>
      </c>
      <c r="H42" s="25">
        <v>0.9</v>
      </c>
      <c r="I42" s="25">
        <v>125673</v>
      </c>
      <c r="J42" s="25">
        <f t="shared" si="1"/>
        <v>-3681</v>
      </c>
    </row>
    <row r="43" spans="1:10" ht="12.75">
      <c r="A43" s="21" t="s">
        <v>362</v>
      </c>
      <c r="B43" s="6" t="s">
        <v>15</v>
      </c>
      <c r="C43" s="7">
        <v>151</v>
      </c>
      <c r="D43" s="7">
        <v>453</v>
      </c>
      <c r="E43" s="24">
        <v>245072</v>
      </c>
      <c r="F43" s="25">
        <v>240614</v>
      </c>
      <c r="G43" s="25">
        <f t="shared" si="0"/>
        <v>-4458</v>
      </c>
      <c r="H43" s="25">
        <v>0.95</v>
      </c>
      <c r="I43" s="25">
        <v>240736</v>
      </c>
      <c r="J43" s="25">
        <f t="shared" si="1"/>
        <v>122</v>
      </c>
    </row>
    <row r="44" spans="1:10" ht="12.75">
      <c r="A44" s="21" t="s">
        <v>363</v>
      </c>
      <c r="B44" s="6" t="s">
        <v>136</v>
      </c>
      <c r="C44" s="7">
        <v>46</v>
      </c>
      <c r="D44" s="7">
        <v>228</v>
      </c>
      <c r="E44" s="24">
        <v>99812</v>
      </c>
      <c r="F44" s="25">
        <v>91697</v>
      </c>
      <c r="G44" s="25">
        <f t="shared" si="0"/>
        <v>-8115</v>
      </c>
      <c r="H44" s="25">
        <v>0.9</v>
      </c>
      <c r="I44" s="25">
        <v>91697</v>
      </c>
      <c r="J44" s="25">
        <f t="shared" si="1"/>
        <v>0</v>
      </c>
    </row>
    <row r="45" spans="1:10" ht="12.75">
      <c r="A45" s="21" t="s">
        <v>364</v>
      </c>
      <c r="B45" s="6" t="s">
        <v>137</v>
      </c>
      <c r="C45" s="7">
        <v>360</v>
      </c>
      <c r="D45" s="7">
        <v>1219</v>
      </c>
      <c r="E45" s="24">
        <v>516432</v>
      </c>
      <c r="F45" s="25">
        <v>480001</v>
      </c>
      <c r="G45" s="25">
        <f t="shared" si="0"/>
        <v>-36431</v>
      </c>
      <c r="H45" s="25">
        <v>0.9</v>
      </c>
      <c r="I45" s="25">
        <v>480277</v>
      </c>
      <c r="J45" s="25">
        <f t="shared" si="1"/>
        <v>276</v>
      </c>
    </row>
    <row r="46" spans="1:10" ht="12.75">
      <c r="A46" s="21" t="s">
        <v>365</v>
      </c>
      <c r="B46" s="6" t="s">
        <v>138</v>
      </c>
      <c r="C46" s="7">
        <v>178</v>
      </c>
      <c r="D46" s="7">
        <v>1116</v>
      </c>
      <c r="E46" s="24">
        <v>139778</v>
      </c>
      <c r="F46" s="25">
        <v>161277</v>
      </c>
      <c r="G46" s="25">
        <f t="shared" si="0"/>
        <v>21499</v>
      </c>
      <c r="H46" s="25">
        <v>0.9</v>
      </c>
      <c r="I46" s="25">
        <v>164464</v>
      </c>
      <c r="J46" s="25">
        <f t="shared" si="1"/>
        <v>3187</v>
      </c>
    </row>
    <row r="47" spans="1:10" ht="12.75">
      <c r="A47" s="21" t="s">
        <v>366</v>
      </c>
      <c r="B47" s="6" t="s">
        <v>139</v>
      </c>
      <c r="C47" s="7">
        <v>577</v>
      </c>
      <c r="D47" s="7">
        <v>6517</v>
      </c>
      <c r="E47" s="24">
        <v>407917</v>
      </c>
      <c r="F47" s="25">
        <v>450103</v>
      </c>
      <c r="G47" s="25">
        <f t="shared" si="0"/>
        <v>42186</v>
      </c>
      <c r="H47" s="25">
        <v>0.85</v>
      </c>
      <c r="I47" s="25">
        <v>451852</v>
      </c>
      <c r="J47" s="25">
        <f t="shared" si="1"/>
        <v>1749</v>
      </c>
    </row>
    <row r="48" spans="1:10" ht="12.75">
      <c r="A48" s="21" t="s">
        <v>367</v>
      </c>
      <c r="B48" s="6" t="s">
        <v>309</v>
      </c>
      <c r="C48" s="7">
        <v>122</v>
      </c>
      <c r="D48" s="7">
        <v>907</v>
      </c>
      <c r="E48" s="24">
        <v>164009</v>
      </c>
      <c r="F48" s="25">
        <v>148734</v>
      </c>
      <c r="G48" s="25">
        <f t="shared" si="0"/>
        <v>-15275</v>
      </c>
      <c r="H48" s="25">
        <v>0.85</v>
      </c>
      <c r="I48" s="25">
        <v>148628</v>
      </c>
      <c r="J48" s="25">
        <f t="shared" si="1"/>
        <v>-106</v>
      </c>
    </row>
    <row r="49" spans="1:10" ht="12.75">
      <c r="A49" s="21" t="s">
        <v>368</v>
      </c>
      <c r="B49" s="6" t="s">
        <v>140</v>
      </c>
      <c r="C49" s="7">
        <v>800</v>
      </c>
      <c r="D49" s="7">
        <v>7665</v>
      </c>
      <c r="E49" s="24">
        <v>520402</v>
      </c>
      <c r="F49" s="25">
        <v>636361</v>
      </c>
      <c r="G49" s="25">
        <f t="shared" si="0"/>
        <v>115959</v>
      </c>
      <c r="H49" s="25">
        <v>0.85</v>
      </c>
      <c r="I49" s="25">
        <v>636637</v>
      </c>
      <c r="J49" s="25">
        <f t="shared" si="1"/>
        <v>276</v>
      </c>
    </row>
    <row r="50" spans="1:10" ht="12.75">
      <c r="A50" s="21" t="s">
        <v>369</v>
      </c>
      <c r="B50" s="6" t="s">
        <v>141</v>
      </c>
      <c r="C50" s="7">
        <v>199</v>
      </c>
      <c r="D50" s="7">
        <v>747</v>
      </c>
      <c r="E50" s="24">
        <v>160415</v>
      </c>
      <c r="F50" s="25">
        <v>203712</v>
      </c>
      <c r="G50" s="25">
        <f t="shared" si="0"/>
        <v>43297</v>
      </c>
      <c r="H50" s="25">
        <v>0.9</v>
      </c>
      <c r="I50" s="25">
        <v>200087</v>
      </c>
      <c r="J50" s="25">
        <f t="shared" si="1"/>
        <v>-3625</v>
      </c>
    </row>
    <row r="51" spans="1:10" ht="12.75">
      <c r="A51" s="21" t="s">
        <v>370</v>
      </c>
      <c r="B51" s="6" t="s">
        <v>142</v>
      </c>
      <c r="C51" s="7">
        <v>158</v>
      </c>
      <c r="D51" s="7">
        <v>595</v>
      </c>
      <c r="E51" s="24">
        <v>174469</v>
      </c>
      <c r="F51" s="25">
        <v>166234</v>
      </c>
      <c r="G51" s="25">
        <f t="shared" si="0"/>
        <v>-8235</v>
      </c>
      <c r="H51" s="25">
        <v>0.9</v>
      </c>
      <c r="I51" s="25">
        <v>172214</v>
      </c>
      <c r="J51" s="25">
        <f t="shared" si="1"/>
        <v>5980</v>
      </c>
    </row>
    <row r="52" spans="1:10" ht="12.75">
      <c r="A52" s="21" t="s">
        <v>371</v>
      </c>
      <c r="B52" s="6" t="s">
        <v>175</v>
      </c>
      <c r="C52" s="7">
        <v>943</v>
      </c>
      <c r="D52" s="7">
        <v>3754</v>
      </c>
      <c r="E52" s="24">
        <v>862056</v>
      </c>
      <c r="F52" s="25">
        <v>932309</v>
      </c>
      <c r="G52" s="25">
        <f t="shared" si="0"/>
        <v>70253</v>
      </c>
      <c r="H52" s="25">
        <v>0.9</v>
      </c>
      <c r="I52" s="25">
        <v>934121</v>
      </c>
      <c r="J52" s="25">
        <f t="shared" si="1"/>
        <v>1812</v>
      </c>
    </row>
    <row r="53" spans="1:10" ht="12.75">
      <c r="A53" s="21" t="s">
        <v>372</v>
      </c>
      <c r="B53" s="6" t="s">
        <v>143</v>
      </c>
      <c r="C53" s="7">
        <v>151</v>
      </c>
      <c r="D53" s="7">
        <v>801</v>
      </c>
      <c r="E53" s="24">
        <v>167232</v>
      </c>
      <c r="F53" s="25">
        <v>163759</v>
      </c>
      <c r="G53" s="25">
        <f t="shared" si="0"/>
        <v>-3473</v>
      </c>
      <c r="H53" s="25">
        <v>0.9</v>
      </c>
      <c r="I53" s="25">
        <v>165525</v>
      </c>
      <c r="J53" s="25">
        <f t="shared" si="1"/>
        <v>1766</v>
      </c>
    </row>
    <row r="54" spans="1:10" ht="12.75">
      <c r="A54" s="21" t="s">
        <v>373</v>
      </c>
      <c r="B54" s="6" t="s">
        <v>144</v>
      </c>
      <c r="C54" s="7">
        <v>41</v>
      </c>
      <c r="D54" s="7">
        <v>168</v>
      </c>
      <c r="E54" s="24">
        <v>49251</v>
      </c>
      <c r="F54" s="25">
        <v>48634</v>
      </c>
      <c r="G54" s="25">
        <f t="shared" si="0"/>
        <v>-617</v>
      </c>
      <c r="H54" s="25">
        <v>0.9</v>
      </c>
      <c r="I54" s="25">
        <v>48748</v>
      </c>
      <c r="J54" s="25">
        <f t="shared" si="1"/>
        <v>114</v>
      </c>
    </row>
    <row r="55" spans="1:10" ht="12.75">
      <c r="A55" s="21" t="s">
        <v>374</v>
      </c>
      <c r="B55" s="6" t="s">
        <v>145</v>
      </c>
      <c r="C55" s="7">
        <v>220</v>
      </c>
      <c r="D55" s="7">
        <v>1238</v>
      </c>
      <c r="E55" s="24">
        <v>260868</v>
      </c>
      <c r="F55" s="25">
        <v>247287</v>
      </c>
      <c r="G55" s="25">
        <f t="shared" si="0"/>
        <v>-13581</v>
      </c>
      <c r="H55" s="25">
        <v>0.9</v>
      </c>
      <c r="I55" s="25">
        <v>248067</v>
      </c>
      <c r="J55" s="25">
        <f t="shared" si="1"/>
        <v>780</v>
      </c>
    </row>
    <row r="56" spans="1:10" ht="12.75">
      <c r="A56" s="21" t="s">
        <v>375</v>
      </c>
      <c r="B56" s="6" t="s">
        <v>146</v>
      </c>
      <c r="C56" s="7">
        <v>185</v>
      </c>
      <c r="D56" s="7">
        <v>975</v>
      </c>
      <c r="E56" s="24">
        <v>151236</v>
      </c>
      <c r="F56" s="25">
        <v>180346</v>
      </c>
      <c r="G56" s="25">
        <f t="shared" si="0"/>
        <v>29110</v>
      </c>
      <c r="H56" s="25">
        <v>0.9</v>
      </c>
      <c r="I56" s="25">
        <v>174227</v>
      </c>
      <c r="J56" s="25">
        <f t="shared" si="1"/>
        <v>-6119</v>
      </c>
    </row>
    <row r="57" spans="1:10" ht="12.75">
      <c r="A57" s="21" t="s">
        <v>376</v>
      </c>
      <c r="B57" s="6" t="s">
        <v>185</v>
      </c>
      <c r="C57" s="7">
        <v>216</v>
      </c>
      <c r="D57" s="7">
        <v>962</v>
      </c>
      <c r="E57" s="24">
        <v>167885</v>
      </c>
      <c r="F57" s="25">
        <v>207163</v>
      </c>
      <c r="G57" s="25">
        <f t="shared" si="0"/>
        <v>39278</v>
      </c>
      <c r="H57" s="25">
        <v>0.9</v>
      </c>
      <c r="I57" s="25">
        <v>207278</v>
      </c>
      <c r="J57" s="25">
        <f t="shared" si="1"/>
        <v>115</v>
      </c>
    </row>
    <row r="58" spans="1:10" ht="12.75">
      <c r="A58" s="21" t="s">
        <v>377</v>
      </c>
      <c r="B58" s="6" t="s">
        <v>149</v>
      </c>
      <c r="C58" s="7">
        <v>105</v>
      </c>
      <c r="D58" s="7">
        <v>973</v>
      </c>
      <c r="E58" s="24">
        <v>66158</v>
      </c>
      <c r="F58" s="25">
        <v>82975</v>
      </c>
      <c r="G58" s="25">
        <f t="shared" si="0"/>
        <v>16817</v>
      </c>
      <c r="H58" s="25">
        <v>0.85</v>
      </c>
      <c r="I58" s="25">
        <v>82226</v>
      </c>
      <c r="J58" s="25">
        <f t="shared" si="1"/>
        <v>-749</v>
      </c>
    </row>
    <row r="59" spans="1:10" ht="12.75">
      <c r="A59" s="21" t="s">
        <v>378</v>
      </c>
      <c r="B59" s="6" t="s">
        <v>150</v>
      </c>
      <c r="C59" s="7">
        <v>162</v>
      </c>
      <c r="D59" s="7">
        <v>555</v>
      </c>
      <c r="E59" s="24">
        <v>203893</v>
      </c>
      <c r="F59" s="25">
        <v>206951</v>
      </c>
      <c r="G59" s="25">
        <f t="shared" si="0"/>
        <v>3058</v>
      </c>
      <c r="H59" s="25">
        <v>0.9</v>
      </c>
      <c r="I59" s="25">
        <v>206853</v>
      </c>
      <c r="J59" s="25">
        <f t="shared" si="1"/>
        <v>-98</v>
      </c>
    </row>
    <row r="60" spans="1:10" ht="12.75">
      <c r="A60" s="21" t="s">
        <v>379</v>
      </c>
      <c r="B60" s="6" t="s">
        <v>151</v>
      </c>
      <c r="C60" s="7">
        <v>418</v>
      </c>
      <c r="D60" s="7">
        <v>2085</v>
      </c>
      <c r="E60" s="24">
        <v>423310</v>
      </c>
      <c r="F60" s="25">
        <v>408500</v>
      </c>
      <c r="G60" s="25">
        <f t="shared" si="0"/>
        <v>-14810</v>
      </c>
      <c r="H60" s="25">
        <v>0.9</v>
      </c>
      <c r="I60" s="25">
        <v>418990</v>
      </c>
      <c r="J60" s="25">
        <f t="shared" si="1"/>
        <v>10490</v>
      </c>
    </row>
    <row r="61" spans="1:10" ht="12.75">
      <c r="A61" s="21" t="s">
        <v>643</v>
      </c>
      <c r="B61" s="6" t="s">
        <v>642</v>
      </c>
      <c r="C61" s="7">
        <v>137</v>
      </c>
      <c r="D61" s="7">
        <v>708</v>
      </c>
      <c r="E61" s="24">
        <v>158032</v>
      </c>
      <c r="F61" s="25">
        <v>152712</v>
      </c>
      <c r="G61" s="25">
        <f t="shared" si="0"/>
        <v>-5320</v>
      </c>
      <c r="H61" s="25">
        <v>0.9</v>
      </c>
      <c r="I61" s="25">
        <v>152819</v>
      </c>
      <c r="J61" s="25">
        <f t="shared" si="1"/>
        <v>107</v>
      </c>
    </row>
    <row r="62" spans="1:10" ht="12.75">
      <c r="A62" s="21" t="s">
        <v>380</v>
      </c>
      <c r="B62" s="6" t="s">
        <v>16</v>
      </c>
      <c r="C62" s="7">
        <v>314</v>
      </c>
      <c r="D62" s="7">
        <v>1302</v>
      </c>
      <c r="E62" s="24">
        <v>285353</v>
      </c>
      <c r="F62" s="25">
        <v>308708</v>
      </c>
      <c r="G62" s="25">
        <f t="shared" si="0"/>
        <v>23355</v>
      </c>
      <c r="H62" s="25">
        <v>0.9</v>
      </c>
      <c r="I62" s="25">
        <v>307638</v>
      </c>
      <c r="J62" s="25">
        <f t="shared" si="1"/>
        <v>-1070</v>
      </c>
    </row>
    <row r="63" spans="1:10" ht="12.75">
      <c r="A63" s="21" t="s">
        <v>381</v>
      </c>
      <c r="B63" s="6" t="s">
        <v>152</v>
      </c>
      <c r="C63" s="7">
        <v>93</v>
      </c>
      <c r="D63" s="7">
        <v>549</v>
      </c>
      <c r="E63" s="24">
        <v>69664</v>
      </c>
      <c r="F63" s="25">
        <v>86491</v>
      </c>
      <c r="G63" s="25">
        <f t="shared" si="0"/>
        <v>16827</v>
      </c>
      <c r="H63" s="25">
        <v>0.9</v>
      </c>
      <c r="I63" s="25">
        <v>86535</v>
      </c>
      <c r="J63" s="25">
        <f t="shared" si="1"/>
        <v>44</v>
      </c>
    </row>
    <row r="64" spans="1:10" ht="12.75">
      <c r="A64" s="21" t="s">
        <v>382</v>
      </c>
      <c r="B64" s="6" t="s">
        <v>153</v>
      </c>
      <c r="C64" s="7">
        <v>1277</v>
      </c>
      <c r="D64" s="7">
        <v>9090</v>
      </c>
      <c r="E64" s="24">
        <v>621632</v>
      </c>
      <c r="F64" s="25">
        <v>1040074</v>
      </c>
      <c r="G64" s="25">
        <f t="shared" si="0"/>
        <v>418442</v>
      </c>
      <c r="H64" s="25">
        <v>0.85</v>
      </c>
      <c r="I64" s="25">
        <v>1054605</v>
      </c>
      <c r="J64" s="25">
        <f t="shared" si="1"/>
        <v>14531</v>
      </c>
    </row>
    <row r="65" spans="1:10" ht="12.75">
      <c r="A65" s="21" t="s">
        <v>383</v>
      </c>
      <c r="B65" s="6" t="s">
        <v>154</v>
      </c>
      <c r="C65" s="7">
        <v>59</v>
      </c>
      <c r="D65" s="7">
        <v>278</v>
      </c>
      <c r="E65" s="24">
        <v>69837</v>
      </c>
      <c r="F65" s="25">
        <v>66444</v>
      </c>
      <c r="G65" s="25">
        <f t="shared" si="0"/>
        <v>-3393</v>
      </c>
      <c r="H65" s="25">
        <v>0.9</v>
      </c>
      <c r="I65" s="25">
        <v>66491</v>
      </c>
      <c r="J65" s="25">
        <f t="shared" si="1"/>
        <v>47</v>
      </c>
    </row>
    <row r="66" spans="1:10" ht="12.75">
      <c r="A66" s="21" t="s">
        <v>403</v>
      </c>
      <c r="B66" s="6" t="s">
        <v>100</v>
      </c>
      <c r="C66" s="7">
        <v>330</v>
      </c>
      <c r="D66" s="7">
        <v>1258</v>
      </c>
      <c r="E66" s="24">
        <v>225446</v>
      </c>
      <c r="F66" s="25">
        <v>332837</v>
      </c>
      <c r="G66" s="25">
        <f t="shared" si="0"/>
        <v>107391</v>
      </c>
      <c r="H66" s="25">
        <v>0.9</v>
      </c>
      <c r="I66" s="25">
        <v>330541</v>
      </c>
      <c r="J66" s="25">
        <f t="shared" si="1"/>
        <v>-2296</v>
      </c>
    </row>
    <row r="67" spans="1:10" ht="12.75">
      <c r="A67" s="21" t="s">
        <v>384</v>
      </c>
      <c r="B67" s="6" t="s">
        <v>17</v>
      </c>
      <c r="C67" s="7">
        <v>155</v>
      </c>
      <c r="D67" s="7">
        <v>667</v>
      </c>
      <c r="E67" s="24">
        <v>145092</v>
      </c>
      <c r="F67" s="25">
        <v>156654</v>
      </c>
      <c r="G67" s="25">
        <f t="shared" si="0"/>
        <v>11562</v>
      </c>
      <c r="H67" s="25">
        <v>0.9</v>
      </c>
      <c r="I67" s="25">
        <v>153983</v>
      </c>
      <c r="J67" s="25">
        <f t="shared" si="1"/>
        <v>-2671</v>
      </c>
    </row>
    <row r="68" spans="1:10" ht="12.75">
      <c r="A68" s="21" t="s">
        <v>385</v>
      </c>
      <c r="B68" s="6" t="s">
        <v>155</v>
      </c>
      <c r="C68" s="7">
        <v>141</v>
      </c>
      <c r="D68" s="7">
        <v>292</v>
      </c>
      <c r="E68" s="24">
        <v>197115</v>
      </c>
      <c r="F68" s="25">
        <v>218049</v>
      </c>
      <c r="G68" s="25">
        <f t="shared" si="0"/>
        <v>20934</v>
      </c>
      <c r="H68" s="25">
        <v>0.95</v>
      </c>
      <c r="I68" s="25">
        <v>217968</v>
      </c>
      <c r="J68" s="25">
        <f t="shared" si="1"/>
        <v>-81</v>
      </c>
    </row>
    <row r="69" spans="1:10" ht="12.75">
      <c r="A69" s="21" t="s">
        <v>386</v>
      </c>
      <c r="B69" s="6" t="s">
        <v>156</v>
      </c>
      <c r="C69" s="7">
        <v>134</v>
      </c>
      <c r="D69" s="7">
        <v>698</v>
      </c>
      <c r="E69" s="24">
        <v>88941</v>
      </c>
      <c r="F69" s="25">
        <v>125260</v>
      </c>
      <c r="G69" s="25">
        <f t="shared" si="0"/>
        <v>36319</v>
      </c>
      <c r="H69" s="25">
        <v>0.9</v>
      </c>
      <c r="I69" s="25">
        <v>126343</v>
      </c>
      <c r="J69" s="25">
        <f t="shared" si="1"/>
        <v>1083</v>
      </c>
    </row>
    <row r="70" spans="1:10" ht="12.75">
      <c r="A70" s="21" t="s">
        <v>387</v>
      </c>
      <c r="B70" s="6" t="s">
        <v>157</v>
      </c>
      <c r="C70" s="7">
        <v>52</v>
      </c>
      <c r="D70" s="7">
        <v>475</v>
      </c>
      <c r="E70" s="24">
        <v>305867</v>
      </c>
      <c r="F70" s="25">
        <v>265389</v>
      </c>
      <c r="G70" s="25">
        <f t="shared" si="0"/>
        <v>-40478</v>
      </c>
      <c r="H70" s="25">
        <v>0.85</v>
      </c>
      <c r="I70" s="25">
        <v>265389</v>
      </c>
      <c r="J70" s="25">
        <f t="shared" si="1"/>
        <v>0</v>
      </c>
    </row>
    <row r="71" spans="1:10" ht="12.75">
      <c r="A71" s="21" t="s">
        <v>388</v>
      </c>
      <c r="B71" s="6" t="s">
        <v>204</v>
      </c>
      <c r="C71" s="7">
        <v>216</v>
      </c>
      <c r="D71" s="7">
        <v>815</v>
      </c>
      <c r="E71" s="24">
        <v>157974</v>
      </c>
      <c r="F71" s="25">
        <v>214269.999067318</v>
      </c>
      <c r="G71" s="25">
        <f t="shared" si="0"/>
        <v>56295.999067317985</v>
      </c>
      <c r="H71" s="25">
        <v>0.9</v>
      </c>
      <c r="I71" s="25">
        <v>216905</v>
      </c>
      <c r="J71" s="25">
        <f t="shared" si="1"/>
        <v>2635.0009326820145</v>
      </c>
    </row>
    <row r="72" spans="1:10" ht="12.75">
      <c r="A72" s="21" t="s">
        <v>389</v>
      </c>
      <c r="B72" s="6" t="s">
        <v>158</v>
      </c>
      <c r="C72" s="7">
        <v>571</v>
      </c>
      <c r="D72" s="7">
        <v>2644</v>
      </c>
      <c r="E72" s="24">
        <v>438077</v>
      </c>
      <c r="F72" s="25">
        <v>549142</v>
      </c>
      <c r="G72" s="25">
        <f t="shared" si="0"/>
        <v>111065</v>
      </c>
      <c r="H72" s="25">
        <v>0.9</v>
      </c>
      <c r="I72" s="25">
        <v>544262</v>
      </c>
      <c r="J72" s="25">
        <f t="shared" si="1"/>
        <v>-4880</v>
      </c>
    </row>
    <row r="73" spans="1:10" ht="12.75">
      <c r="A73" s="21" t="s">
        <v>390</v>
      </c>
      <c r="B73" s="6" t="s">
        <v>18</v>
      </c>
      <c r="C73" s="7">
        <v>36</v>
      </c>
      <c r="D73" s="7">
        <v>299</v>
      </c>
      <c r="E73" s="24">
        <v>66627</v>
      </c>
      <c r="F73" s="25">
        <v>58834</v>
      </c>
      <c r="G73" s="25">
        <f t="shared" si="0"/>
        <v>-7793</v>
      </c>
      <c r="H73" s="25">
        <v>0.85</v>
      </c>
      <c r="I73" s="25">
        <v>58859</v>
      </c>
      <c r="J73" s="25">
        <f t="shared" si="1"/>
        <v>25</v>
      </c>
    </row>
    <row r="74" spans="1:10" ht="12.75">
      <c r="A74" s="21" t="s">
        <v>391</v>
      </c>
      <c r="B74" s="6" t="s">
        <v>159</v>
      </c>
      <c r="C74" s="7">
        <v>94</v>
      </c>
      <c r="D74" s="7">
        <v>609</v>
      </c>
      <c r="E74" s="24">
        <v>85445</v>
      </c>
      <c r="F74" s="25">
        <v>82430</v>
      </c>
      <c r="G74" s="25">
        <f t="shared" si="0"/>
        <v>-3015</v>
      </c>
      <c r="H74" s="25">
        <v>0.85</v>
      </c>
      <c r="I74" s="25">
        <v>86602</v>
      </c>
      <c r="J74" s="25">
        <f t="shared" si="1"/>
        <v>4172</v>
      </c>
    </row>
    <row r="75" spans="1:10" ht="12.75">
      <c r="A75" s="21" t="s">
        <v>392</v>
      </c>
      <c r="B75" s="6" t="s">
        <v>160</v>
      </c>
      <c r="C75" s="7">
        <v>113</v>
      </c>
      <c r="D75" s="7">
        <v>711</v>
      </c>
      <c r="E75" s="24">
        <v>89880</v>
      </c>
      <c r="F75" s="25">
        <v>99452</v>
      </c>
      <c r="G75" s="25">
        <f t="shared" si="0"/>
        <v>9572</v>
      </c>
      <c r="H75" s="25">
        <v>0.9</v>
      </c>
      <c r="I75" s="25">
        <v>104362</v>
      </c>
      <c r="J75" s="25">
        <f t="shared" si="1"/>
        <v>4910</v>
      </c>
    </row>
    <row r="76" spans="1:10" ht="12.75">
      <c r="A76" s="21" t="s">
        <v>393</v>
      </c>
      <c r="B76" s="6" t="s">
        <v>161</v>
      </c>
      <c r="C76" s="7">
        <v>275</v>
      </c>
      <c r="D76" s="7">
        <v>1802</v>
      </c>
      <c r="E76" s="24">
        <v>279224</v>
      </c>
      <c r="F76" s="25">
        <v>274402</v>
      </c>
      <c r="G76" s="25">
        <f t="shared" si="0"/>
        <v>-4822</v>
      </c>
      <c r="H76" s="25">
        <v>0.9</v>
      </c>
      <c r="I76" s="25">
        <v>275357</v>
      </c>
      <c r="J76" s="25">
        <f t="shared" si="1"/>
        <v>955</v>
      </c>
    </row>
    <row r="77" spans="1:10" ht="12.75">
      <c r="A77" s="21" t="s">
        <v>394</v>
      </c>
      <c r="B77" s="6" t="s">
        <v>116</v>
      </c>
      <c r="C77" s="7">
        <v>504</v>
      </c>
      <c r="D77" s="7">
        <v>2057</v>
      </c>
      <c r="E77" s="24">
        <v>337248</v>
      </c>
      <c r="F77" s="25">
        <v>490645</v>
      </c>
      <c r="G77" s="25">
        <f t="shared" si="0"/>
        <v>153397</v>
      </c>
      <c r="H77" s="25">
        <v>0.9</v>
      </c>
      <c r="I77" s="25">
        <v>495939</v>
      </c>
      <c r="J77" s="25">
        <f t="shared" si="1"/>
        <v>5294</v>
      </c>
    </row>
    <row r="78" spans="1:10" ht="12.75">
      <c r="A78" s="21" t="s">
        <v>395</v>
      </c>
      <c r="B78" s="6" t="s">
        <v>166</v>
      </c>
      <c r="C78" s="7">
        <v>114</v>
      </c>
      <c r="D78" s="7">
        <v>506</v>
      </c>
      <c r="E78" s="24">
        <v>109074</v>
      </c>
      <c r="F78" s="25">
        <v>109449</v>
      </c>
      <c r="G78" s="25">
        <f aca="true" t="shared" si="2" ref="G78:G141">F78-E78</f>
        <v>375</v>
      </c>
      <c r="H78" s="25">
        <v>0.9</v>
      </c>
      <c r="I78" s="25">
        <v>109509</v>
      </c>
      <c r="J78" s="25">
        <f aca="true" t="shared" si="3" ref="J78:J141">+I78-F78</f>
        <v>60</v>
      </c>
    </row>
    <row r="79" spans="1:10" ht="12.75">
      <c r="A79" s="21" t="s">
        <v>396</v>
      </c>
      <c r="B79" s="6" t="s">
        <v>19</v>
      </c>
      <c r="C79" s="7">
        <v>86</v>
      </c>
      <c r="D79" s="7">
        <v>681</v>
      </c>
      <c r="E79" s="24">
        <v>129605</v>
      </c>
      <c r="F79" s="25">
        <v>114627</v>
      </c>
      <c r="G79" s="25">
        <f t="shared" si="2"/>
        <v>-14978</v>
      </c>
      <c r="H79" s="25">
        <v>0.85</v>
      </c>
      <c r="I79" s="25">
        <v>114767</v>
      </c>
      <c r="J79" s="25">
        <f t="shared" si="3"/>
        <v>140</v>
      </c>
    </row>
    <row r="80" spans="1:10" ht="12.75">
      <c r="A80" s="21" t="s">
        <v>397</v>
      </c>
      <c r="B80" s="6" t="s">
        <v>162</v>
      </c>
      <c r="C80" s="7">
        <v>87</v>
      </c>
      <c r="D80" s="7">
        <v>314</v>
      </c>
      <c r="E80" s="24">
        <v>130819</v>
      </c>
      <c r="F80" s="25">
        <v>129069</v>
      </c>
      <c r="G80" s="25">
        <f t="shared" si="2"/>
        <v>-1750</v>
      </c>
      <c r="H80" s="25">
        <v>0.9</v>
      </c>
      <c r="I80" s="25">
        <v>128855</v>
      </c>
      <c r="J80" s="25">
        <f t="shared" si="3"/>
        <v>-214</v>
      </c>
    </row>
    <row r="81" spans="1:10" ht="12.75">
      <c r="A81" s="21" t="s">
        <v>398</v>
      </c>
      <c r="B81" s="6" t="s">
        <v>163</v>
      </c>
      <c r="C81" s="7">
        <v>55</v>
      </c>
      <c r="D81" s="7">
        <v>189</v>
      </c>
      <c r="E81" s="24">
        <v>49789</v>
      </c>
      <c r="F81" s="25">
        <v>56986</v>
      </c>
      <c r="G81" s="25">
        <f t="shared" si="2"/>
        <v>7197</v>
      </c>
      <c r="H81" s="25">
        <v>0.9</v>
      </c>
      <c r="I81" s="25">
        <v>56974</v>
      </c>
      <c r="J81" s="25">
        <f t="shared" si="3"/>
        <v>-12</v>
      </c>
    </row>
    <row r="82" spans="1:10" ht="12.75">
      <c r="A82" s="21" t="s">
        <v>399</v>
      </c>
      <c r="B82" s="6" t="s">
        <v>20</v>
      </c>
      <c r="C82" s="7">
        <v>61</v>
      </c>
      <c r="D82" s="7">
        <v>408</v>
      </c>
      <c r="E82" s="24">
        <v>60617</v>
      </c>
      <c r="F82" s="25">
        <v>57349</v>
      </c>
      <c r="G82" s="25">
        <f t="shared" si="2"/>
        <v>-3268</v>
      </c>
      <c r="H82" s="25">
        <v>0.85</v>
      </c>
      <c r="I82" s="25">
        <v>57965</v>
      </c>
      <c r="J82" s="25">
        <f t="shared" si="3"/>
        <v>616</v>
      </c>
    </row>
    <row r="83" spans="1:10" ht="12.75">
      <c r="A83" s="21" t="s">
        <v>400</v>
      </c>
      <c r="B83" s="6" t="s">
        <v>164</v>
      </c>
      <c r="C83" s="7">
        <v>66</v>
      </c>
      <c r="D83" s="7">
        <v>294</v>
      </c>
      <c r="E83" s="24">
        <v>77947</v>
      </c>
      <c r="F83" s="25">
        <v>76215</v>
      </c>
      <c r="G83" s="25">
        <f t="shared" si="2"/>
        <v>-1732</v>
      </c>
      <c r="H83" s="25">
        <v>0.9</v>
      </c>
      <c r="I83" s="25">
        <v>76799</v>
      </c>
      <c r="J83" s="25">
        <f t="shared" si="3"/>
        <v>584</v>
      </c>
    </row>
    <row r="84" spans="1:10" ht="12.75">
      <c r="A84" s="21" t="s">
        <v>401</v>
      </c>
      <c r="B84" s="6" t="s">
        <v>21</v>
      </c>
      <c r="C84" s="7">
        <v>283</v>
      </c>
      <c r="D84" s="7">
        <v>910</v>
      </c>
      <c r="E84" s="24">
        <v>576059</v>
      </c>
      <c r="F84" s="25">
        <v>558628</v>
      </c>
      <c r="G84" s="25">
        <f t="shared" si="2"/>
        <v>-17431</v>
      </c>
      <c r="H84" s="25">
        <v>0.95</v>
      </c>
      <c r="I84" s="25">
        <v>558628</v>
      </c>
      <c r="J84" s="25">
        <f t="shared" si="3"/>
        <v>0</v>
      </c>
    </row>
    <row r="85" spans="1:10" ht="12.75">
      <c r="A85" s="21" t="s">
        <v>402</v>
      </c>
      <c r="B85" s="6" t="s">
        <v>165</v>
      </c>
      <c r="C85" s="7">
        <v>159</v>
      </c>
      <c r="D85" s="7">
        <v>689</v>
      </c>
      <c r="E85" s="24">
        <v>168975</v>
      </c>
      <c r="F85" s="25">
        <v>166895</v>
      </c>
      <c r="G85" s="25">
        <f t="shared" si="2"/>
        <v>-2080</v>
      </c>
      <c r="H85" s="25">
        <v>0.9</v>
      </c>
      <c r="I85" s="25">
        <v>167032</v>
      </c>
      <c r="J85" s="25">
        <f t="shared" si="3"/>
        <v>137</v>
      </c>
    </row>
    <row r="86" spans="1:10" ht="12.75">
      <c r="A86" s="21" t="s">
        <v>403</v>
      </c>
      <c r="B86" s="6" t="s">
        <v>22</v>
      </c>
      <c r="C86" s="7">
        <v>250</v>
      </c>
      <c r="D86" s="7">
        <v>1237</v>
      </c>
      <c r="E86" s="24">
        <v>292415</v>
      </c>
      <c r="F86" s="25">
        <v>281143</v>
      </c>
      <c r="G86" s="25">
        <f t="shared" si="2"/>
        <v>-11272</v>
      </c>
      <c r="H86" s="25">
        <v>0.9</v>
      </c>
      <c r="I86" s="25">
        <v>281649</v>
      </c>
      <c r="J86" s="25">
        <f t="shared" si="3"/>
        <v>506</v>
      </c>
    </row>
    <row r="87" spans="1:10" ht="12.75">
      <c r="A87" s="21" t="s">
        <v>404</v>
      </c>
      <c r="B87" s="6" t="s">
        <v>23</v>
      </c>
      <c r="C87" s="7">
        <v>107</v>
      </c>
      <c r="D87" s="7">
        <v>589</v>
      </c>
      <c r="E87" s="24">
        <v>75971</v>
      </c>
      <c r="F87" s="25">
        <v>102340</v>
      </c>
      <c r="G87" s="25">
        <f t="shared" si="2"/>
        <v>26369</v>
      </c>
      <c r="H87" s="25">
        <v>0.9</v>
      </c>
      <c r="I87" s="25">
        <v>100322</v>
      </c>
      <c r="J87" s="25">
        <f t="shared" si="3"/>
        <v>-2018</v>
      </c>
    </row>
    <row r="88" spans="1:10" ht="12.75">
      <c r="A88" s="21" t="s">
        <v>405</v>
      </c>
      <c r="B88" s="6" t="s">
        <v>167</v>
      </c>
      <c r="C88" s="7">
        <v>629</v>
      </c>
      <c r="D88" s="7">
        <v>1750</v>
      </c>
      <c r="E88" s="24">
        <v>668286</v>
      </c>
      <c r="F88" s="25">
        <v>741931</v>
      </c>
      <c r="G88" s="25">
        <f t="shared" si="2"/>
        <v>73645</v>
      </c>
      <c r="H88" s="25">
        <v>0.95</v>
      </c>
      <c r="I88" s="25">
        <v>736627</v>
      </c>
      <c r="J88" s="25">
        <f t="shared" si="3"/>
        <v>-5304</v>
      </c>
    </row>
    <row r="89" spans="1:10" ht="12.75">
      <c r="A89" s="21" t="s">
        <v>406</v>
      </c>
      <c r="B89" s="6" t="s">
        <v>24</v>
      </c>
      <c r="C89" s="7">
        <v>229</v>
      </c>
      <c r="D89" s="7">
        <v>1504</v>
      </c>
      <c r="E89" s="24">
        <v>260419</v>
      </c>
      <c r="F89" s="25">
        <v>249724</v>
      </c>
      <c r="G89" s="25">
        <f t="shared" si="2"/>
        <v>-10695</v>
      </c>
      <c r="H89" s="25">
        <v>0.9</v>
      </c>
      <c r="I89" s="25">
        <v>249119</v>
      </c>
      <c r="J89" s="25">
        <f t="shared" si="3"/>
        <v>-605</v>
      </c>
    </row>
    <row r="90" spans="1:10" ht="12.75">
      <c r="A90" s="21" t="s">
        <v>407</v>
      </c>
      <c r="B90" s="6" t="s">
        <v>168</v>
      </c>
      <c r="C90" s="7">
        <v>212</v>
      </c>
      <c r="D90" s="7">
        <v>1112</v>
      </c>
      <c r="E90" s="24">
        <v>217803</v>
      </c>
      <c r="F90" s="25">
        <v>223948</v>
      </c>
      <c r="G90" s="25">
        <f t="shared" si="2"/>
        <v>6145</v>
      </c>
      <c r="H90" s="25">
        <v>0.9</v>
      </c>
      <c r="I90" s="25">
        <v>220765</v>
      </c>
      <c r="J90" s="25">
        <f t="shared" si="3"/>
        <v>-3183</v>
      </c>
    </row>
    <row r="91" spans="1:10" ht="12.75">
      <c r="A91" s="21" t="s">
        <v>408</v>
      </c>
      <c r="B91" s="6" t="s">
        <v>169</v>
      </c>
      <c r="C91" s="7">
        <v>533</v>
      </c>
      <c r="D91" s="7">
        <v>1858</v>
      </c>
      <c r="E91" s="24">
        <v>663113</v>
      </c>
      <c r="F91" s="25">
        <v>667522</v>
      </c>
      <c r="G91" s="25">
        <f t="shared" si="2"/>
        <v>4409</v>
      </c>
      <c r="H91" s="25">
        <v>0.9</v>
      </c>
      <c r="I91" s="25">
        <v>665997</v>
      </c>
      <c r="J91" s="25">
        <f t="shared" si="3"/>
        <v>-1525</v>
      </c>
    </row>
    <row r="92" spans="1:10" ht="12.75">
      <c r="A92" s="21" t="s">
        <v>409</v>
      </c>
      <c r="B92" s="6" t="s">
        <v>25</v>
      </c>
      <c r="C92" s="7">
        <v>439</v>
      </c>
      <c r="D92" s="7">
        <v>987</v>
      </c>
      <c r="E92" s="24">
        <v>470715</v>
      </c>
      <c r="F92" s="25">
        <v>551530</v>
      </c>
      <c r="G92" s="25">
        <f t="shared" si="2"/>
        <v>80815</v>
      </c>
      <c r="H92" s="25">
        <v>0.95</v>
      </c>
      <c r="I92" s="25">
        <v>546161</v>
      </c>
      <c r="J92" s="25">
        <f t="shared" si="3"/>
        <v>-5369</v>
      </c>
    </row>
    <row r="93" spans="1:10" ht="12.75">
      <c r="A93" s="21" t="s">
        <v>410</v>
      </c>
      <c r="B93" s="6" t="s">
        <v>170</v>
      </c>
      <c r="C93" s="7">
        <v>138</v>
      </c>
      <c r="D93" s="7">
        <v>772</v>
      </c>
      <c r="E93" s="24">
        <v>101203</v>
      </c>
      <c r="F93" s="25">
        <v>130136</v>
      </c>
      <c r="G93" s="25">
        <f t="shared" si="2"/>
        <v>28933</v>
      </c>
      <c r="H93" s="25">
        <v>0.9</v>
      </c>
      <c r="I93" s="25">
        <v>129167</v>
      </c>
      <c r="J93" s="25">
        <f t="shared" si="3"/>
        <v>-969</v>
      </c>
    </row>
    <row r="94" spans="1:10" ht="12.75">
      <c r="A94" s="21" t="s">
        <v>411</v>
      </c>
      <c r="B94" s="6" t="s">
        <v>115</v>
      </c>
      <c r="C94" s="7">
        <v>197</v>
      </c>
      <c r="D94" s="7">
        <v>834</v>
      </c>
      <c r="E94" s="24">
        <v>246034</v>
      </c>
      <c r="F94" s="25">
        <v>230665</v>
      </c>
      <c r="G94" s="25">
        <f t="shared" si="2"/>
        <v>-15369</v>
      </c>
      <c r="H94" s="25">
        <v>0.9</v>
      </c>
      <c r="I94" s="25">
        <v>230840</v>
      </c>
      <c r="J94" s="25">
        <f t="shared" si="3"/>
        <v>175</v>
      </c>
    </row>
    <row r="95" spans="1:10" ht="12.75">
      <c r="A95" s="21" t="s">
        <v>412</v>
      </c>
      <c r="B95" s="6" t="s">
        <v>171</v>
      </c>
      <c r="C95" s="7">
        <v>1340</v>
      </c>
      <c r="D95" s="7">
        <v>5179</v>
      </c>
      <c r="E95" s="24">
        <v>1191911</v>
      </c>
      <c r="F95" s="25">
        <v>1336741</v>
      </c>
      <c r="G95" s="25">
        <f t="shared" si="2"/>
        <v>144830</v>
      </c>
      <c r="H95" s="25">
        <v>0.9</v>
      </c>
      <c r="I95" s="25">
        <v>1337562</v>
      </c>
      <c r="J95" s="25">
        <f t="shared" si="3"/>
        <v>821</v>
      </c>
    </row>
    <row r="96" spans="1:10" ht="12.75">
      <c r="A96" s="21" t="s">
        <v>413</v>
      </c>
      <c r="B96" s="6" t="s">
        <v>26</v>
      </c>
      <c r="C96" s="7">
        <v>207</v>
      </c>
      <c r="D96" s="7">
        <v>480</v>
      </c>
      <c r="E96" s="24">
        <v>345357</v>
      </c>
      <c r="F96" s="25">
        <v>352451</v>
      </c>
      <c r="G96" s="25">
        <f t="shared" si="2"/>
        <v>7094</v>
      </c>
      <c r="H96" s="25">
        <v>0.95</v>
      </c>
      <c r="I96" s="25">
        <v>352239</v>
      </c>
      <c r="J96" s="25">
        <f t="shared" si="3"/>
        <v>-212</v>
      </c>
    </row>
    <row r="97" spans="1:10" ht="12.75">
      <c r="A97" s="21" t="s">
        <v>414</v>
      </c>
      <c r="B97" s="6" t="s">
        <v>172</v>
      </c>
      <c r="C97" s="7">
        <v>104</v>
      </c>
      <c r="D97" s="7">
        <v>859</v>
      </c>
      <c r="E97" s="24">
        <v>116507</v>
      </c>
      <c r="F97" s="25">
        <v>110039</v>
      </c>
      <c r="G97" s="25">
        <f t="shared" si="2"/>
        <v>-6468</v>
      </c>
      <c r="H97" s="25">
        <v>0.85</v>
      </c>
      <c r="I97" s="25">
        <v>108965</v>
      </c>
      <c r="J97" s="25">
        <f t="shared" si="3"/>
        <v>-1074</v>
      </c>
    </row>
    <row r="98" spans="1:10" ht="12.75">
      <c r="A98" s="21" t="s">
        <v>415</v>
      </c>
      <c r="B98" s="6" t="s">
        <v>27</v>
      </c>
      <c r="C98" s="7">
        <v>99</v>
      </c>
      <c r="D98" s="7">
        <v>395</v>
      </c>
      <c r="E98" s="24">
        <v>64473</v>
      </c>
      <c r="F98" s="25">
        <v>97951</v>
      </c>
      <c r="G98" s="25">
        <f t="shared" si="2"/>
        <v>33478</v>
      </c>
      <c r="H98" s="25">
        <v>0.9</v>
      </c>
      <c r="I98" s="25">
        <v>98010</v>
      </c>
      <c r="J98" s="25">
        <f t="shared" si="3"/>
        <v>59</v>
      </c>
    </row>
    <row r="99" spans="1:10" ht="12.75">
      <c r="A99" s="21" t="s">
        <v>416</v>
      </c>
      <c r="B99" s="6" t="s">
        <v>28</v>
      </c>
      <c r="C99" s="7">
        <v>66</v>
      </c>
      <c r="D99" s="7">
        <v>211</v>
      </c>
      <c r="E99" s="24">
        <v>39418</v>
      </c>
      <c r="F99" s="25">
        <v>69229</v>
      </c>
      <c r="G99" s="25">
        <f t="shared" si="2"/>
        <v>29811</v>
      </c>
      <c r="H99" s="25">
        <v>0.95</v>
      </c>
      <c r="I99" s="25">
        <v>69276</v>
      </c>
      <c r="J99" s="25">
        <f t="shared" si="3"/>
        <v>47</v>
      </c>
    </row>
    <row r="100" spans="1:10" ht="12.75">
      <c r="A100" s="21" t="s">
        <v>417</v>
      </c>
      <c r="B100" s="6" t="s">
        <v>29</v>
      </c>
      <c r="C100" s="7">
        <v>159</v>
      </c>
      <c r="D100" s="7">
        <v>844</v>
      </c>
      <c r="E100" s="24">
        <v>244466</v>
      </c>
      <c r="F100" s="25">
        <v>231853</v>
      </c>
      <c r="G100" s="25">
        <f t="shared" si="2"/>
        <v>-12613</v>
      </c>
      <c r="H100" s="25">
        <v>0.9</v>
      </c>
      <c r="I100" s="25">
        <v>231975</v>
      </c>
      <c r="J100" s="25">
        <f t="shared" si="3"/>
        <v>122</v>
      </c>
    </row>
    <row r="101" spans="1:10" ht="12.75">
      <c r="A101" s="21" t="s">
        <v>418</v>
      </c>
      <c r="B101" s="6" t="s">
        <v>99</v>
      </c>
      <c r="C101" s="7">
        <v>326</v>
      </c>
      <c r="D101" s="7">
        <v>976</v>
      </c>
      <c r="E101" s="24">
        <v>516132</v>
      </c>
      <c r="F101" s="25">
        <v>533933</v>
      </c>
      <c r="G101" s="25">
        <f t="shared" si="2"/>
        <v>17801</v>
      </c>
      <c r="H101" s="25">
        <v>0.95</v>
      </c>
      <c r="I101" s="25">
        <v>529120</v>
      </c>
      <c r="J101" s="25">
        <f t="shared" si="3"/>
        <v>-4813</v>
      </c>
    </row>
    <row r="102" spans="1:10" ht="12.75">
      <c r="A102" s="21" t="s">
        <v>419</v>
      </c>
      <c r="B102" s="6" t="s">
        <v>173</v>
      </c>
      <c r="C102" s="7">
        <v>211</v>
      </c>
      <c r="D102" s="7">
        <v>916</v>
      </c>
      <c r="E102" s="24">
        <v>197487</v>
      </c>
      <c r="F102" s="25">
        <v>205169</v>
      </c>
      <c r="G102" s="25">
        <f t="shared" si="2"/>
        <v>7682</v>
      </c>
      <c r="H102" s="25">
        <v>0.9</v>
      </c>
      <c r="I102" s="25">
        <v>204034</v>
      </c>
      <c r="J102" s="25">
        <f t="shared" si="3"/>
        <v>-1135</v>
      </c>
    </row>
    <row r="103" spans="1:10" ht="12.75">
      <c r="A103" s="21" t="s">
        <v>420</v>
      </c>
      <c r="B103" s="6" t="s">
        <v>174</v>
      </c>
      <c r="C103" s="7">
        <v>37</v>
      </c>
      <c r="D103" s="7">
        <v>305</v>
      </c>
      <c r="E103" s="24">
        <v>49641</v>
      </c>
      <c r="F103" s="25">
        <v>45639</v>
      </c>
      <c r="G103" s="25">
        <f t="shared" si="2"/>
        <v>-4002</v>
      </c>
      <c r="H103" s="25">
        <v>0.85</v>
      </c>
      <c r="I103" s="25">
        <v>46237</v>
      </c>
      <c r="J103" s="25">
        <f t="shared" si="3"/>
        <v>598</v>
      </c>
    </row>
    <row r="104" spans="1:10" ht="12.75">
      <c r="A104" s="21" t="s">
        <v>421</v>
      </c>
      <c r="B104" s="6" t="s">
        <v>176</v>
      </c>
      <c r="C104" s="7">
        <v>102</v>
      </c>
      <c r="D104" s="7">
        <v>1704</v>
      </c>
      <c r="E104" s="24">
        <v>109193.99829489007</v>
      </c>
      <c r="F104" s="25">
        <v>93297</v>
      </c>
      <c r="G104" s="25">
        <f t="shared" si="2"/>
        <v>-15896.998294890072</v>
      </c>
      <c r="H104" s="25">
        <v>0.85</v>
      </c>
      <c r="I104" s="25">
        <v>93559</v>
      </c>
      <c r="J104" s="25">
        <f t="shared" si="3"/>
        <v>262</v>
      </c>
    </row>
    <row r="105" spans="1:10" ht="12.75">
      <c r="A105" s="21" t="s">
        <v>422</v>
      </c>
      <c r="B105" s="6" t="s">
        <v>177</v>
      </c>
      <c r="C105" s="7">
        <v>1453</v>
      </c>
      <c r="D105" s="7">
        <v>9088</v>
      </c>
      <c r="E105" s="24">
        <v>1277258</v>
      </c>
      <c r="F105" s="25">
        <v>1409830</v>
      </c>
      <c r="G105" s="25">
        <f t="shared" si="2"/>
        <v>132572</v>
      </c>
      <c r="H105" s="25">
        <v>0.9</v>
      </c>
      <c r="I105" s="25">
        <v>1409622</v>
      </c>
      <c r="J105" s="25">
        <f t="shared" si="3"/>
        <v>-208</v>
      </c>
    </row>
    <row r="106" spans="1:10" ht="12.75">
      <c r="A106" s="21" t="s">
        <v>423</v>
      </c>
      <c r="B106" s="6" t="s">
        <v>30</v>
      </c>
      <c r="C106" s="7">
        <v>213</v>
      </c>
      <c r="D106" s="7">
        <v>1033</v>
      </c>
      <c r="E106" s="24">
        <v>133452</v>
      </c>
      <c r="F106" s="25">
        <v>204155</v>
      </c>
      <c r="G106" s="25">
        <f t="shared" si="2"/>
        <v>70703</v>
      </c>
      <c r="H106" s="25">
        <v>0.9</v>
      </c>
      <c r="I106" s="25">
        <v>202193</v>
      </c>
      <c r="J106" s="25">
        <f t="shared" si="3"/>
        <v>-1962</v>
      </c>
    </row>
    <row r="107" spans="1:10" ht="12.75">
      <c r="A107" s="21" t="s">
        <v>424</v>
      </c>
      <c r="B107" s="6" t="s">
        <v>31</v>
      </c>
      <c r="C107" s="7">
        <v>276</v>
      </c>
      <c r="D107" s="7">
        <v>1329</v>
      </c>
      <c r="E107" s="24">
        <v>266196</v>
      </c>
      <c r="F107" s="25">
        <v>262399</v>
      </c>
      <c r="G107" s="25">
        <f t="shared" si="2"/>
        <v>-3797</v>
      </c>
      <c r="H107" s="25">
        <v>0.9</v>
      </c>
      <c r="I107" s="25">
        <v>263609</v>
      </c>
      <c r="J107" s="25">
        <f t="shared" si="3"/>
        <v>1210</v>
      </c>
    </row>
    <row r="108" spans="1:10" ht="12.75">
      <c r="A108" s="21" t="s">
        <v>425</v>
      </c>
      <c r="B108" s="6" t="s">
        <v>32</v>
      </c>
      <c r="C108" s="7">
        <v>124</v>
      </c>
      <c r="D108" s="7">
        <v>556</v>
      </c>
      <c r="E108" s="24">
        <v>152485</v>
      </c>
      <c r="F108" s="25">
        <v>143656</v>
      </c>
      <c r="G108" s="25">
        <f t="shared" si="2"/>
        <v>-8829</v>
      </c>
      <c r="H108" s="25">
        <v>0.9</v>
      </c>
      <c r="I108" s="25">
        <v>143759</v>
      </c>
      <c r="J108" s="25">
        <f t="shared" si="3"/>
        <v>103</v>
      </c>
    </row>
    <row r="109" spans="1:10" ht="12.75">
      <c r="A109" s="21" t="s">
        <v>426</v>
      </c>
      <c r="B109" s="6" t="s">
        <v>178</v>
      </c>
      <c r="C109" s="7">
        <v>1465</v>
      </c>
      <c r="D109" s="7">
        <v>4623</v>
      </c>
      <c r="E109" s="24">
        <v>1893616</v>
      </c>
      <c r="F109" s="25">
        <v>1932380</v>
      </c>
      <c r="G109" s="25">
        <f t="shared" si="2"/>
        <v>38764</v>
      </c>
      <c r="H109" s="25">
        <v>0.95</v>
      </c>
      <c r="I109" s="25">
        <v>1936140</v>
      </c>
      <c r="J109" s="25">
        <f t="shared" si="3"/>
        <v>3760</v>
      </c>
    </row>
    <row r="110" spans="1:10" ht="12.75">
      <c r="A110" s="21" t="s">
        <v>427</v>
      </c>
      <c r="B110" s="6" t="s">
        <v>179</v>
      </c>
      <c r="C110" s="7">
        <v>2971</v>
      </c>
      <c r="D110" s="7">
        <v>15065</v>
      </c>
      <c r="E110" s="24">
        <v>2299416</v>
      </c>
      <c r="F110" s="25">
        <v>2984003</v>
      </c>
      <c r="G110" s="25">
        <f t="shared" si="2"/>
        <v>684587</v>
      </c>
      <c r="H110" s="25">
        <v>0.9</v>
      </c>
      <c r="I110" s="25">
        <v>3033510</v>
      </c>
      <c r="J110" s="25">
        <f t="shared" si="3"/>
        <v>49507</v>
      </c>
    </row>
    <row r="111" spans="1:10" ht="12.75">
      <c r="A111" s="21" t="s">
        <v>428</v>
      </c>
      <c r="B111" s="6" t="s">
        <v>33</v>
      </c>
      <c r="C111" s="7">
        <v>74</v>
      </c>
      <c r="D111" s="7">
        <v>778</v>
      </c>
      <c r="E111" s="24">
        <v>129216</v>
      </c>
      <c r="F111" s="25">
        <v>113763</v>
      </c>
      <c r="G111" s="25">
        <f t="shared" si="2"/>
        <v>-15453</v>
      </c>
      <c r="H111" s="25">
        <v>0.85</v>
      </c>
      <c r="I111" s="25">
        <v>113483</v>
      </c>
      <c r="J111" s="25">
        <f t="shared" si="3"/>
        <v>-280</v>
      </c>
    </row>
    <row r="112" spans="1:10" ht="12.75">
      <c r="A112" s="21" t="s">
        <v>429</v>
      </c>
      <c r="B112" s="6" t="s">
        <v>180</v>
      </c>
      <c r="C112" s="7">
        <v>27</v>
      </c>
      <c r="D112" s="7">
        <v>291</v>
      </c>
      <c r="E112" s="24">
        <v>37303</v>
      </c>
      <c r="F112" s="25">
        <v>29718</v>
      </c>
      <c r="G112" s="25">
        <f t="shared" si="2"/>
        <v>-7585</v>
      </c>
      <c r="H112" s="25">
        <v>0.85</v>
      </c>
      <c r="I112" s="25">
        <v>29928</v>
      </c>
      <c r="J112" s="25">
        <f t="shared" si="3"/>
        <v>210</v>
      </c>
    </row>
    <row r="113" spans="1:10" ht="12.75">
      <c r="A113" s="21" t="s">
        <v>430</v>
      </c>
      <c r="B113" s="6" t="s">
        <v>181</v>
      </c>
      <c r="C113" s="7">
        <v>321</v>
      </c>
      <c r="D113" s="7">
        <v>1102</v>
      </c>
      <c r="E113" s="24">
        <v>147644</v>
      </c>
      <c r="F113" s="25">
        <v>325530</v>
      </c>
      <c r="G113" s="25">
        <f t="shared" si="2"/>
        <v>177886</v>
      </c>
      <c r="H113" s="25">
        <v>0.9</v>
      </c>
      <c r="I113" s="25">
        <v>329496</v>
      </c>
      <c r="J113" s="25">
        <f t="shared" si="3"/>
        <v>3966</v>
      </c>
    </row>
    <row r="114" spans="1:10" ht="12.75">
      <c r="A114" s="21" t="s">
        <v>431</v>
      </c>
      <c r="B114" s="6" t="s">
        <v>182</v>
      </c>
      <c r="C114" s="7">
        <v>35</v>
      </c>
      <c r="D114" s="7">
        <v>158</v>
      </c>
      <c r="E114" s="24">
        <v>33245</v>
      </c>
      <c r="F114" s="25">
        <v>36369</v>
      </c>
      <c r="G114" s="25">
        <f t="shared" si="2"/>
        <v>3124</v>
      </c>
      <c r="H114" s="25">
        <v>0.9</v>
      </c>
      <c r="I114" s="25">
        <v>36351.99616643668</v>
      </c>
      <c r="J114" s="25">
        <f t="shared" si="3"/>
        <v>-17.003833563321678</v>
      </c>
    </row>
    <row r="115" spans="1:10" ht="12.75">
      <c r="A115" s="21" t="s">
        <v>432</v>
      </c>
      <c r="B115" s="6" t="s">
        <v>147</v>
      </c>
      <c r="C115" s="7">
        <v>124</v>
      </c>
      <c r="D115" s="7">
        <v>695</v>
      </c>
      <c r="E115" s="24">
        <v>73694</v>
      </c>
      <c r="F115" s="25">
        <v>119085</v>
      </c>
      <c r="G115" s="25">
        <f t="shared" si="2"/>
        <v>45391</v>
      </c>
      <c r="H115" s="25">
        <v>0.9</v>
      </c>
      <c r="I115" s="25">
        <v>116040</v>
      </c>
      <c r="J115" s="25">
        <f t="shared" si="3"/>
        <v>-3045</v>
      </c>
    </row>
    <row r="116" spans="1:10" ht="12.75">
      <c r="A116" s="21" t="s">
        <v>433</v>
      </c>
      <c r="B116" s="6" t="s">
        <v>183</v>
      </c>
      <c r="C116" s="7">
        <v>161</v>
      </c>
      <c r="D116" s="7">
        <v>1476</v>
      </c>
      <c r="E116" s="24">
        <v>255508</v>
      </c>
      <c r="F116" s="25">
        <v>226167</v>
      </c>
      <c r="G116" s="25">
        <f t="shared" si="2"/>
        <v>-29341</v>
      </c>
      <c r="H116" s="25">
        <v>0.85</v>
      </c>
      <c r="I116" s="25">
        <v>225924</v>
      </c>
      <c r="J116" s="25">
        <f t="shared" si="3"/>
        <v>-243</v>
      </c>
    </row>
    <row r="117" spans="1:10" ht="12.75">
      <c r="A117" s="21" t="s">
        <v>434</v>
      </c>
      <c r="B117" s="6" t="s">
        <v>34</v>
      </c>
      <c r="C117" s="7">
        <v>47</v>
      </c>
      <c r="D117" s="7">
        <v>239</v>
      </c>
      <c r="E117" s="24">
        <v>49902</v>
      </c>
      <c r="F117" s="25">
        <v>49197</v>
      </c>
      <c r="G117" s="25">
        <f t="shared" si="2"/>
        <v>-705</v>
      </c>
      <c r="H117" s="25">
        <v>0.9</v>
      </c>
      <c r="I117" s="25">
        <v>49393</v>
      </c>
      <c r="J117" s="25">
        <f t="shared" si="3"/>
        <v>196</v>
      </c>
    </row>
    <row r="118" spans="1:10" ht="12.75">
      <c r="A118" s="21" t="s">
        <v>435</v>
      </c>
      <c r="B118" s="6" t="s">
        <v>184</v>
      </c>
      <c r="C118" s="7">
        <v>166</v>
      </c>
      <c r="D118" s="7">
        <v>1120</v>
      </c>
      <c r="E118" s="24">
        <v>148227</v>
      </c>
      <c r="F118" s="25">
        <v>148768</v>
      </c>
      <c r="G118" s="25">
        <f t="shared" si="2"/>
        <v>541</v>
      </c>
      <c r="H118" s="25">
        <v>0.85</v>
      </c>
      <c r="I118" s="25">
        <v>149573</v>
      </c>
      <c r="J118" s="25">
        <f t="shared" si="3"/>
        <v>805</v>
      </c>
    </row>
    <row r="119" spans="1:10" ht="12.75">
      <c r="A119" s="21" t="s">
        <v>436</v>
      </c>
      <c r="B119" s="6" t="s">
        <v>35</v>
      </c>
      <c r="C119" s="7">
        <v>208</v>
      </c>
      <c r="D119" s="7">
        <v>1393</v>
      </c>
      <c r="E119" s="24">
        <v>216924</v>
      </c>
      <c r="F119" s="25">
        <v>181164</v>
      </c>
      <c r="G119" s="25">
        <f t="shared" si="2"/>
        <v>-35760</v>
      </c>
      <c r="H119" s="25">
        <v>0.85</v>
      </c>
      <c r="I119" s="25">
        <v>181308</v>
      </c>
      <c r="J119" s="25">
        <f t="shared" si="3"/>
        <v>144</v>
      </c>
    </row>
    <row r="120" spans="1:10" ht="12.75">
      <c r="A120" s="21" t="s">
        <v>437</v>
      </c>
      <c r="B120" s="6" t="s">
        <v>36</v>
      </c>
      <c r="C120" s="7">
        <v>96</v>
      </c>
      <c r="D120" s="7">
        <v>378</v>
      </c>
      <c r="E120" s="24">
        <v>145312</v>
      </c>
      <c r="F120" s="25">
        <v>134774</v>
      </c>
      <c r="G120" s="25">
        <f t="shared" si="2"/>
        <v>-10538</v>
      </c>
      <c r="H120" s="25">
        <v>0.9</v>
      </c>
      <c r="I120" s="25">
        <v>134831</v>
      </c>
      <c r="J120" s="25">
        <f t="shared" si="3"/>
        <v>57</v>
      </c>
    </row>
    <row r="121" spans="1:10" ht="12.75">
      <c r="A121" s="21" t="s">
        <v>438</v>
      </c>
      <c r="B121" s="6" t="s">
        <v>37</v>
      </c>
      <c r="C121" s="7">
        <v>118</v>
      </c>
      <c r="D121" s="7">
        <v>350</v>
      </c>
      <c r="E121" s="24">
        <v>145852</v>
      </c>
      <c r="F121" s="25">
        <v>150110</v>
      </c>
      <c r="G121" s="25">
        <f t="shared" si="2"/>
        <v>4258</v>
      </c>
      <c r="H121" s="25">
        <v>0.95</v>
      </c>
      <c r="I121" s="25">
        <v>149292</v>
      </c>
      <c r="J121" s="25">
        <f t="shared" si="3"/>
        <v>-818</v>
      </c>
    </row>
    <row r="122" spans="1:10" ht="12.75">
      <c r="A122" s="21" t="s">
        <v>439</v>
      </c>
      <c r="B122" s="6" t="s">
        <v>186</v>
      </c>
      <c r="C122" s="7">
        <v>227</v>
      </c>
      <c r="D122" s="7">
        <v>1738</v>
      </c>
      <c r="E122" s="24">
        <v>220608</v>
      </c>
      <c r="F122" s="25">
        <v>211985</v>
      </c>
      <c r="G122" s="25">
        <f t="shared" si="2"/>
        <v>-8623</v>
      </c>
      <c r="H122" s="25">
        <v>0.85</v>
      </c>
      <c r="I122" s="25">
        <v>213152</v>
      </c>
      <c r="J122" s="25">
        <f t="shared" si="3"/>
        <v>1167</v>
      </c>
    </row>
    <row r="123" spans="1:10" ht="12.75">
      <c r="A123" s="21" t="s">
        <v>440</v>
      </c>
      <c r="B123" s="6" t="s">
        <v>187</v>
      </c>
      <c r="C123" s="7">
        <v>211</v>
      </c>
      <c r="D123" s="7">
        <v>1425</v>
      </c>
      <c r="E123" s="24">
        <v>265228</v>
      </c>
      <c r="F123" s="25">
        <v>238127</v>
      </c>
      <c r="G123" s="25">
        <f t="shared" si="2"/>
        <v>-27101</v>
      </c>
      <c r="H123" s="25">
        <v>0.85</v>
      </c>
      <c r="I123" s="25">
        <v>238465</v>
      </c>
      <c r="J123" s="25">
        <f t="shared" si="3"/>
        <v>338</v>
      </c>
    </row>
    <row r="124" spans="1:10" ht="12.75">
      <c r="A124" s="21" t="s">
        <v>441</v>
      </c>
      <c r="B124" s="6" t="s">
        <v>188</v>
      </c>
      <c r="C124" s="7">
        <v>288</v>
      </c>
      <c r="D124" s="7">
        <v>2456</v>
      </c>
      <c r="E124" s="24">
        <v>276134</v>
      </c>
      <c r="F124" s="25">
        <v>265317</v>
      </c>
      <c r="G124" s="25">
        <f t="shared" si="2"/>
        <v>-10817</v>
      </c>
      <c r="H124" s="25">
        <v>0.85</v>
      </c>
      <c r="I124" s="25">
        <v>270097</v>
      </c>
      <c r="J124" s="25">
        <f t="shared" si="3"/>
        <v>4780</v>
      </c>
    </row>
    <row r="125" spans="1:10" ht="12.75">
      <c r="A125" s="21" t="s">
        <v>442</v>
      </c>
      <c r="B125" s="6" t="s">
        <v>287</v>
      </c>
      <c r="C125" s="7">
        <v>404</v>
      </c>
      <c r="D125" s="7">
        <v>2796</v>
      </c>
      <c r="E125" s="24">
        <v>435812</v>
      </c>
      <c r="F125" s="25">
        <v>405856</v>
      </c>
      <c r="G125" s="25">
        <f t="shared" si="2"/>
        <v>-29956</v>
      </c>
      <c r="H125" s="25">
        <v>0.85</v>
      </c>
      <c r="I125" s="25">
        <v>407282</v>
      </c>
      <c r="J125" s="25">
        <f t="shared" si="3"/>
        <v>1426</v>
      </c>
    </row>
    <row r="126" spans="1:10" ht="12.75">
      <c r="A126" s="21" t="s">
        <v>443</v>
      </c>
      <c r="B126" s="6" t="s">
        <v>189</v>
      </c>
      <c r="C126" s="7">
        <v>97</v>
      </c>
      <c r="D126" s="7">
        <v>851</v>
      </c>
      <c r="E126" s="24">
        <v>179326</v>
      </c>
      <c r="F126" s="25">
        <v>155594</v>
      </c>
      <c r="G126" s="25">
        <f t="shared" si="2"/>
        <v>-23732</v>
      </c>
      <c r="H126" s="25">
        <v>0.85</v>
      </c>
      <c r="I126" s="25">
        <v>155594</v>
      </c>
      <c r="J126" s="25">
        <f t="shared" si="3"/>
        <v>0</v>
      </c>
    </row>
    <row r="127" spans="1:10" ht="12.75">
      <c r="A127" s="21" t="s">
        <v>444</v>
      </c>
      <c r="B127" s="6" t="s">
        <v>190</v>
      </c>
      <c r="C127" s="7">
        <v>269</v>
      </c>
      <c r="D127" s="7">
        <v>3425</v>
      </c>
      <c r="E127" s="24">
        <v>346439</v>
      </c>
      <c r="F127" s="25">
        <v>315756</v>
      </c>
      <c r="G127" s="25">
        <f t="shared" si="2"/>
        <v>-30683</v>
      </c>
      <c r="H127" s="25">
        <v>0.85</v>
      </c>
      <c r="I127" s="25">
        <v>316325</v>
      </c>
      <c r="J127" s="25">
        <f t="shared" si="3"/>
        <v>569</v>
      </c>
    </row>
    <row r="128" spans="1:10" ht="12.75">
      <c r="A128" s="21" t="s">
        <v>445</v>
      </c>
      <c r="B128" s="6" t="s">
        <v>38</v>
      </c>
      <c r="C128" s="7">
        <v>177</v>
      </c>
      <c r="D128" s="7">
        <v>928</v>
      </c>
      <c r="E128" s="24">
        <v>195708</v>
      </c>
      <c r="F128" s="25">
        <v>192607</v>
      </c>
      <c r="G128" s="25">
        <f t="shared" si="2"/>
        <v>-3101</v>
      </c>
      <c r="H128" s="25">
        <v>0.9</v>
      </c>
      <c r="I128" s="25">
        <v>190928</v>
      </c>
      <c r="J128" s="25">
        <f t="shared" si="3"/>
        <v>-1679</v>
      </c>
    </row>
    <row r="129" spans="1:10" ht="12.75">
      <c r="A129" s="21" t="s">
        <v>446</v>
      </c>
      <c r="B129" s="6" t="s">
        <v>191</v>
      </c>
      <c r="C129" s="7">
        <v>76</v>
      </c>
      <c r="D129" s="7">
        <v>368</v>
      </c>
      <c r="E129" s="24">
        <v>69126</v>
      </c>
      <c r="F129" s="25">
        <v>68157</v>
      </c>
      <c r="G129" s="25">
        <f t="shared" si="2"/>
        <v>-969</v>
      </c>
      <c r="H129" s="25">
        <v>0.9</v>
      </c>
      <c r="I129" s="25">
        <v>72154</v>
      </c>
      <c r="J129" s="25">
        <f t="shared" si="3"/>
        <v>3997</v>
      </c>
    </row>
    <row r="130" spans="1:10" ht="12.75">
      <c r="A130" s="21" t="s">
        <v>447</v>
      </c>
      <c r="B130" s="6" t="s">
        <v>192</v>
      </c>
      <c r="C130" s="7">
        <v>48</v>
      </c>
      <c r="D130" s="7">
        <v>505</v>
      </c>
      <c r="E130" s="24">
        <v>64952</v>
      </c>
      <c r="F130" s="25">
        <v>52414</v>
      </c>
      <c r="G130" s="25">
        <f t="shared" si="2"/>
        <v>-12538</v>
      </c>
      <c r="H130" s="25">
        <v>0.85</v>
      </c>
      <c r="I130" s="25">
        <v>52447</v>
      </c>
      <c r="J130" s="25">
        <f t="shared" si="3"/>
        <v>33</v>
      </c>
    </row>
    <row r="131" spans="1:10" ht="12.75">
      <c r="A131" s="21" t="s">
        <v>448</v>
      </c>
      <c r="B131" s="6" t="s">
        <v>39</v>
      </c>
      <c r="C131" s="7">
        <v>485</v>
      </c>
      <c r="D131" s="7">
        <v>1786</v>
      </c>
      <c r="E131" s="24">
        <v>547388</v>
      </c>
      <c r="F131" s="25">
        <v>533138</v>
      </c>
      <c r="G131" s="25">
        <f t="shared" si="2"/>
        <v>-14250</v>
      </c>
      <c r="H131" s="25">
        <v>0.9</v>
      </c>
      <c r="I131" s="25">
        <v>541802</v>
      </c>
      <c r="J131" s="25">
        <f t="shared" si="3"/>
        <v>8664</v>
      </c>
    </row>
    <row r="132" spans="1:10" ht="12.75">
      <c r="A132" s="21" t="s">
        <v>449</v>
      </c>
      <c r="B132" s="6" t="s">
        <v>40</v>
      </c>
      <c r="C132" s="7">
        <v>151</v>
      </c>
      <c r="D132" s="7">
        <v>851</v>
      </c>
      <c r="E132" s="24">
        <v>144557</v>
      </c>
      <c r="F132" s="25">
        <v>143660</v>
      </c>
      <c r="G132" s="25">
        <f t="shared" si="2"/>
        <v>-897</v>
      </c>
      <c r="H132" s="25">
        <v>0.9</v>
      </c>
      <c r="I132" s="25">
        <v>143596</v>
      </c>
      <c r="J132" s="25">
        <f t="shared" si="3"/>
        <v>-64</v>
      </c>
    </row>
    <row r="133" spans="1:10" ht="12.75">
      <c r="A133" s="21" t="s">
        <v>640</v>
      </c>
      <c r="B133" s="6" t="s">
        <v>641</v>
      </c>
      <c r="C133" s="7">
        <v>100</v>
      </c>
      <c r="D133" s="7">
        <v>777</v>
      </c>
      <c r="E133" s="24">
        <v>69290</v>
      </c>
      <c r="F133" s="25">
        <v>84501</v>
      </c>
      <c r="G133" s="25">
        <f t="shared" si="2"/>
        <v>15211</v>
      </c>
      <c r="H133" s="25">
        <v>0.85</v>
      </c>
      <c r="I133" s="25">
        <v>84523</v>
      </c>
      <c r="J133" s="25">
        <f t="shared" si="3"/>
        <v>22</v>
      </c>
    </row>
    <row r="134" spans="1:10" ht="12.75">
      <c r="A134" s="21" t="s">
        <v>639</v>
      </c>
      <c r="B134" s="6" t="s">
        <v>193</v>
      </c>
      <c r="C134" s="7">
        <v>58</v>
      </c>
      <c r="D134" s="7">
        <v>773</v>
      </c>
      <c r="E134" s="24">
        <v>95793</v>
      </c>
      <c r="F134" s="25">
        <v>85940</v>
      </c>
      <c r="G134" s="25">
        <f t="shared" si="2"/>
        <v>-9853</v>
      </c>
      <c r="H134" s="25">
        <v>0.85</v>
      </c>
      <c r="I134" s="25">
        <v>85789</v>
      </c>
      <c r="J134" s="25">
        <f t="shared" si="3"/>
        <v>-151</v>
      </c>
    </row>
    <row r="135" spans="1:10" ht="12.75">
      <c r="A135" s="21" t="s">
        <v>451</v>
      </c>
      <c r="B135" s="6" t="s">
        <v>194</v>
      </c>
      <c r="C135" s="7">
        <v>274</v>
      </c>
      <c r="D135" s="7">
        <v>1086</v>
      </c>
      <c r="E135" s="24">
        <v>187417</v>
      </c>
      <c r="F135" s="25">
        <v>267817.99863923446</v>
      </c>
      <c r="G135" s="25">
        <f t="shared" si="2"/>
        <v>80400.99863923446</v>
      </c>
      <c r="H135" s="25">
        <v>0.9</v>
      </c>
      <c r="I135" s="25">
        <v>271732</v>
      </c>
      <c r="J135" s="25">
        <f t="shared" si="3"/>
        <v>3914.001360765542</v>
      </c>
    </row>
    <row r="136" spans="1:10" ht="12.75">
      <c r="A136" s="21" t="s">
        <v>450</v>
      </c>
      <c r="B136" s="6" t="s">
        <v>195</v>
      </c>
      <c r="C136" s="7">
        <v>576</v>
      </c>
      <c r="D136" s="7">
        <v>3359</v>
      </c>
      <c r="E136" s="24">
        <v>532309</v>
      </c>
      <c r="F136" s="25">
        <v>534352</v>
      </c>
      <c r="G136" s="25">
        <f t="shared" si="2"/>
        <v>2043</v>
      </c>
      <c r="H136" s="25">
        <v>0.9</v>
      </c>
      <c r="I136" s="25">
        <v>536695</v>
      </c>
      <c r="J136" s="25">
        <f t="shared" si="3"/>
        <v>2343</v>
      </c>
    </row>
    <row r="137" spans="1:10" ht="12.75">
      <c r="A137" s="21" t="s">
        <v>452</v>
      </c>
      <c r="B137" s="6" t="s">
        <v>196</v>
      </c>
      <c r="C137" s="7">
        <v>106</v>
      </c>
      <c r="D137" s="7">
        <v>587</v>
      </c>
      <c r="E137" s="24">
        <v>86651</v>
      </c>
      <c r="F137" s="25">
        <v>99271</v>
      </c>
      <c r="G137" s="25">
        <f t="shared" si="2"/>
        <v>12620</v>
      </c>
      <c r="H137" s="25">
        <v>0.9</v>
      </c>
      <c r="I137" s="25">
        <v>99322</v>
      </c>
      <c r="J137" s="25">
        <f t="shared" si="3"/>
        <v>51</v>
      </c>
    </row>
    <row r="138" spans="1:10" ht="12.75">
      <c r="A138" s="21" t="s">
        <v>453</v>
      </c>
      <c r="B138" s="6" t="s">
        <v>197</v>
      </c>
      <c r="C138" s="7">
        <v>98</v>
      </c>
      <c r="D138" s="7">
        <v>361</v>
      </c>
      <c r="E138" s="24">
        <v>75263</v>
      </c>
      <c r="F138" s="25">
        <v>97672</v>
      </c>
      <c r="G138" s="25">
        <f t="shared" si="2"/>
        <v>22409</v>
      </c>
      <c r="H138" s="25">
        <v>0.9</v>
      </c>
      <c r="I138" s="25">
        <v>98985</v>
      </c>
      <c r="J138" s="25">
        <f t="shared" si="3"/>
        <v>1313</v>
      </c>
    </row>
    <row r="139" spans="1:10" ht="12.75">
      <c r="A139" s="21" t="s">
        <v>454</v>
      </c>
      <c r="B139" s="6" t="s">
        <v>41</v>
      </c>
      <c r="C139" s="7">
        <v>78</v>
      </c>
      <c r="D139" s="7">
        <v>486</v>
      </c>
      <c r="E139" s="24">
        <v>63737</v>
      </c>
      <c r="F139" s="25">
        <v>72087</v>
      </c>
      <c r="G139" s="25">
        <f t="shared" si="2"/>
        <v>8350</v>
      </c>
      <c r="H139" s="25">
        <v>0.9</v>
      </c>
      <c r="I139" s="25">
        <v>72121</v>
      </c>
      <c r="J139" s="25">
        <f t="shared" si="3"/>
        <v>34</v>
      </c>
    </row>
    <row r="140" spans="1:10" ht="12.75">
      <c r="A140" s="21" t="s">
        <v>455</v>
      </c>
      <c r="B140" s="6" t="s">
        <v>198</v>
      </c>
      <c r="C140" s="7">
        <v>344</v>
      </c>
      <c r="D140" s="7">
        <v>1720</v>
      </c>
      <c r="E140" s="24">
        <v>296220</v>
      </c>
      <c r="F140" s="25">
        <v>326487</v>
      </c>
      <c r="G140" s="25">
        <f t="shared" si="2"/>
        <v>30267</v>
      </c>
      <c r="H140" s="25">
        <v>0.9</v>
      </c>
      <c r="I140" s="25">
        <v>325625</v>
      </c>
      <c r="J140" s="25">
        <f t="shared" si="3"/>
        <v>-862</v>
      </c>
    </row>
    <row r="141" spans="1:10" ht="12.75">
      <c r="A141" s="21" t="s">
        <v>456</v>
      </c>
      <c r="B141" s="6" t="s">
        <v>200</v>
      </c>
      <c r="C141" s="7">
        <v>178</v>
      </c>
      <c r="D141" s="7">
        <v>790</v>
      </c>
      <c r="E141" s="24">
        <v>171819</v>
      </c>
      <c r="F141" s="25">
        <v>174649</v>
      </c>
      <c r="G141" s="25">
        <f t="shared" si="2"/>
        <v>2830</v>
      </c>
      <c r="H141" s="25">
        <v>0.9</v>
      </c>
      <c r="I141" s="25">
        <v>171595</v>
      </c>
      <c r="J141" s="25">
        <f t="shared" si="3"/>
        <v>-3054</v>
      </c>
    </row>
    <row r="142" spans="1:10" ht="12.75">
      <c r="A142" s="21" t="s">
        <v>457</v>
      </c>
      <c r="B142" s="6" t="s">
        <v>202</v>
      </c>
      <c r="C142" s="7">
        <v>1472</v>
      </c>
      <c r="D142" s="7">
        <v>4075</v>
      </c>
      <c r="E142" s="24">
        <v>1929295</v>
      </c>
      <c r="F142" s="25">
        <v>1968577</v>
      </c>
      <c r="G142" s="25">
        <f aca="true" t="shared" si="4" ref="G142:G205">F142-E142</f>
        <v>39282</v>
      </c>
      <c r="H142" s="25">
        <v>0.95</v>
      </c>
      <c r="I142" s="25">
        <v>1968191</v>
      </c>
      <c r="J142" s="25">
        <f aca="true" t="shared" si="5" ref="J142:J205">+I142-F142</f>
        <v>-386</v>
      </c>
    </row>
    <row r="143" spans="1:10" ht="12.75">
      <c r="A143" s="21" t="s">
        <v>458</v>
      </c>
      <c r="B143" s="6" t="s">
        <v>203</v>
      </c>
      <c r="C143" s="7">
        <v>176</v>
      </c>
      <c r="D143" s="7">
        <v>587</v>
      </c>
      <c r="E143" s="24">
        <v>187631</v>
      </c>
      <c r="F143" s="25">
        <v>186120</v>
      </c>
      <c r="G143" s="25">
        <f t="shared" si="4"/>
        <v>-1511</v>
      </c>
      <c r="H143" s="25">
        <v>0.9</v>
      </c>
      <c r="I143" s="25">
        <v>186079</v>
      </c>
      <c r="J143" s="25">
        <f t="shared" si="5"/>
        <v>-41</v>
      </c>
    </row>
    <row r="144" spans="1:10" ht="12.75">
      <c r="A144" s="21" t="s">
        <v>459</v>
      </c>
      <c r="B144" s="6" t="s">
        <v>205</v>
      </c>
      <c r="C144" s="7">
        <v>436</v>
      </c>
      <c r="D144" s="7">
        <v>1655</v>
      </c>
      <c r="E144" s="24">
        <v>472894</v>
      </c>
      <c r="F144" s="25">
        <v>457866</v>
      </c>
      <c r="G144" s="25">
        <f t="shared" si="4"/>
        <v>-15028</v>
      </c>
      <c r="H144" s="25">
        <v>0.9</v>
      </c>
      <c r="I144" s="25">
        <v>468068</v>
      </c>
      <c r="J144" s="25">
        <f t="shared" si="5"/>
        <v>10202</v>
      </c>
    </row>
    <row r="145" spans="1:10" ht="12.75">
      <c r="A145" s="21" t="s">
        <v>460</v>
      </c>
      <c r="B145" s="6" t="s">
        <v>206</v>
      </c>
      <c r="C145" s="7">
        <v>150</v>
      </c>
      <c r="D145" s="7">
        <v>388</v>
      </c>
      <c r="E145" s="24">
        <v>174426</v>
      </c>
      <c r="F145" s="25">
        <v>201861</v>
      </c>
      <c r="G145" s="25">
        <f t="shared" si="4"/>
        <v>27435</v>
      </c>
      <c r="H145" s="25">
        <v>0.95</v>
      </c>
      <c r="I145" s="25">
        <v>201760</v>
      </c>
      <c r="J145" s="25">
        <f t="shared" si="5"/>
        <v>-101</v>
      </c>
    </row>
    <row r="146" spans="1:10" ht="12.75">
      <c r="A146" s="21" t="s">
        <v>461</v>
      </c>
      <c r="B146" s="6" t="s">
        <v>42</v>
      </c>
      <c r="C146" s="7">
        <v>892</v>
      </c>
      <c r="D146" s="7">
        <v>3236</v>
      </c>
      <c r="E146" s="24">
        <v>750757</v>
      </c>
      <c r="F146" s="25">
        <v>923657</v>
      </c>
      <c r="G146" s="25">
        <f t="shared" si="4"/>
        <v>172900</v>
      </c>
      <c r="H146" s="25">
        <v>0.9</v>
      </c>
      <c r="I146" s="25">
        <v>904230</v>
      </c>
      <c r="J146" s="25">
        <f t="shared" si="5"/>
        <v>-19427</v>
      </c>
    </row>
    <row r="147" spans="1:10" ht="12.75">
      <c r="A147" s="21" t="s">
        <v>462</v>
      </c>
      <c r="B147" s="6" t="s">
        <v>43</v>
      </c>
      <c r="C147" s="7">
        <v>167</v>
      </c>
      <c r="D147" s="7">
        <v>765</v>
      </c>
      <c r="E147" s="24">
        <v>151114</v>
      </c>
      <c r="F147" s="25">
        <v>159241</v>
      </c>
      <c r="G147" s="25">
        <f t="shared" si="4"/>
        <v>8127</v>
      </c>
      <c r="H147" s="25">
        <v>0.9</v>
      </c>
      <c r="I147" s="25">
        <v>159328</v>
      </c>
      <c r="J147" s="25">
        <f t="shared" si="5"/>
        <v>87</v>
      </c>
    </row>
    <row r="148" spans="1:10" ht="12.75">
      <c r="A148" s="21" t="s">
        <v>463</v>
      </c>
      <c r="B148" s="6" t="s">
        <v>207</v>
      </c>
      <c r="C148" s="7">
        <v>1501</v>
      </c>
      <c r="D148" s="7">
        <v>4357</v>
      </c>
      <c r="E148" s="24">
        <v>1473166</v>
      </c>
      <c r="F148" s="25">
        <v>1610955</v>
      </c>
      <c r="G148" s="25">
        <f t="shared" si="4"/>
        <v>137789</v>
      </c>
      <c r="H148" s="25">
        <v>0.95</v>
      </c>
      <c r="I148" s="25">
        <v>1646292</v>
      </c>
      <c r="J148" s="25">
        <f t="shared" si="5"/>
        <v>35337</v>
      </c>
    </row>
    <row r="149" spans="1:10" ht="12.75">
      <c r="A149" s="21" t="s">
        <v>464</v>
      </c>
      <c r="B149" s="6" t="s">
        <v>209</v>
      </c>
      <c r="C149" s="7">
        <v>229</v>
      </c>
      <c r="D149" s="7">
        <v>864</v>
      </c>
      <c r="E149" s="24">
        <v>224503</v>
      </c>
      <c r="F149" s="25">
        <v>231070</v>
      </c>
      <c r="G149" s="25">
        <f t="shared" si="4"/>
        <v>6567</v>
      </c>
      <c r="H149" s="25">
        <v>0.9</v>
      </c>
      <c r="I149" s="25">
        <v>229963</v>
      </c>
      <c r="J149" s="25">
        <f t="shared" si="5"/>
        <v>-1107</v>
      </c>
    </row>
    <row r="150" spans="1:10" ht="12.75">
      <c r="A150" s="21" t="s">
        <v>465</v>
      </c>
      <c r="B150" s="6" t="s">
        <v>44</v>
      </c>
      <c r="C150" s="7">
        <v>293</v>
      </c>
      <c r="D150" s="7">
        <v>897</v>
      </c>
      <c r="E150" s="24">
        <v>440714</v>
      </c>
      <c r="F150" s="25">
        <v>428806</v>
      </c>
      <c r="G150" s="25">
        <f t="shared" si="4"/>
        <v>-11908</v>
      </c>
      <c r="H150" s="25">
        <v>0.9</v>
      </c>
      <c r="I150" s="25">
        <v>436216</v>
      </c>
      <c r="J150" s="25">
        <f t="shared" si="5"/>
        <v>7410</v>
      </c>
    </row>
    <row r="151" spans="1:10" ht="12.75">
      <c r="A151" s="21" t="s">
        <v>466</v>
      </c>
      <c r="B151" s="6" t="s">
        <v>211</v>
      </c>
      <c r="C151" s="7">
        <v>53</v>
      </c>
      <c r="D151" s="7">
        <v>273</v>
      </c>
      <c r="E151" s="24">
        <v>61793</v>
      </c>
      <c r="F151" s="25">
        <v>60300</v>
      </c>
      <c r="G151" s="25">
        <f t="shared" si="4"/>
        <v>-1493</v>
      </c>
      <c r="H151" s="25">
        <v>0.9</v>
      </c>
      <c r="I151" s="25">
        <v>61162</v>
      </c>
      <c r="J151" s="25">
        <f t="shared" si="5"/>
        <v>862</v>
      </c>
    </row>
    <row r="152" spans="1:10" ht="12.75">
      <c r="A152" s="21" t="s">
        <v>467</v>
      </c>
      <c r="B152" s="6" t="s">
        <v>212</v>
      </c>
      <c r="C152" s="7">
        <v>453</v>
      </c>
      <c r="D152" s="7">
        <v>2202</v>
      </c>
      <c r="E152" s="24">
        <v>330177</v>
      </c>
      <c r="F152" s="25">
        <v>443151</v>
      </c>
      <c r="G152" s="25">
        <f t="shared" si="4"/>
        <v>112974</v>
      </c>
      <c r="H152" s="25">
        <v>0.9</v>
      </c>
      <c r="I152" s="25">
        <v>429926</v>
      </c>
      <c r="J152" s="25">
        <f t="shared" si="5"/>
        <v>-13225</v>
      </c>
    </row>
    <row r="153" spans="1:10" ht="12.75">
      <c r="A153" s="21" t="s">
        <v>468</v>
      </c>
      <c r="B153" s="6" t="s">
        <v>45</v>
      </c>
      <c r="C153" s="7">
        <v>66</v>
      </c>
      <c r="D153" s="7">
        <v>257</v>
      </c>
      <c r="E153" s="24">
        <v>65455</v>
      </c>
      <c r="F153" s="25">
        <v>70475</v>
      </c>
      <c r="G153" s="25">
        <f t="shared" si="4"/>
        <v>5020</v>
      </c>
      <c r="H153" s="25">
        <v>0.9</v>
      </c>
      <c r="I153" s="25">
        <v>70450</v>
      </c>
      <c r="J153" s="25">
        <f t="shared" si="5"/>
        <v>-25</v>
      </c>
    </row>
    <row r="154" spans="1:10" ht="12.75">
      <c r="A154" s="21" t="s">
        <v>469</v>
      </c>
      <c r="B154" s="6" t="s">
        <v>107</v>
      </c>
      <c r="C154" s="7">
        <v>163</v>
      </c>
      <c r="D154" s="7">
        <v>683</v>
      </c>
      <c r="E154" s="24">
        <v>186338</v>
      </c>
      <c r="F154" s="25">
        <v>178660</v>
      </c>
      <c r="G154" s="25">
        <f t="shared" si="4"/>
        <v>-7678</v>
      </c>
      <c r="H154" s="25">
        <v>0.9</v>
      </c>
      <c r="I154" s="25">
        <v>178807</v>
      </c>
      <c r="J154" s="25">
        <f t="shared" si="5"/>
        <v>147</v>
      </c>
    </row>
    <row r="155" spans="1:10" ht="12.75">
      <c r="A155" s="21" t="s">
        <v>470</v>
      </c>
      <c r="B155" s="6" t="s">
        <v>289</v>
      </c>
      <c r="C155" s="7">
        <v>89</v>
      </c>
      <c r="D155" s="7">
        <v>668</v>
      </c>
      <c r="E155" s="24">
        <v>132586</v>
      </c>
      <c r="F155" s="25">
        <v>121299</v>
      </c>
      <c r="G155" s="25">
        <f t="shared" si="4"/>
        <v>-11287</v>
      </c>
      <c r="H155" s="25">
        <v>0.85</v>
      </c>
      <c r="I155" s="25">
        <v>121361</v>
      </c>
      <c r="J155" s="25">
        <f t="shared" si="5"/>
        <v>62</v>
      </c>
    </row>
    <row r="156" spans="1:10" ht="12.75">
      <c r="A156" s="21" t="s">
        <v>471</v>
      </c>
      <c r="B156" s="6" t="s">
        <v>46</v>
      </c>
      <c r="C156" s="7">
        <v>190</v>
      </c>
      <c r="D156" s="7">
        <v>691</v>
      </c>
      <c r="E156" s="24">
        <v>135475</v>
      </c>
      <c r="F156" s="25">
        <v>192370</v>
      </c>
      <c r="G156" s="25">
        <f t="shared" si="4"/>
        <v>56895</v>
      </c>
      <c r="H156" s="25">
        <v>0.9</v>
      </c>
      <c r="I156" s="25">
        <v>192492</v>
      </c>
      <c r="J156" s="25">
        <f t="shared" si="5"/>
        <v>122</v>
      </c>
    </row>
    <row r="157" spans="1:10" ht="12.75">
      <c r="A157" s="21" t="s">
        <v>472</v>
      </c>
      <c r="B157" s="6" t="s">
        <v>208</v>
      </c>
      <c r="C157" s="7">
        <v>60</v>
      </c>
      <c r="D157" s="7">
        <v>702</v>
      </c>
      <c r="E157" s="24">
        <v>64498</v>
      </c>
      <c r="F157" s="25">
        <v>52838</v>
      </c>
      <c r="G157" s="25">
        <f t="shared" si="4"/>
        <v>-11660</v>
      </c>
      <c r="H157" s="25">
        <v>0.85</v>
      </c>
      <c r="I157" s="25">
        <v>53262</v>
      </c>
      <c r="J157" s="25">
        <f t="shared" si="5"/>
        <v>424</v>
      </c>
    </row>
    <row r="158" spans="1:10" ht="12.75">
      <c r="A158" s="21" t="s">
        <v>473</v>
      </c>
      <c r="B158" s="6" t="s">
        <v>213</v>
      </c>
      <c r="C158" s="7">
        <v>1237</v>
      </c>
      <c r="D158" s="7">
        <v>5422</v>
      </c>
      <c r="E158" s="24">
        <v>1013957</v>
      </c>
      <c r="F158" s="25">
        <v>1209597</v>
      </c>
      <c r="G158" s="25">
        <f t="shared" si="4"/>
        <v>195640</v>
      </c>
      <c r="H158" s="25">
        <v>0.9</v>
      </c>
      <c r="I158" s="25">
        <v>1194743</v>
      </c>
      <c r="J158" s="25">
        <f t="shared" si="5"/>
        <v>-14854</v>
      </c>
    </row>
    <row r="159" spans="1:10" ht="12.75">
      <c r="A159" s="21" t="s">
        <v>474</v>
      </c>
      <c r="B159" s="6" t="s">
        <v>214</v>
      </c>
      <c r="C159" s="7">
        <v>97</v>
      </c>
      <c r="D159" s="7">
        <v>710</v>
      </c>
      <c r="E159" s="24">
        <v>148672</v>
      </c>
      <c r="F159" s="25">
        <v>129203</v>
      </c>
      <c r="G159" s="25">
        <f t="shared" si="4"/>
        <v>-19469</v>
      </c>
      <c r="H159" s="25">
        <v>0.85</v>
      </c>
      <c r="I159" s="25">
        <v>129140</v>
      </c>
      <c r="J159" s="25">
        <f t="shared" si="5"/>
        <v>-63</v>
      </c>
    </row>
    <row r="160" spans="1:10" ht="12.75">
      <c r="A160" s="21" t="s">
        <v>475</v>
      </c>
      <c r="B160" s="6" t="s">
        <v>101</v>
      </c>
      <c r="C160" s="7">
        <v>63</v>
      </c>
      <c r="D160" s="7">
        <v>411</v>
      </c>
      <c r="E160" s="24">
        <v>74048</v>
      </c>
      <c r="F160" s="25">
        <v>71600</v>
      </c>
      <c r="G160" s="25">
        <f t="shared" si="4"/>
        <v>-2448</v>
      </c>
      <c r="H160" s="25">
        <v>0.9</v>
      </c>
      <c r="I160" s="25">
        <v>71643</v>
      </c>
      <c r="J160" s="25">
        <f t="shared" si="5"/>
        <v>43</v>
      </c>
    </row>
    <row r="161" spans="1:10" ht="12.75">
      <c r="A161" s="21" t="s">
        <v>476</v>
      </c>
      <c r="B161" s="6" t="s">
        <v>216</v>
      </c>
      <c r="C161" s="7">
        <v>45</v>
      </c>
      <c r="D161" s="7">
        <v>310</v>
      </c>
      <c r="E161" s="24">
        <v>93486</v>
      </c>
      <c r="F161" s="25">
        <v>81114</v>
      </c>
      <c r="G161" s="25">
        <f t="shared" si="4"/>
        <v>-12372</v>
      </c>
      <c r="H161" s="25">
        <v>0.85</v>
      </c>
      <c r="I161" s="25">
        <v>81114</v>
      </c>
      <c r="J161" s="25">
        <f t="shared" si="5"/>
        <v>0</v>
      </c>
    </row>
    <row r="162" spans="1:10" ht="12.75">
      <c r="A162" s="21" t="s">
        <v>477</v>
      </c>
      <c r="B162" s="6" t="s">
        <v>47</v>
      </c>
      <c r="C162" s="7">
        <v>146</v>
      </c>
      <c r="D162" s="7">
        <v>506</v>
      </c>
      <c r="E162" s="24">
        <v>115318</v>
      </c>
      <c r="F162" s="25">
        <v>146953</v>
      </c>
      <c r="G162" s="25">
        <f t="shared" si="4"/>
        <v>31635</v>
      </c>
      <c r="H162" s="25">
        <v>0.9</v>
      </c>
      <c r="I162" s="25">
        <v>149551</v>
      </c>
      <c r="J162" s="25">
        <f t="shared" si="5"/>
        <v>2598</v>
      </c>
    </row>
    <row r="163" spans="1:10" ht="12.75">
      <c r="A163" s="21" t="s">
        <v>478</v>
      </c>
      <c r="B163" s="6" t="s">
        <v>217</v>
      </c>
      <c r="C163" s="7">
        <v>492</v>
      </c>
      <c r="D163" s="7">
        <v>3948</v>
      </c>
      <c r="E163" s="24">
        <v>387237</v>
      </c>
      <c r="F163" s="25">
        <v>431775</v>
      </c>
      <c r="G163" s="25">
        <f t="shared" si="4"/>
        <v>44538</v>
      </c>
      <c r="H163" s="25">
        <v>0.85</v>
      </c>
      <c r="I163" s="25">
        <v>437330</v>
      </c>
      <c r="J163" s="25">
        <f t="shared" si="5"/>
        <v>5555</v>
      </c>
    </row>
    <row r="164" spans="1:10" ht="12.75">
      <c r="A164" s="21" t="s">
        <v>479</v>
      </c>
      <c r="B164" s="6" t="s">
        <v>218</v>
      </c>
      <c r="C164" s="7">
        <v>430</v>
      </c>
      <c r="D164" s="7">
        <v>1249</v>
      </c>
      <c r="E164" s="24">
        <v>496821</v>
      </c>
      <c r="F164" s="25">
        <v>543125</v>
      </c>
      <c r="G164" s="25">
        <f t="shared" si="4"/>
        <v>46304</v>
      </c>
      <c r="H164" s="25">
        <v>0.95</v>
      </c>
      <c r="I164" s="25">
        <v>547308</v>
      </c>
      <c r="J164" s="25">
        <f t="shared" si="5"/>
        <v>4183</v>
      </c>
    </row>
    <row r="165" spans="1:10" ht="12.75">
      <c r="A165" s="21" t="s">
        <v>480</v>
      </c>
      <c r="B165" s="6" t="s">
        <v>218</v>
      </c>
      <c r="C165" s="7">
        <v>323</v>
      </c>
      <c r="D165" s="7">
        <v>2456</v>
      </c>
      <c r="E165" s="24">
        <v>226598</v>
      </c>
      <c r="F165" s="25">
        <v>253623</v>
      </c>
      <c r="G165" s="25">
        <f t="shared" si="4"/>
        <v>27025</v>
      </c>
      <c r="H165" s="25">
        <v>0.85</v>
      </c>
      <c r="I165" s="25">
        <v>252943</v>
      </c>
      <c r="J165" s="25">
        <f t="shared" si="5"/>
        <v>-680</v>
      </c>
    </row>
    <row r="166" spans="1:10" ht="12.75">
      <c r="A166" s="21" t="s">
        <v>481</v>
      </c>
      <c r="B166" s="6" t="s">
        <v>201</v>
      </c>
      <c r="C166" s="7">
        <v>78</v>
      </c>
      <c r="D166" s="7">
        <v>196</v>
      </c>
      <c r="E166" s="24">
        <v>122425</v>
      </c>
      <c r="F166" s="25">
        <v>125488</v>
      </c>
      <c r="G166" s="25">
        <f t="shared" si="4"/>
        <v>3063</v>
      </c>
      <c r="H166" s="25">
        <v>0.95</v>
      </c>
      <c r="I166" s="25">
        <v>125408</v>
      </c>
      <c r="J166" s="25">
        <f t="shared" si="5"/>
        <v>-80</v>
      </c>
    </row>
    <row r="167" spans="1:10" ht="12.75">
      <c r="A167" s="21" t="s">
        <v>482</v>
      </c>
      <c r="B167" s="6" t="s">
        <v>48</v>
      </c>
      <c r="C167" s="7">
        <v>180</v>
      </c>
      <c r="D167" s="7">
        <v>1288</v>
      </c>
      <c r="E167" s="24">
        <v>154375</v>
      </c>
      <c r="F167" s="25">
        <v>163250</v>
      </c>
      <c r="G167" s="25">
        <f t="shared" si="4"/>
        <v>8875</v>
      </c>
      <c r="H167" s="25">
        <v>0.85</v>
      </c>
      <c r="I167" s="25">
        <v>161709</v>
      </c>
      <c r="J167" s="25">
        <f t="shared" si="5"/>
        <v>-1541</v>
      </c>
    </row>
    <row r="168" spans="1:10" ht="12.75">
      <c r="A168" s="21" t="s">
        <v>483</v>
      </c>
      <c r="B168" s="6" t="s">
        <v>219</v>
      </c>
      <c r="C168" s="7">
        <v>101</v>
      </c>
      <c r="D168" s="7">
        <v>889</v>
      </c>
      <c r="E168" s="24">
        <v>134626</v>
      </c>
      <c r="F168" s="25">
        <v>120575</v>
      </c>
      <c r="G168" s="25">
        <f t="shared" si="4"/>
        <v>-14051</v>
      </c>
      <c r="H168" s="25">
        <v>0.85</v>
      </c>
      <c r="I168" s="25">
        <v>120645</v>
      </c>
      <c r="J168" s="25">
        <f t="shared" si="5"/>
        <v>70</v>
      </c>
    </row>
    <row r="169" spans="1:10" ht="12.75">
      <c r="A169" s="21" t="s">
        <v>484</v>
      </c>
      <c r="B169" s="6" t="s">
        <v>133</v>
      </c>
      <c r="C169" s="7">
        <v>76</v>
      </c>
      <c r="D169" s="7">
        <v>326</v>
      </c>
      <c r="E169" s="24">
        <v>76550</v>
      </c>
      <c r="F169" s="25">
        <v>79766</v>
      </c>
      <c r="G169" s="25">
        <f t="shared" si="4"/>
        <v>3216</v>
      </c>
      <c r="H169" s="25">
        <v>0.9</v>
      </c>
      <c r="I169" s="25">
        <v>79732</v>
      </c>
      <c r="J169" s="25">
        <f t="shared" si="5"/>
        <v>-34</v>
      </c>
    </row>
    <row r="170" spans="1:10" ht="12.75">
      <c r="A170" s="21" t="s">
        <v>485</v>
      </c>
      <c r="B170" s="6" t="s">
        <v>229</v>
      </c>
      <c r="C170" s="7">
        <v>792</v>
      </c>
      <c r="D170" s="7">
        <v>2460</v>
      </c>
      <c r="E170" s="24">
        <v>1459174</v>
      </c>
      <c r="F170" s="25">
        <v>1407153</v>
      </c>
      <c r="G170" s="25">
        <f t="shared" si="4"/>
        <v>-52021</v>
      </c>
      <c r="H170" s="25">
        <v>0.95</v>
      </c>
      <c r="I170" s="25">
        <v>1444282</v>
      </c>
      <c r="J170" s="25">
        <f t="shared" si="5"/>
        <v>37129</v>
      </c>
    </row>
    <row r="171" spans="1:10" ht="12.75">
      <c r="A171" s="21" t="s">
        <v>486</v>
      </c>
      <c r="B171" s="6" t="s">
        <v>49</v>
      </c>
      <c r="C171" s="7">
        <v>92</v>
      </c>
      <c r="D171" s="7">
        <v>278</v>
      </c>
      <c r="E171" s="24">
        <v>101416</v>
      </c>
      <c r="F171" s="25">
        <v>107880</v>
      </c>
      <c r="G171" s="25">
        <f t="shared" si="4"/>
        <v>6464</v>
      </c>
      <c r="H171" s="25">
        <v>0.95</v>
      </c>
      <c r="I171" s="25">
        <v>107823</v>
      </c>
      <c r="J171" s="25">
        <f t="shared" si="5"/>
        <v>-57</v>
      </c>
    </row>
    <row r="172" spans="1:10" ht="12.75">
      <c r="A172" s="21" t="s">
        <v>487</v>
      </c>
      <c r="B172" s="6" t="s">
        <v>220</v>
      </c>
      <c r="C172" s="7">
        <v>186</v>
      </c>
      <c r="D172" s="7">
        <v>593</v>
      </c>
      <c r="E172" s="24">
        <v>227235</v>
      </c>
      <c r="F172" s="25">
        <v>249881</v>
      </c>
      <c r="G172" s="25">
        <f t="shared" si="4"/>
        <v>22646</v>
      </c>
      <c r="H172" s="25">
        <v>0.95</v>
      </c>
      <c r="I172" s="25">
        <v>248971</v>
      </c>
      <c r="J172" s="25">
        <f t="shared" si="5"/>
        <v>-910</v>
      </c>
    </row>
    <row r="173" spans="1:10" ht="12.75">
      <c r="A173" s="21" t="s">
        <v>488</v>
      </c>
      <c r="B173" s="6" t="s">
        <v>50</v>
      </c>
      <c r="C173" s="7">
        <v>271</v>
      </c>
      <c r="D173" s="7">
        <v>1213</v>
      </c>
      <c r="E173" s="24">
        <v>304835</v>
      </c>
      <c r="F173" s="25">
        <v>297733</v>
      </c>
      <c r="G173" s="25">
        <f t="shared" si="4"/>
        <v>-7102</v>
      </c>
      <c r="H173" s="25">
        <v>0.9</v>
      </c>
      <c r="I173" s="25">
        <v>297890</v>
      </c>
      <c r="J173" s="25">
        <f t="shared" si="5"/>
        <v>157</v>
      </c>
    </row>
    <row r="174" spans="1:10" ht="12.75">
      <c r="A174" s="21" t="s">
        <v>489</v>
      </c>
      <c r="B174" s="6" t="s">
        <v>221</v>
      </c>
      <c r="C174" s="7">
        <v>5639</v>
      </c>
      <c r="D174" s="7">
        <v>31154</v>
      </c>
      <c r="E174" s="24">
        <v>4947179</v>
      </c>
      <c r="F174" s="25">
        <v>6055051</v>
      </c>
      <c r="G174" s="25">
        <f t="shared" si="4"/>
        <v>1107872</v>
      </c>
      <c r="H174" s="25">
        <v>0.9</v>
      </c>
      <c r="I174" s="25">
        <v>6056015</v>
      </c>
      <c r="J174" s="25">
        <f t="shared" si="5"/>
        <v>964</v>
      </c>
    </row>
    <row r="175" spans="1:10" ht="12.75">
      <c r="A175" s="21" t="s">
        <v>490</v>
      </c>
      <c r="B175" s="6" t="s">
        <v>222</v>
      </c>
      <c r="C175" s="7">
        <v>91</v>
      </c>
      <c r="D175" s="7">
        <v>468</v>
      </c>
      <c r="E175" s="24">
        <v>85692</v>
      </c>
      <c r="F175" s="25">
        <v>88967</v>
      </c>
      <c r="G175" s="25">
        <f t="shared" si="4"/>
        <v>3275</v>
      </c>
      <c r="H175" s="25">
        <v>0.9</v>
      </c>
      <c r="I175" s="25">
        <v>86499</v>
      </c>
      <c r="J175" s="25">
        <f t="shared" si="5"/>
        <v>-2468</v>
      </c>
    </row>
    <row r="176" spans="1:10" ht="12.75">
      <c r="A176" s="21" t="s">
        <v>491</v>
      </c>
      <c r="B176" s="6" t="s">
        <v>51</v>
      </c>
      <c r="C176" s="7">
        <v>299</v>
      </c>
      <c r="D176" s="7">
        <v>1762</v>
      </c>
      <c r="E176" s="24">
        <v>277634</v>
      </c>
      <c r="F176" s="25">
        <v>292621</v>
      </c>
      <c r="G176" s="25">
        <f t="shared" si="4"/>
        <v>14987</v>
      </c>
      <c r="H176" s="25">
        <v>0.9</v>
      </c>
      <c r="I176" s="25">
        <v>289051</v>
      </c>
      <c r="J176" s="25">
        <f t="shared" si="5"/>
        <v>-3570</v>
      </c>
    </row>
    <row r="177" spans="1:10" ht="12.75">
      <c r="A177" s="21" t="s">
        <v>492</v>
      </c>
      <c r="B177" s="6" t="s">
        <v>223</v>
      </c>
      <c r="C177" s="7">
        <v>40</v>
      </c>
      <c r="D177" s="7">
        <v>253</v>
      </c>
      <c r="E177" s="24">
        <v>31952</v>
      </c>
      <c r="F177" s="25">
        <v>32879</v>
      </c>
      <c r="G177" s="25">
        <f t="shared" si="4"/>
        <v>927</v>
      </c>
      <c r="H177" s="25">
        <v>0.85</v>
      </c>
      <c r="I177" s="25">
        <v>36919</v>
      </c>
      <c r="J177" s="25">
        <f t="shared" si="5"/>
        <v>4040</v>
      </c>
    </row>
    <row r="178" spans="1:10" ht="12.75">
      <c r="A178" s="21" t="s">
        <v>493</v>
      </c>
      <c r="B178" s="6" t="s">
        <v>224</v>
      </c>
      <c r="C178" s="7">
        <v>119</v>
      </c>
      <c r="D178" s="7">
        <v>577</v>
      </c>
      <c r="E178" s="24">
        <v>127739</v>
      </c>
      <c r="F178" s="25">
        <v>124674</v>
      </c>
      <c r="G178" s="25">
        <f t="shared" si="4"/>
        <v>-3065</v>
      </c>
      <c r="H178" s="25">
        <v>0.9</v>
      </c>
      <c r="I178" s="25">
        <v>124153</v>
      </c>
      <c r="J178" s="25">
        <f t="shared" si="5"/>
        <v>-521</v>
      </c>
    </row>
    <row r="179" spans="1:10" ht="12.75">
      <c r="A179" s="21" t="s">
        <v>494</v>
      </c>
      <c r="B179" s="6" t="s">
        <v>225</v>
      </c>
      <c r="C179" s="7">
        <v>113</v>
      </c>
      <c r="D179" s="7">
        <v>724</v>
      </c>
      <c r="E179" s="24">
        <v>84519</v>
      </c>
      <c r="F179" s="25">
        <v>104079</v>
      </c>
      <c r="G179" s="25">
        <f t="shared" si="4"/>
        <v>19560</v>
      </c>
      <c r="H179" s="25">
        <v>0.9</v>
      </c>
      <c r="I179" s="25">
        <v>104130</v>
      </c>
      <c r="J179" s="25">
        <f t="shared" si="5"/>
        <v>51</v>
      </c>
    </row>
    <row r="180" spans="1:10" ht="12.75">
      <c r="A180" s="21" t="s">
        <v>495</v>
      </c>
      <c r="B180" s="6" t="s">
        <v>112</v>
      </c>
      <c r="C180" s="7">
        <v>740</v>
      </c>
      <c r="D180" s="7">
        <v>3044</v>
      </c>
      <c r="E180" s="24">
        <v>584677</v>
      </c>
      <c r="F180" s="25">
        <v>736253</v>
      </c>
      <c r="G180" s="25">
        <f t="shared" si="4"/>
        <v>151576</v>
      </c>
      <c r="H180" s="25">
        <v>0.9</v>
      </c>
      <c r="I180" s="25">
        <v>726605</v>
      </c>
      <c r="J180" s="25">
        <f t="shared" si="5"/>
        <v>-9648</v>
      </c>
    </row>
    <row r="181" spans="1:10" ht="12.75">
      <c r="A181" s="21" t="s">
        <v>496</v>
      </c>
      <c r="B181" s="6" t="s">
        <v>226</v>
      </c>
      <c r="C181" s="7">
        <v>511</v>
      </c>
      <c r="D181" s="7">
        <v>2744</v>
      </c>
      <c r="E181" s="24">
        <v>563235</v>
      </c>
      <c r="F181" s="25">
        <v>554307</v>
      </c>
      <c r="G181" s="25">
        <f t="shared" si="4"/>
        <v>-8928</v>
      </c>
      <c r="H181" s="25">
        <v>0.9</v>
      </c>
      <c r="I181" s="25">
        <v>555621</v>
      </c>
      <c r="J181" s="25">
        <f t="shared" si="5"/>
        <v>1314</v>
      </c>
    </row>
    <row r="182" spans="1:10" ht="12.75">
      <c r="A182" s="21" t="s">
        <v>497</v>
      </c>
      <c r="B182" s="6" t="s">
        <v>227</v>
      </c>
      <c r="C182" s="7">
        <v>103</v>
      </c>
      <c r="D182" s="7">
        <v>489</v>
      </c>
      <c r="E182" s="24">
        <v>122832</v>
      </c>
      <c r="F182" s="25">
        <v>118626</v>
      </c>
      <c r="G182" s="25">
        <f t="shared" si="4"/>
        <v>-4206</v>
      </c>
      <c r="H182" s="25">
        <v>0.9</v>
      </c>
      <c r="I182" s="25">
        <v>117167</v>
      </c>
      <c r="J182" s="25">
        <f t="shared" si="5"/>
        <v>-1459</v>
      </c>
    </row>
    <row r="183" spans="1:10" ht="12.75">
      <c r="A183" s="21" t="s">
        <v>498</v>
      </c>
      <c r="B183" s="6" t="s">
        <v>52</v>
      </c>
      <c r="C183" s="7">
        <v>133</v>
      </c>
      <c r="D183" s="7">
        <v>989</v>
      </c>
      <c r="E183" s="24">
        <v>213581</v>
      </c>
      <c r="F183" s="25">
        <v>188516</v>
      </c>
      <c r="G183" s="25">
        <f t="shared" si="4"/>
        <v>-25065</v>
      </c>
      <c r="H183" s="25">
        <v>0.85</v>
      </c>
      <c r="I183" s="25">
        <v>188990</v>
      </c>
      <c r="J183" s="25">
        <f t="shared" si="5"/>
        <v>474</v>
      </c>
    </row>
    <row r="184" spans="1:10" ht="12.75">
      <c r="A184" s="21" t="s">
        <v>499</v>
      </c>
      <c r="B184" s="6" t="s">
        <v>228</v>
      </c>
      <c r="C184" s="7">
        <v>214</v>
      </c>
      <c r="D184" s="7">
        <v>1139</v>
      </c>
      <c r="E184" s="24">
        <v>175986</v>
      </c>
      <c r="F184" s="25">
        <v>193989</v>
      </c>
      <c r="G184" s="25">
        <f t="shared" si="4"/>
        <v>18003</v>
      </c>
      <c r="H184" s="25">
        <v>0.9</v>
      </c>
      <c r="I184" s="25">
        <v>201339</v>
      </c>
      <c r="J184" s="25">
        <f t="shared" si="5"/>
        <v>7350</v>
      </c>
    </row>
    <row r="185" spans="1:10" ht="12.75">
      <c r="A185" s="21" t="s">
        <v>500</v>
      </c>
      <c r="B185" s="6" t="s">
        <v>644</v>
      </c>
      <c r="C185" s="7">
        <v>123</v>
      </c>
      <c r="D185" s="7">
        <v>444</v>
      </c>
      <c r="E185" s="24">
        <v>142291</v>
      </c>
      <c r="F185" s="25">
        <v>137621</v>
      </c>
      <c r="G185" s="25">
        <f t="shared" si="4"/>
        <v>-4670</v>
      </c>
      <c r="H185" s="25">
        <v>0.9</v>
      </c>
      <c r="I185" s="25">
        <v>137750</v>
      </c>
      <c r="J185" s="25">
        <f t="shared" si="5"/>
        <v>129</v>
      </c>
    </row>
    <row r="186" spans="1:10" ht="12.75">
      <c r="A186" s="21" t="s">
        <v>501</v>
      </c>
      <c r="B186" s="6" t="s">
        <v>53</v>
      </c>
      <c r="C186" s="7">
        <v>338</v>
      </c>
      <c r="D186" s="7">
        <v>3190</v>
      </c>
      <c r="E186" s="24">
        <v>355895</v>
      </c>
      <c r="F186" s="25">
        <v>341173</v>
      </c>
      <c r="G186" s="25">
        <f t="shared" si="4"/>
        <v>-14722</v>
      </c>
      <c r="H186" s="25">
        <v>0.85</v>
      </c>
      <c r="I186" s="25">
        <v>339881</v>
      </c>
      <c r="J186" s="25">
        <f t="shared" si="5"/>
        <v>-1292</v>
      </c>
    </row>
    <row r="187" spans="1:10" ht="12.75">
      <c r="A187" s="21" t="s">
        <v>502</v>
      </c>
      <c r="B187" s="6" t="s">
        <v>230</v>
      </c>
      <c r="C187" s="7">
        <v>258</v>
      </c>
      <c r="D187" s="7">
        <v>813</v>
      </c>
      <c r="E187" s="24">
        <v>335528</v>
      </c>
      <c r="F187" s="25">
        <v>327922</v>
      </c>
      <c r="G187" s="25">
        <f t="shared" si="4"/>
        <v>-7606</v>
      </c>
      <c r="H187" s="25">
        <v>0.95</v>
      </c>
      <c r="I187" s="25">
        <v>332104</v>
      </c>
      <c r="J187" s="25">
        <f t="shared" si="5"/>
        <v>4182</v>
      </c>
    </row>
    <row r="188" spans="1:10" ht="12.75">
      <c r="A188" s="21" t="s">
        <v>503</v>
      </c>
      <c r="B188" s="6" t="s">
        <v>104</v>
      </c>
      <c r="C188" s="7">
        <v>187</v>
      </c>
      <c r="D188" s="7">
        <v>728</v>
      </c>
      <c r="E188" s="24">
        <v>111279</v>
      </c>
      <c r="F188" s="25">
        <v>189952</v>
      </c>
      <c r="G188" s="25">
        <f t="shared" si="4"/>
        <v>78673</v>
      </c>
      <c r="H188" s="25">
        <v>0.9</v>
      </c>
      <c r="I188" s="25">
        <v>186315</v>
      </c>
      <c r="J188" s="25">
        <f t="shared" si="5"/>
        <v>-3637</v>
      </c>
    </row>
    <row r="189" spans="1:10" ht="12.75">
      <c r="A189" s="21" t="s">
        <v>504</v>
      </c>
      <c r="B189" s="6" t="s">
        <v>231</v>
      </c>
      <c r="C189" s="7">
        <v>201</v>
      </c>
      <c r="D189" s="7">
        <v>758</v>
      </c>
      <c r="E189" s="24">
        <v>194749</v>
      </c>
      <c r="F189" s="25">
        <v>201743</v>
      </c>
      <c r="G189" s="25">
        <f t="shared" si="4"/>
        <v>6994</v>
      </c>
      <c r="H189" s="25">
        <v>0.9</v>
      </c>
      <c r="I189" s="25">
        <v>201869</v>
      </c>
      <c r="J189" s="25">
        <f t="shared" si="5"/>
        <v>126</v>
      </c>
    </row>
    <row r="190" spans="1:10" ht="12.75">
      <c r="A190" s="21" t="s">
        <v>505</v>
      </c>
      <c r="B190" s="6" t="s">
        <v>54</v>
      </c>
      <c r="C190" s="7">
        <v>328</v>
      </c>
      <c r="D190" s="7">
        <v>857</v>
      </c>
      <c r="E190" s="24">
        <v>449375</v>
      </c>
      <c r="F190" s="25">
        <v>466866</v>
      </c>
      <c r="G190" s="25">
        <f t="shared" si="4"/>
        <v>17491</v>
      </c>
      <c r="H190" s="25">
        <v>0.95</v>
      </c>
      <c r="I190" s="25">
        <v>466599</v>
      </c>
      <c r="J190" s="25">
        <f t="shared" si="5"/>
        <v>-267</v>
      </c>
    </row>
    <row r="191" spans="1:10" ht="12.75">
      <c r="A191" s="21" t="s">
        <v>506</v>
      </c>
      <c r="B191" s="6" t="s">
        <v>310</v>
      </c>
      <c r="C191" s="7">
        <v>99</v>
      </c>
      <c r="D191" s="7">
        <v>816</v>
      </c>
      <c r="E191" s="24">
        <v>161198</v>
      </c>
      <c r="F191" s="25">
        <v>141520</v>
      </c>
      <c r="G191" s="25">
        <f t="shared" si="4"/>
        <v>-19678</v>
      </c>
      <c r="H191" s="25">
        <v>0.85</v>
      </c>
      <c r="I191" s="25">
        <v>141561</v>
      </c>
      <c r="J191" s="25">
        <f t="shared" si="5"/>
        <v>41</v>
      </c>
    </row>
    <row r="192" spans="1:10" ht="12.75">
      <c r="A192" s="21" t="s">
        <v>507</v>
      </c>
      <c r="B192" s="6" t="s">
        <v>55</v>
      </c>
      <c r="C192" s="7">
        <v>98</v>
      </c>
      <c r="D192" s="7">
        <v>632</v>
      </c>
      <c r="E192" s="24">
        <v>124392</v>
      </c>
      <c r="F192" s="25">
        <v>116675</v>
      </c>
      <c r="G192" s="25">
        <f t="shared" si="4"/>
        <v>-7717</v>
      </c>
      <c r="H192" s="25">
        <v>0.9</v>
      </c>
      <c r="I192" s="25">
        <v>116820</v>
      </c>
      <c r="J192" s="25">
        <f t="shared" si="5"/>
        <v>145</v>
      </c>
    </row>
    <row r="193" spans="1:10" ht="12.75">
      <c r="A193" s="21" t="s">
        <v>508</v>
      </c>
      <c r="B193" s="6" t="s">
        <v>56</v>
      </c>
      <c r="C193" s="7">
        <v>125</v>
      </c>
      <c r="D193" s="7">
        <v>671</v>
      </c>
      <c r="E193" s="24">
        <v>198447</v>
      </c>
      <c r="F193" s="25">
        <v>185298</v>
      </c>
      <c r="G193" s="25">
        <f t="shared" si="4"/>
        <v>-13149</v>
      </c>
      <c r="H193" s="25">
        <v>0.9</v>
      </c>
      <c r="I193" s="25">
        <v>185393</v>
      </c>
      <c r="J193" s="25">
        <f t="shared" si="5"/>
        <v>95</v>
      </c>
    </row>
    <row r="194" spans="1:10" ht="12.75">
      <c r="A194" s="21" t="s">
        <v>509</v>
      </c>
      <c r="B194" s="6" t="s">
        <v>57</v>
      </c>
      <c r="C194" s="7">
        <v>382</v>
      </c>
      <c r="D194" s="7">
        <v>1249</v>
      </c>
      <c r="E194" s="24">
        <v>432614</v>
      </c>
      <c r="F194" s="25">
        <v>467302</v>
      </c>
      <c r="G194" s="25">
        <f t="shared" si="4"/>
        <v>34688</v>
      </c>
      <c r="H194" s="25">
        <v>0.95</v>
      </c>
      <c r="I194" s="25">
        <v>461054</v>
      </c>
      <c r="J194" s="25">
        <f t="shared" si="5"/>
        <v>-6248</v>
      </c>
    </row>
    <row r="195" spans="1:10" ht="12.75">
      <c r="A195" s="21" t="s">
        <v>510</v>
      </c>
      <c r="B195" s="6" t="s">
        <v>58</v>
      </c>
      <c r="C195" s="7">
        <v>143</v>
      </c>
      <c r="D195" s="7">
        <v>392</v>
      </c>
      <c r="E195" s="24">
        <v>93597</v>
      </c>
      <c r="F195" s="25">
        <v>157018</v>
      </c>
      <c r="G195" s="25">
        <f t="shared" si="4"/>
        <v>63421</v>
      </c>
      <c r="H195" s="25">
        <v>0.95</v>
      </c>
      <c r="I195" s="25">
        <v>158604</v>
      </c>
      <c r="J195" s="25">
        <f t="shared" si="5"/>
        <v>1586</v>
      </c>
    </row>
    <row r="196" spans="1:10" ht="12.75">
      <c r="A196" s="21" t="s">
        <v>511</v>
      </c>
      <c r="B196" s="6" t="s">
        <v>59</v>
      </c>
      <c r="C196" s="7">
        <v>82</v>
      </c>
      <c r="D196" s="7">
        <v>444</v>
      </c>
      <c r="E196" s="24">
        <v>111971</v>
      </c>
      <c r="F196" s="25">
        <v>102868</v>
      </c>
      <c r="G196" s="25">
        <f t="shared" si="4"/>
        <v>-9103</v>
      </c>
      <c r="H196" s="25">
        <v>0.9</v>
      </c>
      <c r="I196" s="25">
        <v>102868</v>
      </c>
      <c r="J196" s="25">
        <f t="shared" si="5"/>
        <v>0</v>
      </c>
    </row>
    <row r="197" spans="1:10" ht="12.75">
      <c r="A197" s="21" t="s">
        <v>512</v>
      </c>
      <c r="B197" s="6" t="s">
        <v>232</v>
      </c>
      <c r="C197" s="7">
        <v>126</v>
      </c>
      <c r="D197" s="7">
        <v>543</v>
      </c>
      <c r="E197" s="24">
        <v>135732</v>
      </c>
      <c r="F197" s="25">
        <v>131527</v>
      </c>
      <c r="G197" s="25">
        <f t="shared" si="4"/>
        <v>-4205</v>
      </c>
      <c r="H197" s="25">
        <v>0.9</v>
      </c>
      <c r="I197" s="25">
        <v>134347</v>
      </c>
      <c r="J197" s="25">
        <f t="shared" si="5"/>
        <v>2820</v>
      </c>
    </row>
    <row r="198" spans="1:10" ht="12.75">
      <c r="A198" s="21" t="s">
        <v>513</v>
      </c>
      <c r="B198" s="6" t="s">
        <v>233</v>
      </c>
      <c r="C198" s="7">
        <v>454</v>
      </c>
      <c r="D198" s="7">
        <v>2045</v>
      </c>
      <c r="E198" s="24">
        <v>478835</v>
      </c>
      <c r="F198" s="25">
        <v>470169</v>
      </c>
      <c r="G198" s="25">
        <f t="shared" si="4"/>
        <v>-8666</v>
      </c>
      <c r="H198" s="25">
        <v>0.9</v>
      </c>
      <c r="I198" s="25">
        <v>471071</v>
      </c>
      <c r="J198" s="25">
        <f t="shared" si="5"/>
        <v>902</v>
      </c>
    </row>
    <row r="199" spans="1:10" ht="12.75">
      <c r="A199" s="21" t="s">
        <v>514</v>
      </c>
      <c r="B199" s="6" t="s">
        <v>60</v>
      </c>
      <c r="C199" s="7">
        <v>110</v>
      </c>
      <c r="D199" s="7">
        <v>824</v>
      </c>
      <c r="E199" s="24">
        <v>131653</v>
      </c>
      <c r="F199" s="25">
        <v>119476</v>
      </c>
      <c r="G199" s="25">
        <f t="shared" si="4"/>
        <v>-12177</v>
      </c>
      <c r="H199" s="25">
        <v>0.85</v>
      </c>
      <c r="I199" s="25">
        <v>119552</v>
      </c>
      <c r="J199" s="25">
        <f t="shared" si="5"/>
        <v>76</v>
      </c>
    </row>
    <row r="200" spans="1:10" ht="12.75">
      <c r="A200" s="21" t="s">
        <v>515</v>
      </c>
      <c r="B200" s="6" t="s">
        <v>234</v>
      </c>
      <c r="C200" s="7">
        <v>113</v>
      </c>
      <c r="D200" s="7">
        <v>520</v>
      </c>
      <c r="E200" s="24">
        <v>83571</v>
      </c>
      <c r="F200" s="25">
        <v>106673</v>
      </c>
      <c r="G200" s="25">
        <f t="shared" si="4"/>
        <v>23102</v>
      </c>
      <c r="H200" s="25">
        <v>0.9</v>
      </c>
      <c r="I200" s="25">
        <v>107766</v>
      </c>
      <c r="J200" s="25">
        <f t="shared" si="5"/>
        <v>1093</v>
      </c>
    </row>
    <row r="201" spans="1:10" ht="12.75">
      <c r="A201" s="21" t="s">
        <v>516</v>
      </c>
      <c r="B201" s="6" t="s">
        <v>235</v>
      </c>
      <c r="C201" s="7">
        <v>593</v>
      </c>
      <c r="D201" s="7">
        <v>2206</v>
      </c>
      <c r="E201" s="24">
        <v>572922</v>
      </c>
      <c r="F201" s="25">
        <v>603357</v>
      </c>
      <c r="G201" s="25">
        <f t="shared" si="4"/>
        <v>30435</v>
      </c>
      <c r="H201" s="25">
        <v>0.9</v>
      </c>
      <c r="I201" s="25">
        <v>597547</v>
      </c>
      <c r="J201" s="25">
        <f t="shared" si="5"/>
        <v>-5810</v>
      </c>
    </row>
    <row r="202" spans="1:10" ht="12.75">
      <c r="A202" s="21" t="s">
        <v>517</v>
      </c>
      <c r="B202" s="6" t="s">
        <v>236</v>
      </c>
      <c r="C202" s="7">
        <v>29</v>
      </c>
      <c r="D202" s="7">
        <v>237</v>
      </c>
      <c r="E202" s="24">
        <v>39672</v>
      </c>
      <c r="F202" s="25">
        <v>35439</v>
      </c>
      <c r="G202" s="25">
        <f t="shared" si="4"/>
        <v>-4233</v>
      </c>
      <c r="H202" s="25">
        <v>0.85</v>
      </c>
      <c r="I202" s="25">
        <v>35459</v>
      </c>
      <c r="J202" s="25">
        <f t="shared" si="5"/>
        <v>20</v>
      </c>
    </row>
    <row r="203" spans="1:10" ht="12.75">
      <c r="A203" s="21" t="s">
        <v>518</v>
      </c>
      <c r="B203" s="6" t="s">
        <v>237</v>
      </c>
      <c r="C203" s="7">
        <v>112</v>
      </c>
      <c r="D203" s="7">
        <v>602</v>
      </c>
      <c r="E203" s="24">
        <v>164508</v>
      </c>
      <c r="F203" s="25">
        <v>151212</v>
      </c>
      <c r="G203" s="25">
        <f t="shared" si="4"/>
        <v>-13296</v>
      </c>
      <c r="H203" s="25">
        <v>0.9</v>
      </c>
      <c r="I203" s="25">
        <v>151212</v>
      </c>
      <c r="J203" s="25">
        <f t="shared" si="5"/>
        <v>0</v>
      </c>
    </row>
    <row r="204" spans="1:10" ht="12.75">
      <c r="A204" s="21" t="s">
        <v>519</v>
      </c>
      <c r="B204" s="6" t="s">
        <v>239</v>
      </c>
      <c r="C204" s="7">
        <v>34</v>
      </c>
      <c r="D204" s="7">
        <v>299</v>
      </c>
      <c r="E204" s="24">
        <v>56689</v>
      </c>
      <c r="F204" s="25">
        <v>49235</v>
      </c>
      <c r="G204" s="25">
        <f t="shared" si="4"/>
        <v>-7454</v>
      </c>
      <c r="H204" s="25">
        <v>0.85</v>
      </c>
      <c r="I204" s="25">
        <v>49768</v>
      </c>
      <c r="J204" s="25">
        <f t="shared" si="5"/>
        <v>533</v>
      </c>
    </row>
    <row r="205" spans="1:10" ht="12.75">
      <c r="A205" s="21" t="s">
        <v>520</v>
      </c>
      <c r="B205" s="6" t="s">
        <v>111</v>
      </c>
      <c r="C205" s="7">
        <v>660</v>
      </c>
      <c r="D205" s="7">
        <v>4315</v>
      </c>
      <c r="E205" s="24">
        <v>686234</v>
      </c>
      <c r="F205" s="25">
        <v>676758</v>
      </c>
      <c r="G205" s="25">
        <f t="shared" si="4"/>
        <v>-9476</v>
      </c>
      <c r="H205" s="25">
        <v>0.9</v>
      </c>
      <c r="I205" s="25">
        <v>676643</v>
      </c>
      <c r="J205" s="25">
        <f t="shared" si="5"/>
        <v>-115</v>
      </c>
    </row>
    <row r="206" spans="1:10" ht="12.75">
      <c r="A206" s="21" t="s">
        <v>521</v>
      </c>
      <c r="B206" s="6" t="s">
        <v>241</v>
      </c>
      <c r="C206" s="7">
        <v>133</v>
      </c>
      <c r="D206" s="7">
        <v>706</v>
      </c>
      <c r="E206" s="24">
        <v>132557</v>
      </c>
      <c r="F206" s="25">
        <v>129011</v>
      </c>
      <c r="G206" s="25">
        <f aca="true" t="shared" si="6" ref="G206:G269">F206-E206</f>
        <v>-3546</v>
      </c>
      <c r="H206" s="25">
        <v>0.9</v>
      </c>
      <c r="I206" s="25">
        <v>131204</v>
      </c>
      <c r="J206" s="25">
        <f aca="true" t="shared" si="7" ref="J206:J269">+I206-F206</f>
        <v>2193</v>
      </c>
    </row>
    <row r="207" spans="1:10" ht="12.75">
      <c r="A207" s="21" t="s">
        <v>522</v>
      </c>
      <c r="B207" s="6" t="s">
        <v>242</v>
      </c>
      <c r="C207" s="7">
        <v>336</v>
      </c>
      <c r="D207" s="7">
        <v>1314</v>
      </c>
      <c r="E207" s="24">
        <v>389073</v>
      </c>
      <c r="F207" s="25">
        <v>379168</v>
      </c>
      <c r="G207" s="25">
        <f t="shared" si="6"/>
        <v>-9905</v>
      </c>
      <c r="H207" s="25">
        <v>0.9</v>
      </c>
      <c r="I207" s="25">
        <v>379494</v>
      </c>
      <c r="J207" s="25">
        <f t="shared" si="7"/>
        <v>326</v>
      </c>
    </row>
    <row r="208" spans="1:10" ht="12.75">
      <c r="A208" s="21" t="s">
        <v>523</v>
      </c>
      <c r="B208" s="6" t="s">
        <v>243</v>
      </c>
      <c r="C208" s="7">
        <v>154</v>
      </c>
      <c r="D208" s="7">
        <v>861</v>
      </c>
      <c r="E208" s="24">
        <v>196352</v>
      </c>
      <c r="F208" s="25">
        <v>187843</v>
      </c>
      <c r="G208" s="25">
        <f t="shared" si="6"/>
        <v>-8509</v>
      </c>
      <c r="H208" s="25">
        <v>0.9</v>
      </c>
      <c r="I208" s="25">
        <v>187650</v>
      </c>
      <c r="J208" s="25">
        <f t="shared" si="7"/>
        <v>-193</v>
      </c>
    </row>
    <row r="209" spans="1:10" ht="12.75">
      <c r="A209" s="21" t="s">
        <v>519</v>
      </c>
      <c r="B209" s="6" t="s">
        <v>238</v>
      </c>
      <c r="C209" s="7">
        <v>45</v>
      </c>
      <c r="D209" s="7">
        <v>160</v>
      </c>
      <c r="E209" s="24">
        <v>87572</v>
      </c>
      <c r="F209" s="25">
        <v>74580</v>
      </c>
      <c r="G209" s="25">
        <f t="shared" si="6"/>
        <v>-12992</v>
      </c>
      <c r="H209" s="25">
        <v>0.9</v>
      </c>
      <c r="I209" s="25">
        <v>74580</v>
      </c>
      <c r="J209" s="25">
        <f t="shared" si="7"/>
        <v>0</v>
      </c>
    </row>
    <row r="210" spans="1:10" ht="12.75">
      <c r="A210" s="21" t="s">
        <v>524</v>
      </c>
      <c r="B210" s="6" t="s">
        <v>240</v>
      </c>
      <c r="C210" s="7">
        <v>56</v>
      </c>
      <c r="D210" s="7">
        <v>498</v>
      </c>
      <c r="E210" s="24">
        <v>87161</v>
      </c>
      <c r="F210" s="25">
        <v>76461</v>
      </c>
      <c r="G210" s="25">
        <f t="shared" si="6"/>
        <v>-10700</v>
      </c>
      <c r="H210" s="25">
        <v>0.85</v>
      </c>
      <c r="I210" s="25">
        <v>76485</v>
      </c>
      <c r="J210" s="25">
        <f t="shared" si="7"/>
        <v>24</v>
      </c>
    </row>
    <row r="211" spans="1:10" ht="12.75">
      <c r="A211" s="21" t="s">
        <v>525</v>
      </c>
      <c r="B211" s="6" t="s">
        <v>311</v>
      </c>
      <c r="C211" s="7">
        <v>87</v>
      </c>
      <c r="D211" s="7">
        <v>446</v>
      </c>
      <c r="E211" s="24">
        <v>61968</v>
      </c>
      <c r="F211" s="25">
        <v>81078</v>
      </c>
      <c r="G211" s="25">
        <f t="shared" si="6"/>
        <v>19110</v>
      </c>
      <c r="H211" s="25">
        <v>0.9</v>
      </c>
      <c r="I211" s="25">
        <v>82157</v>
      </c>
      <c r="J211" s="25">
        <f t="shared" si="7"/>
        <v>1079</v>
      </c>
    </row>
    <row r="212" spans="1:10" ht="12.75">
      <c r="A212" s="21" t="s">
        <v>526</v>
      </c>
      <c r="B212" s="6" t="s">
        <v>244</v>
      </c>
      <c r="C212" s="7">
        <v>73</v>
      </c>
      <c r="D212" s="7">
        <v>592</v>
      </c>
      <c r="E212" s="24">
        <v>97736</v>
      </c>
      <c r="F212" s="25">
        <v>88330</v>
      </c>
      <c r="G212" s="25">
        <f t="shared" si="6"/>
        <v>-9406</v>
      </c>
      <c r="H212" s="25">
        <v>0.85</v>
      </c>
      <c r="I212" s="25">
        <v>88381</v>
      </c>
      <c r="J212" s="25">
        <f t="shared" si="7"/>
        <v>51</v>
      </c>
    </row>
    <row r="213" spans="1:10" ht="12.75">
      <c r="A213" s="21" t="s">
        <v>527</v>
      </c>
      <c r="B213" s="6" t="s">
        <v>245</v>
      </c>
      <c r="C213" s="7">
        <v>368</v>
      </c>
      <c r="D213" s="7">
        <v>1983</v>
      </c>
      <c r="E213" s="24">
        <v>429098</v>
      </c>
      <c r="F213" s="25">
        <v>407146</v>
      </c>
      <c r="G213" s="25">
        <f t="shared" si="6"/>
        <v>-21952</v>
      </c>
      <c r="H213" s="25">
        <v>0.9</v>
      </c>
      <c r="I213" s="25">
        <v>407426</v>
      </c>
      <c r="J213" s="25">
        <f t="shared" si="7"/>
        <v>280</v>
      </c>
    </row>
    <row r="214" spans="1:10" ht="12.75">
      <c r="A214" s="21" t="s">
        <v>528</v>
      </c>
      <c r="B214" s="6" t="s">
        <v>246</v>
      </c>
      <c r="C214" s="7">
        <v>77</v>
      </c>
      <c r="D214" s="7">
        <v>412</v>
      </c>
      <c r="E214" s="24">
        <v>83084</v>
      </c>
      <c r="F214" s="25">
        <v>81327</v>
      </c>
      <c r="G214" s="25">
        <f t="shared" si="6"/>
        <v>-1757</v>
      </c>
      <c r="H214" s="25">
        <v>0.9</v>
      </c>
      <c r="I214" s="25">
        <v>81386</v>
      </c>
      <c r="J214" s="25">
        <f t="shared" si="7"/>
        <v>59</v>
      </c>
    </row>
    <row r="215" spans="1:10" ht="12.75">
      <c r="A215" s="21" t="s">
        <v>529</v>
      </c>
      <c r="B215" s="6" t="s">
        <v>247</v>
      </c>
      <c r="C215" s="7">
        <v>444</v>
      </c>
      <c r="D215" s="7">
        <v>2775</v>
      </c>
      <c r="E215" s="24">
        <v>239033</v>
      </c>
      <c r="F215" s="25">
        <v>410240</v>
      </c>
      <c r="G215" s="25">
        <f t="shared" si="6"/>
        <v>171207</v>
      </c>
      <c r="H215" s="25">
        <v>0.9</v>
      </c>
      <c r="I215" s="25">
        <v>410391</v>
      </c>
      <c r="J215" s="25">
        <f t="shared" si="7"/>
        <v>151</v>
      </c>
    </row>
    <row r="216" spans="1:10" ht="12.75">
      <c r="A216" s="21" t="s">
        <v>530</v>
      </c>
      <c r="B216" s="6" t="s">
        <v>61</v>
      </c>
      <c r="C216" s="7">
        <v>111</v>
      </c>
      <c r="D216" s="7">
        <v>592</v>
      </c>
      <c r="E216" s="24">
        <v>135344</v>
      </c>
      <c r="F216" s="25">
        <v>130439</v>
      </c>
      <c r="G216" s="25">
        <f t="shared" si="6"/>
        <v>-4905</v>
      </c>
      <c r="H216" s="25">
        <v>0.9</v>
      </c>
      <c r="I216" s="25">
        <v>133963</v>
      </c>
      <c r="J216" s="25">
        <f t="shared" si="7"/>
        <v>3524</v>
      </c>
    </row>
    <row r="217" spans="1:10" ht="12.75">
      <c r="A217" s="21" t="s">
        <v>531</v>
      </c>
      <c r="B217" s="6" t="s">
        <v>62</v>
      </c>
      <c r="C217" s="7">
        <v>124</v>
      </c>
      <c r="D217" s="7">
        <v>727</v>
      </c>
      <c r="E217" s="24">
        <v>250791</v>
      </c>
      <c r="F217" s="25">
        <v>230432</v>
      </c>
      <c r="G217" s="25">
        <f t="shared" si="6"/>
        <v>-20359</v>
      </c>
      <c r="H217" s="25">
        <v>0.9</v>
      </c>
      <c r="I217" s="25">
        <v>230432</v>
      </c>
      <c r="J217" s="25">
        <f t="shared" si="7"/>
        <v>0</v>
      </c>
    </row>
    <row r="218" spans="1:10" ht="12.75">
      <c r="A218" s="21" t="s">
        <v>532</v>
      </c>
      <c r="B218" s="6" t="s">
        <v>63</v>
      </c>
      <c r="C218" s="7">
        <v>521</v>
      </c>
      <c r="D218" s="7">
        <v>1856</v>
      </c>
      <c r="E218" s="24">
        <v>667540</v>
      </c>
      <c r="F218" s="25">
        <v>640030</v>
      </c>
      <c r="G218" s="25">
        <f t="shared" si="6"/>
        <v>-27510</v>
      </c>
      <c r="H218" s="25">
        <v>0.9</v>
      </c>
      <c r="I218" s="25">
        <v>641639</v>
      </c>
      <c r="J218" s="25">
        <f t="shared" si="7"/>
        <v>1609</v>
      </c>
    </row>
    <row r="219" spans="1:10" ht="12.75">
      <c r="A219" s="21" t="s">
        <v>533</v>
      </c>
      <c r="B219" s="6" t="s">
        <v>248</v>
      </c>
      <c r="C219" s="7">
        <v>92</v>
      </c>
      <c r="D219" s="7">
        <v>523</v>
      </c>
      <c r="E219" s="24">
        <v>195981</v>
      </c>
      <c r="F219" s="25">
        <v>180089</v>
      </c>
      <c r="G219" s="25">
        <f t="shared" si="6"/>
        <v>-15892</v>
      </c>
      <c r="H219" s="25">
        <v>0.9</v>
      </c>
      <c r="I219" s="25">
        <v>180089</v>
      </c>
      <c r="J219" s="25">
        <f t="shared" si="7"/>
        <v>0</v>
      </c>
    </row>
    <row r="220" spans="1:10" ht="12.75">
      <c r="A220" s="21" t="s">
        <v>534</v>
      </c>
      <c r="B220" s="6" t="s">
        <v>249</v>
      </c>
      <c r="C220" s="7">
        <v>108</v>
      </c>
      <c r="D220" s="7">
        <v>609</v>
      </c>
      <c r="E220" s="24">
        <v>63715</v>
      </c>
      <c r="F220" s="25">
        <v>100949</v>
      </c>
      <c r="G220" s="25">
        <f t="shared" si="6"/>
        <v>37234</v>
      </c>
      <c r="H220" s="25">
        <v>0.9</v>
      </c>
      <c r="I220" s="25">
        <v>101001</v>
      </c>
      <c r="J220" s="25">
        <f t="shared" si="7"/>
        <v>52</v>
      </c>
    </row>
    <row r="221" spans="1:10" ht="12.75">
      <c r="A221" s="21" t="s">
        <v>535</v>
      </c>
      <c r="B221" s="6" t="s">
        <v>250</v>
      </c>
      <c r="C221" s="7">
        <v>2442</v>
      </c>
      <c r="D221" s="7">
        <v>10959</v>
      </c>
      <c r="E221" s="24">
        <v>2330937</v>
      </c>
      <c r="F221" s="25">
        <v>2438391</v>
      </c>
      <c r="G221" s="25">
        <f t="shared" si="6"/>
        <v>107454</v>
      </c>
      <c r="H221" s="25">
        <v>0.9</v>
      </c>
      <c r="I221" s="25">
        <v>2434220</v>
      </c>
      <c r="J221" s="25">
        <f t="shared" si="7"/>
        <v>-4171</v>
      </c>
    </row>
    <row r="222" spans="1:10" ht="12.75">
      <c r="A222" s="21" t="s">
        <v>536</v>
      </c>
      <c r="B222" s="6" t="s">
        <v>64</v>
      </c>
      <c r="C222" s="7">
        <v>45</v>
      </c>
      <c r="D222" s="7">
        <v>157</v>
      </c>
      <c r="E222" s="24">
        <v>90198</v>
      </c>
      <c r="F222" s="25">
        <v>82941</v>
      </c>
      <c r="G222" s="25">
        <f t="shared" si="6"/>
        <v>-7257</v>
      </c>
      <c r="H222" s="25">
        <v>0.9</v>
      </c>
      <c r="I222" s="25">
        <v>82941</v>
      </c>
      <c r="J222" s="25">
        <f t="shared" si="7"/>
        <v>0</v>
      </c>
    </row>
    <row r="223" spans="1:10" ht="12.75">
      <c r="A223" s="21" t="s">
        <v>537</v>
      </c>
      <c r="B223" s="6" t="s">
        <v>65</v>
      </c>
      <c r="C223" s="7">
        <v>65</v>
      </c>
      <c r="D223" s="7">
        <v>273</v>
      </c>
      <c r="E223" s="24">
        <v>72618</v>
      </c>
      <c r="F223" s="25">
        <v>71180</v>
      </c>
      <c r="G223" s="25">
        <f t="shared" si="6"/>
        <v>-1438</v>
      </c>
      <c r="H223" s="25">
        <v>0.9</v>
      </c>
      <c r="I223" s="25">
        <v>70709</v>
      </c>
      <c r="J223" s="25">
        <f t="shared" si="7"/>
        <v>-471</v>
      </c>
    </row>
    <row r="224" spans="1:10" ht="12.75">
      <c r="A224" s="21" t="s">
        <v>538</v>
      </c>
      <c r="B224" s="6" t="s">
        <v>251</v>
      </c>
      <c r="C224" s="7">
        <v>144</v>
      </c>
      <c r="D224" s="7">
        <v>621</v>
      </c>
      <c r="E224" s="24">
        <v>133177</v>
      </c>
      <c r="F224" s="25">
        <v>139438</v>
      </c>
      <c r="G224" s="25">
        <f t="shared" si="6"/>
        <v>6261</v>
      </c>
      <c r="H224" s="25">
        <v>0.9</v>
      </c>
      <c r="I224" s="25">
        <v>139517</v>
      </c>
      <c r="J224" s="25">
        <f t="shared" si="7"/>
        <v>79</v>
      </c>
    </row>
    <row r="225" spans="1:10" ht="12.75">
      <c r="A225" s="21" t="s">
        <v>539</v>
      </c>
      <c r="B225" s="6" t="s">
        <v>66</v>
      </c>
      <c r="C225" s="7">
        <v>121</v>
      </c>
      <c r="D225" s="7">
        <v>426</v>
      </c>
      <c r="E225" s="24">
        <v>61317</v>
      </c>
      <c r="F225" s="25">
        <v>123428</v>
      </c>
      <c r="G225" s="25">
        <f t="shared" si="6"/>
        <v>62111</v>
      </c>
      <c r="H225" s="25">
        <v>0.9</v>
      </c>
      <c r="I225" s="25">
        <v>123508</v>
      </c>
      <c r="J225" s="25">
        <f t="shared" si="7"/>
        <v>80</v>
      </c>
    </row>
    <row r="226" spans="1:10" ht="12.75">
      <c r="A226" s="21" t="s">
        <v>540</v>
      </c>
      <c r="B226" s="6" t="s">
        <v>67</v>
      </c>
      <c r="C226" s="7">
        <v>674</v>
      </c>
      <c r="D226" s="7">
        <v>2046</v>
      </c>
      <c r="E226" s="24">
        <v>849004</v>
      </c>
      <c r="F226" s="25">
        <v>847553</v>
      </c>
      <c r="G226" s="25">
        <f t="shared" si="6"/>
        <v>-1451</v>
      </c>
      <c r="H226" s="25">
        <v>0.95</v>
      </c>
      <c r="I226" s="25">
        <v>844852</v>
      </c>
      <c r="J226" s="25">
        <f t="shared" si="7"/>
        <v>-2701</v>
      </c>
    </row>
    <row r="227" spans="1:10" ht="12.75">
      <c r="A227" s="21" t="s">
        <v>541</v>
      </c>
      <c r="B227" s="6" t="s">
        <v>252</v>
      </c>
      <c r="C227" s="7">
        <v>58</v>
      </c>
      <c r="D227" s="7">
        <v>358</v>
      </c>
      <c r="E227" s="24">
        <v>55324</v>
      </c>
      <c r="F227" s="25">
        <v>54274</v>
      </c>
      <c r="G227" s="25">
        <f t="shared" si="6"/>
        <v>-1050</v>
      </c>
      <c r="H227" s="25">
        <v>0.9</v>
      </c>
      <c r="I227" s="25">
        <v>54759</v>
      </c>
      <c r="J227" s="25">
        <f t="shared" si="7"/>
        <v>485</v>
      </c>
    </row>
    <row r="228" spans="1:10" ht="12.75">
      <c r="A228" s="21" t="s">
        <v>542</v>
      </c>
      <c r="B228" s="6" t="s">
        <v>68</v>
      </c>
      <c r="C228" s="7">
        <v>303</v>
      </c>
      <c r="D228" s="7">
        <v>1758</v>
      </c>
      <c r="E228" s="24">
        <v>370736</v>
      </c>
      <c r="F228" s="25">
        <v>349951</v>
      </c>
      <c r="G228" s="25">
        <f t="shared" si="6"/>
        <v>-20785</v>
      </c>
      <c r="H228" s="25">
        <v>0.9</v>
      </c>
      <c r="I228" s="25">
        <v>349865</v>
      </c>
      <c r="J228" s="25">
        <f t="shared" si="7"/>
        <v>-86</v>
      </c>
    </row>
    <row r="229" spans="1:10" ht="12.75">
      <c r="A229" s="21" t="s">
        <v>543</v>
      </c>
      <c r="B229" s="6" t="s">
        <v>117</v>
      </c>
      <c r="C229" s="7">
        <v>107</v>
      </c>
      <c r="D229" s="7">
        <v>612</v>
      </c>
      <c r="E229" s="24">
        <v>193037</v>
      </c>
      <c r="F229" s="25">
        <v>184951</v>
      </c>
      <c r="G229" s="25">
        <f t="shared" si="6"/>
        <v>-8086</v>
      </c>
      <c r="H229" s="25">
        <v>0.9</v>
      </c>
      <c r="I229" s="25">
        <v>185030</v>
      </c>
      <c r="J229" s="25">
        <f t="shared" si="7"/>
        <v>79</v>
      </c>
    </row>
    <row r="230" spans="1:10" ht="12.75">
      <c r="A230" s="21" t="s">
        <v>544</v>
      </c>
      <c r="B230" s="6" t="s">
        <v>312</v>
      </c>
      <c r="C230" s="7">
        <v>102</v>
      </c>
      <c r="D230" s="7">
        <v>606</v>
      </c>
      <c r="E230" s="24">
        <v>112624</v>
      </c>
      <c r="F230" s="25">
        <v>108292</v>
      </c>
      <c r="G230" s="25">
        <f t="shared" si="6"/>
        <v>-4332</v>
      </c>
      <c r="H230" s="25">
        <v>0.9</v>
      </c>
      <c r="I230" s="25">
        <v>108366</v>
      </c>
      <c r="J230" s="25">
        <f t="shared" si="7"/>
        <v>74</v>
      </c>
    </row>
    <row r="231" spans="1:10" ht="12.75">
      <c r="A231" s="21" t="s">
        <v>545</v>
      </c>
      <c r="B231" s="6" t="s">
        <v>105</v>
      </c>
      <c r="C231" s="7">
        <v>455</v>
      </c>
      <c r="D231" s="7">
        <v>3285</v>
      </c>
      <c r="E231" s="24">
        <v>473053</v>
      </c>
      <c r="F231" s="25">
        <v>447039</v>
      </c>
      <c r="G231" s="25">
        <f t="shared" si="6"/>
        <v>-26014</v>
      </c>
      <c r="H231" s="25">
        <v>0.85</v>
      </c>
      <c r="I231" s="25">
        <v>447355</v>
      </c>
      <c r="J231" s="25">
        <f t="shared" si="7"/>
        <v>316</v>
      </c>
    </row>
    <row r="232" spans="1:10" ht="12.75">
      <c r="A232" s="21" t="s">
        <v>546</v>
      </c>
      <c r="B232" s="6" t="s">
        <v>69</v>
      </c>
      <c r="C232" s="7">
        <v>280</v>
      </c>
      <c r="D232" s="7">
        <v>1348</v>
      </c>
      <c r="E232" s="24">
        <v>200337</v>
      </c>
      <c r="F232" s="25">
        <v>262723</v>
      </c>
      <c r="G232" s="25">
        <f t="shared" si="6"/>
        <v>62386</v>
      </c>
      <c r="H232" s="25">
        <v>0.9</v>
      </c>
      <c r="I232" s="25">
        <v>265971</v>
      </c>
      <c r="J232" s="25">
        <f t="shared" si="7"/>
        <v>3248</v>
      </c>
    </row>
    <row r="233" spans="1:10" ht="12.75">
      <c r="A233" s="21" t="s">
        <v>547</v>
      </c>
      <c r="B233" s="6" t="s">
        <v>253</v>
      </c>
      <c r="C233" s="7">
        <v>82</v>
      </c>
      <c r="D233" s="7">
        <v>629</v>
      </c>
      <c r="E233" s="24">
        <v>32506</v>
      </c>
      <c r="F233" s="25">
        <v>64189</v>
      </c>
      <c r="G233" s="25">
        <f t="shared" si="6"/>
        <v>31683</v>
      </c>
      <c r="H233" s="25">
        <v>0.85</v>
      </c>
      <c r="I233" s="25">
        <v>64215</v>
      </c>
      <c r="J233" s="25">
        <f t="shared" si="7"/>
        <v>26</v>
      </c>
    </row>
    <row r="234" spans="1:10" ht="12.75">
      <c r="A234" s="21" t="s">
        <v>548</v>
      </c>
      <c r="B234" s="6" t="s">
        <v>70</v>
      </c>
      <c r="C234" s="7">
        <v>188</v>
      </c>
      <c r="D234" s="7">
        <v>503</v>
      </c>
      <c r="E234" s="24">
        <v>266249</v>
      </c>
      <c r="F234" s="25">
        <v>261789</v>
      </c>
      <c r="G234" s="25">
        <f t="shared" si="6"/>
        <v>-4460</v>
      </c>
      <c r="H234" s="25">
        <v>0.95</v>
      </c>
      <c r="I234" s="25">
        <v>263532</v>
      </c>
      <c r="J234" s="25">
        <f t="shared" si="7"/>
        <v>1743</v>
      </c>
    </row>
    <row r="235" spans="1:10" ht="12.75">
      <c r="A235" s="21" t="s">
        <v>549</v>
      </c>
      <c r="B235" s="6" t="s">
        <v>125</v>
      </c>
      <c r="C235" s="7">
        <v>50</v>
      </c>
      <c r="D235" s="7">
        <v>318</v>
      </c>
      <c r="E235" s="24">
        <v>25627</v>
      </c>
      <c r="F235" s="25">
        <v>46094</v>
      </c>
      <c r="G235" s="25">
        <f t="shared" si="6"/>
        <v>20467</v>
      </c>
      <c r="H235" s="25">
        <v>0.9</v>
      </c>
      <c r="I235" s="25">
        <v>46117</v>
      </c>
      <c r="J235" s="25">
        <f t="shared" si="7"/>
        <v>23</v>
      </c>
    </row>
    <row r="236" spans="1:10" ht="12.75">
      <c r="A236" s="21" t="s">
        <v>550</v>
      </c>
      <c r="B236" s="6" t="s">
        <v>126</v>
      </c>
      <c r="C236" s="7">
        <v>153</v>
      </c>
      <c r="D236" s="7">
        <v>1334</v>
      </c>
      <c r="E236" s="24">
        <v>144044</v>
      </c>
      <c r="F236" s="25">
        <v>139110</v>
      </c>
      <c r="G236" s="25">
        <f t="shared" si="6"/>
        <v>-4934</v>
      </c>
      <c r="H236" s="25">
        <v>0.85</v>
      </c>
      <c r="I236" s="25">
        <v>142574</v>
      </c>
      <c r="J236" s="25">
        <f t="shared" si="7"/>
        <v>3464</v>
      </c>
    </row>
    <row r="237" spans="1:10" ht="12.75">
      <c r="A237" s="21" t="s">
        <v>551</v>
      </c>
      <c r="B237" s="6" t="s">
        <v>313</v>
      </c>
      <c r="C237" s="7">
        <v>53</v>
      </c>
      <c r="D237" s="7">
        <v>299</v>
      </c>
      <c r="E237" s="24">
        <v>48441</v>
      </c>
      <c r="F237" s="25">
        <v>50692</v>
      </c>
      <c r="G237" s="25">
        <f t="shared" si="6"/>
        <v>2251</v>
      </c>
      <c r="H237" s="25">
        <v>0.9</v>
      </c>
      <c r="I237" s="25">
        <v>50669</v>
      </c>
      <c r="J237" s="25">
        <f t="shared" si="7"/>
        <v>-23</v>
      </c>
    </row>
    <row r="238" spans="1:10" ht="12.75">
      <c r="A238" s="21" t="s">
        <v>552</v>
      </c>
      <c r="B238" s="6" t="s">
        <v>254</v>
      </c>
      <c r="C238" s="7">
        <v>162</v>
      </c>
      <c r="D238" s="7">
        <v>893</v>
      </c>
      <c r="E238" s="24">
        <v>154356</v>
      </c>
      <c r="F238" s="25">
        <v>153136</v>
      </c>
      <c r="G238" s="25">
        <f t="shared" si="6"/>
        <v>-1220</v>
      </c>
      <c r="H238" s="25">
        <v>0.9</v>
      </c>
      <c r="I238" s="25">
        <v>154105</v>
      </c>
      <c r="J238" s="25">
        <f t="shared" si="7"/>
        <v>969</v>
      </c>
    </row>
    <row r="239" spans="1:10" ht="12.75">
      <c r="A239" s="21" t="s">
        <v>553</v>
      </c>
      <c r="B239" s="6" t="s">
        <v>255</v>
      </c>
      <c r="C239" s="7">
        <v>122</v>
      </c>
      <c r="D239" s="7">
        <v>1018</v>
      </c>
      <c r="E239" s="24">
        <v>153981</v>
      </c>
      <c r="F239" s="25">
        <v>139275</v>
      </c>
      <c r="G239" s="25">
        <f t="shared" si="6"/>
        <v>-14706</v>
      </c>
      <c r="H239" s="25">
        <v>0.85</v>
      </c>
      <c r="I239" s="25">
        <v>139359</v>
      </c>
      <c r="J239" s="25">
        <f t="shared" si="7"/>
        <v>84</v>
      </c>
    </row>
    <row r="240" spans="1:10" ht="12.75">
      <c r="A240" s="21" t="s">
        <v>554</v>
      </c>
      <c r="B240" s="6" t="s">
        <v>108</v>
      </c>
      <c r="C240" s="7">
        <v>2122</v>
      </c>
      <c r="D240" s="7">
        <v>7404</v>
      </c>
      <c r="E240" s="24">
        <v>2041864</v>
      </c>
      <c r="F240" s="25">
        <v>2175202</v>
      </c>
      <c r="G240" s="25">
        <f t="shared" si="6"/>
        <v>133338</v>
      </c>
      <c r="H240" s="25">
        <v>0.9</v>
      </c>
      <c r="I240" s="25">
        <v>2170361</v>
      </c>
      <c r="J240" s="25">
        <f t="shared" si="7"/>
        <v>-4841</v>
      </c>
    </row>
    <row r="241" spans="1:10" ht="12.75">
      <c r="A241" s="21" t="s">
        <v>555</v>
      </c>
      <c r="B241" s="6" t="s">
        <v>256</v>
      </c>
      <c r="C241" s="7">
        <v>84</v>
      </c>
      <c r="D241" s="7">
        <v>399</v>
      </c>
      <c r="E241" s="24">
        <v>64142</v>
      </c>
      <c r="F241" s="25">
        <v>79845</v>
      </c>
      <c r="G241" s="25">
        <f t="shared" si="6"/>
        <v>15703</v>
      </c>
      <c r="H241" s="25">
        <v>0.9</v>
      </c>
      <c r="I241" s="25">
        <v>79888</v>
      </c>
      <c r="J241" s="25">
        <f t="shared" si="7"/>
        <v>43</v>
      </c>
    </row>
    <row r="242" spans="1:10" ht="12.75">
      <c r="A242" s="21" t="s">
        <v>556</v>
      </c>
      <c r="B242" s="6" t="s">
        <v>257</v>
      </c>
      <c r="C242" s="7">
        <v>49</v>
      </c>
      <c r="D242" s="7">
        <v>289</v>
      </c>
      <c r="E242" s="24">
        <v>65135</v>
      </c>
      <c r="F242" s="25">
        <v>60850</v>
      </c>
      <c r="G242" s="25">
        <f t="shared" si="6"/>
        <v>-4285</v>
      </c>
      <c r="H242" s="25">
        <v>0.9</v>
      </c>
      <c r="I242" s="25">
        <v>60872</v>
      </c>
      <c r="J242" s="25">
        <f t="shared" si="7"/>
        <v>22</v>
      </c>
    </row>
    <row r="243" spans="1:10" ht="12.75">
      <c r="A243" s="21" t="s">
        <v>557</v>
      </c>
      <c r="B243" s="6" t="s">
        <v>258</v>
      </c>
      <c r="C243" s="7">
        <v>428</v>
      </c>
      <c r="D243" s="7">
        <v>1957</v>
      </c>
      <c r="E243" s="24">
        <v>419545</v>
      </c>
      <c r="F243" s="25">
        <v>413299</v>
      </c>
      <c r="G243" s="25">
        <f t="shared" si="6"/>
        <v>-6246</v>
      </c>
      <c r="H243" s="25">
        <v>0.9</v>
      </c>
      <c r="I243" s="25">
        <v>415263</v>
      </c>
      <c r="J243" s="25">
        <f t="shared" si="7"/>
        <v>1964</v>
      </c>
    </row>
    <row r="244" spans="1:10" ht="12.75">
      <c r="A244" s="21" t="s">
        <v>558</v>
      </c>
      <c r="B244" s="6" t="s">
        <v>260</v>
      </c>
      <c r="C244" s="7">
        <v>274</v>
      </c>
      <c r="D244" s="7">
        <v>974</v>
      </c>
      <c r="E244" s="24">
        <v>130742</v>
      </c>
      <c r="F244" s="25">
        <v>282639</v>
      </c>
      <c r="G244" s="25">
        <f t="shared" si="6"/>
        <v>151897</v>
      </c>
      <c r="H244" s="25">
        <v>0.9</v>
      </c>
      <c r="I244" s="25">
        <v>279068</v>
      </c>
      <c r="J244" s="25">
        <f t="shared" si="7"/>
        <v>-3571</v>
      </c>
    </row>
    <row r="245" spans="1:10" ht="12.75">
      <c r="A245" s="21" t="s">
        <v>559</v>
      </c>
      <c r="B245" s="6" t="s">
        <v>71</v>
      </c>
      <c r="C245" s="7">
        <v>36</v>
      </c>
      <c r="D245" s="7">
        <v>219</v>
      </c>
      <c r="E245" s="24">
        <v>60927</v>
      </c>
      <c r="F245" s="25">
        <v>60168</v>
      </c>
      <c r="G245" s="25">
        <f t="shared" si="6"/>
        <v>-759</v>
      </c>
      <c r="H245" s="25">
        <v>0.9</v>
      </c>
      <c r="I245" s="25">
        <v>59578</v>
      </c>
      <c r="J245" s="25">
        <f t="shared" si="7"/>
        <v>-590</v>
      </c>
    </row>
    <row r="246" spans="1:10" ht="12.75">
      <c r="A246" s="21" t="s">
        <v>560</v>
      </c>
      <c r="B246" s="6" t="s">
        <v>261</v>
      </c>
      <c r="C246" s="7">
        <v>194</v>
      </c>
      <c r="D246" s="7">
        <v>1351</v>
      </c>
      <c r="E246" s="24">
        <v>200477</v>
      </c>
      <c r="F246" s="25">
        <v>189734</v>
      </c>
      <c r="G246" s="25">
        <f t="shared" si="6"/>
        <v>-10743</v>
      </c>
      <c r="H246" s="25">
        <v>0.85</v>
      </c>
      <c r="I246" s="25">
        <v>190060</v>
      </c>
      <c r="J246" s="25">
        <f t="shared" si="7"/>
        <v>326</v>
      </c>
    </row>
    <row r="247" spans="1:10" ht="12.75">
      <c r="A247" s="21" t="s">
        <v>561</v>
      </c>
      <c r="B247" s="6" t="s">
        <v>262</v>
      </c>
      <c r="C247" s="7">
        <v>265</v>
      </c>
      <c r="D247" s="7">
        <v>1094</v>
      </c>
      <c r="E247" s="24">
        <v>258300</v>
      </c>
      <c r="F247" s="25">
        <v>263435</v>
      </c>
      <c r="G247" s="25">
        <f t="shared" si="6"/>
        <v>5135</v>
      </c>
      <c r="H247" s="25">
        <v>0.9</v>
      </c>
      <c r="I247" s="25">
        <v>262044</v>
      </c>
      <c r="J247" s="25">
        <f t="shared" si="7"/>
        <v>-1391</v>
      </c>
    </row>
    <row r="248" spans="1:10" ht="12.75">
      <c r="A248" s="21" t="s">
        <v>562</v>
      </c>
      <c r="B248" s="6" t="s">
        <v>263</v>
      </c>
      <c r="C248" s="7">
        <v>2902</v>
      </c>
      <c r="D248" s="7">
        <v>23908</v>
      </c>
      <c r="E248" s="24">
        <v>3260380</v>
      </c>
      <c r="F248" s="25">
        <v>3196987</v>
      </c>
      <c r="G248" s="25">
        <f t="shared" si="6"/>
        <v>-63393</v>
      </c>
      <c r="H248" s="25">
        <v>0.85</v>
      </c>
      <c r="I248" s="25">
        <v>3187824</v>
      </c>
      <c r="J248" s="25">
        <f t="shared" si="7"/>
        <v>-9163</v>
      </c>
    </row>
    <row r="249" spans="1:10" ht="12.75">
      <c r="A249" s="21" t="s">
        <v>563</v>
      </c>
      <c r="B249" s="6" t="s">
        <v>72</v>
      </c>
      <c r="C249" s="7">
        <v>90</v>
      </c>
      <c r="D249" s="7">
        <v>739</v>
      </c>
      <c r="E249" s="24">
        <v>71923</v>
      </c>
      <c r="F249" s="25">
        <v>70451</v>
      </c>
      <c r="G249" s="25">
        <f t="shared" si="6"/>
        <v>-1472</v>
      </c>
      <c r="H249" s="25">
        <v>0.85</v>
      </c>
      <c r="I249" s="25">
        <v>71189</v>
      </c>
      <c r="J249" s="25">
        <f t="shared" si="7"/>
        <v>738</v>
      </c>
    </row>
    <row r="250" spans="1:10" ht="12.75">
      <c r="A250" s="21" t="s">
        <v>564</v>
      </c>
      <c r="B250" s="6" t="s">
        <v>259</v>
      </c>
      <c r="C250" s="7">
        <v>62</v>
      </c>
      <c r="D250" s="7">
        <v>388</v>
      </c>
      <c r="E250" s="24">
        <v>75848</v>
      </c>
      <c r="F250" s="25">
        <v>71053</v>
      </c>
      <c r="G250" s="25">
        <f t="shared" si="6"/>
        <v>-4795</v>
      </c>
      <c r="H250" s="25">
        <v>0.9</v>
      </c>
      <c r="I250" s="25">
        <v>71610</v>
      </c>
      <c r="J250" s="25">
        <f t="shared" si="7"/>
        <v>557</v>
      </c>
    </row>
    <row r="251" spans="1:10" ht="12.75">
      <c r="A251" s="21" t="s">
        <v>565</v>
      </c>
      <c r="B251" s="6" t="s">
        <v>73</v>
      </c>
      <c r="C251" s="7">
        <v>224</v>
      </c>
      <c r="D251" s="7">
        <v>720</v>
      </c>
      <c r="E251" s="24">
        <v>171912</v>
      </c>
      <c r="F251" s="25">
        <v>238849</v>
      </c>
      <c r="G251" s="25">
        <f t="shared" si="6"/>
        <v>66937</v>
      </c>
      <c r="H251" s="25">
        <v>0.95</v>
      </c>
      <c r="I251" s="25">
        <v>234614</v>
      </c>
      <c r="J251" s="25">
        <f t="shared" si="7"/>
        <v>-4235</v>
      </c>
    </row>
    <row r="252" spans="1:10" ht="12.75">
      <c r="A252" s="21" t="s">
        <v>566</v>
      </c>
      <c r="B252" s="6" t="s">
        <v>284</v>
      </c>
      <c r="C252" s="7">
        <v>37</v>
      </c>
      <c r="D252" s="7">
        <v>406</v>
      </c>
      <c r="E252" s="24">
        <v>66852</v>
      </c>
      <c r="F252" s="25">
        <v>59816</v>
      </c>
      <c r="G252" s="25">
        <f t="shared" si="6"/>
        <v>-7036</v>
      </c>
      <c r="H252" s="25">
        <v>0.85</v>
      </c>
      <c r="I252" s="25">
        <v>59842</v>
      </c>
      <c r="J252" s="25">
        <f t="shared" si="7"/>
        <v>26</v>
      </c>
    </row>
    <row r="253" spans="1:10" ht="12.75">
      <c r="A253" s="21" t="s">
        <v>567</v>
      </c>
      <c r="B253" s="6" t="s">
        <v>102</v>
      </c>
      <c r="C253" s="7">
        <v>192</v>
      </c>
      <c r="D253" s="7">
        <v>855</v>
      </c>
      <c r="E253" s="24">
        <v>233289</v>
      </c>
      <c r="F253" s="25">
        <v>221253</v>
      </c>
      <c r="G253" s="25">
        <f t="shared" si="6"/>
        <v>-12036</v>
      </c>
      <c r="H253" s="25">
        <v>0.9</v>
      </c>
      <c r="I253" s="25">
        <v>222992</v>
      </c>
      <c r="J253" s="25">
        <f t="shared" si="7"/>
        <v>1739</v>
      </c>
    </row>
    <row r="254" spans="1:10" ht="12.75">
      <c r="A254" s="21" t="s">
        <v>568</v>
      </c>
      <c r="B254" s="6" t="s">
        <v>215</v>
      </c>
      <c r="C254" s="7">
        <v>350</v>
      </c>
      <c r="D254" s="7">
        <v>1432</v>
      </c>
      <c r="E254" s="24">
        <v>338221</v>
      </c>
      <c r="F254" s="25">
        <v>345134</v>
      </c>
      <c r="G254" s="25">
        <f t="shared" si="6"/>
        <v>6913</v>
      </c>
      <c r="H254" s="25">
        <v>0.9</v>
      </c>
      <c r="I254" s="25">
        <v>346984</v>
      </c>
      <c r="J254" s="25">
        <f t="shared" si="7"/>
        <v>1850</v>
      </c>
    </row>
    <row r="255" spans="1:10" ht="12.75">
      <c r="A255" s="21" t="s">
        <v>569</v>
      </c>
      <c r="B255" s="6" t="s">
        <v>264</v>
      </c>
      <c r="C255" s="7">
        <v>1743</v>
      </c>
      <c r="D255" s="7">
        <v>12663</v>
      </c>
      <c r="E255" s="24">
        <v>816062</v>
      </c>
      <c r="F255" s="25">
        <v>1460426</v>
      </c>
      <c r="G255" s="25">
        <f t="shared" si="6"/>
        <v>644364</v>
      </c>
      <c r="H255" s="25">
        <v>0.85</v>
      </c>
      <c r="I255" s="25">
        <v>1462935</v>
      </c>
      <c r="J255" s="25">
        <f t="shared" si="7"/>
        <v>2509</v>
      </c>
    </row>
    <row r="256" spans="1:10" ht="12.75">
      <c r="A256" s="21" t="s">
        <v>570</v>
      </c>
      <c r="B256" s="6" t="s">
        <v>265</v>
      </c>
      <c r="C256" s="7">
        <v>165</v>
      </c>
      <c r="D256" s="7">
        <v>846</v>
      </c>
      <c r="E256" s="24">
        <v>124604</v>
      </c>
      <c r="F256" s="25">
        <v>155730</v>
      </c>
      <c r="G256" s="25">
        <f t="shared" si="6"/>
        <v>31126</v>
      </c>
      <c r="H256" s="25">
        <v>0.9</v>
      </c>
      <c r="I256" s="25">
        <v>155812</v>
      </c>
      <c r="J256" s="25">
        <f t="shared" si="7"/>
        <v>82</v>
      </c>
    </row>
    <row r="257" spans="1:10" ht="12.75">
      <c r="A257" s="21" t="s">
        <v>571</v>
      </c>
      <c r="B257" s="6" t="s">
        <v>266</v>
      </c>
      <c r="C257" s="7">
        <v>76</v>
      </c>
      <c r="D257" s="7">
        <v>269</v>
      </c>
      <c r="E257" s="24">
        <v>67532</v>
      </c>
      <c r="F257" s="25">
        <v>77432</v>
      </c>
      <c r="G257" s="25">
        <f t="shared" si="6"/>
        <v>9900</v>
      </c>
      <c r="H257" s="25">
        <v>0.9</v>
      </c>
      <c r="I257" s="25">
        <v>77482</v>
      </c>
      <c r="J257" s="25">
        <f t="shared" si="7"/>
        <v>50</v>
      </c>
    </row>
    <row r="258" spans="1:10" ht="12.75">
      <c r="A258" s="21" t="s">
        <v>572</v>
      </c>
      <c r="B258" s="6" t="s">
        <v>267</v>
      </c>
      <c r="C258" s="7">
        <v>795</v>
      </c>
      <c r="D258" s="7">
        <v>5833</v>
      </c>
      <c r="E258" s="24">
        <v>791473</v>
      </c>
      <c r="F258" s="25">
        <v>760905</v>
      </c>
      <c r="G258" s="25">
        <f t="shared" si="6"/>
        <v>-30568</v>
      </c>
      <c r="H258" s="25">
        <v>0.85</v>
      </c>
      <c r="I258" s="25">
        <v>762925</v>
      </c>
      <c r="J258" s="25">
        <f t="shared" si="7"/>
        <v>2020</v>
      </c>
    </row>
    <row r="259" spans="1:10" ht="12.75">
      <c r="A259" s="21" t="s">
        <v>573</v>
      </c>
      <c r="B259" s="6" t="s">
        <v>74</v>
      </c>
      <c r="C259" s="7">
        <v>170</v>
      </c>
      <c r="D259" s="7">
        <v>807</v>
      </c>
      <c r="E259" s="24">
        <v>216938</v>
      </c>
      <c r="F259" s="25">
        <v>199943</v>
      </c>
      <c r="G259" s="25">
        <f t="shared" si="6"/>
        <v>-16995</v>
      </c>
      <c r="H259" s="25">
        <v>0.9</v>
      </c>
      <c r="I259" s="25">
        <v>199714</v>
      </c>
      <c r="J259" s="25">
        <f t="shared" si="7"/>
        <v>-229</v>
      </c>
    </row>
    <row r="260" spans="1:10" ht="12.75">
      <c r="A260" s="21" t="s">
        <v>574</v>
      </c>
      <c r="B260" s="6" t="s">
        <v>268</v>
      </c>
      <c r="C260" s="7">
        <v>84</v>
      </c>
      <c r="D260" s="7">
        <v>336</v>
      </c>
      <c r="E260" s="24">
        <v>100943</v>
      </c>
      <c r="F260" s="25">
        <v>97912</v>
      </c>
      <c r="G260" s="25">
        <f t="shared" si="6"/>
        <v>-3031</v>
      </c>
      <c r="H260" s="25">
        <v>0.9</v>
      </c>
      <c r="I260" s="25">
        <v>99913</v>
      </c>
      <c r="J260" s="25">
        <f t="shared" si="7"/>
        <v>2001</v>
      </c>
    </row>
    <row r="261" spans="1:10" ht="12.75">
      <c r="A261" s="21" t="s">
        <v>575</v>
      </c>
      <c r="B261" s="6" t="s">
        <v>269</v>
      </c>
      <c r="C261" s="7">
        <v>23</v>
      </c>
      <c r="D261" s="7">
        <v>141</v>
      </c>
      <c r="E261" s="24">
        <v>35721</v>
      </c>
      <c r="F261" s="25">
        <v>33332</v>
      </c>
      <c r="G261" s="25">
        <f t="shared" si="6"/>
        <v>-2389</v>
      </c>
      <c r="H261" s="25">
        <v>0.9</v>
      </c>
      <c r="I261" s="25">
        <v>33342</v>
      </c>
      <c r="J261" s="25">
        <f t="shared" si="7"/>
        <v>10</v>
      </c>
    </row>
    <row r="262" spans="1:10" ht="12.75">
      <c r="A262" s="21" t="s">
        <v>576</v>
      </c>
      <c r="B262" s="6" t="s">
        <v>270</v>
      </c>
      <c r="C262" s="7">
        <v>36</v>
      </c>
      <c r="D262" s="7">
        <v>412</v>
      </c>
      <c r="E262" s="24">
        <v>52405</v>
      </c>
      <c r="F262" s="25">
        <v>43367</v>
      </c>
      <c r="G262" s="25">
        <f t="shared" si="6"/>
        <v>-9038</v>
      </c>
      <c r="H262" s="25">
        <v>0.85</v>
      </c>
      <c r="I262" s="25">
        <v>43391</v>
      </c>
      <c r="J262" s="25">
        <f t="shared" si="7"/>
        <v>24</v>
      </c>
    </row>
    <row r="263" spans="1:10" ht="12.75">
      <c r="A263" s="21" t="s">
        <v>577</v>
      </c>
      <c r="B263" s="6" t="s">
        <v>75</v>
      </c>
      <c r="C263" s="7">
        <v>629</v>
      </c>
      <c r="D263" s="7">
        <v>4469</v>
      </c>
      <c r="E263" s="24">
        <v>528914</v>
      </c>
      <c r="F263" s="25">
        <v>559508</v>
      </c>
      <c r="G263" s="25">
        <f t="shared" si="6"/>
        <v>30594</v>
      </c>
      <c r="H263" s="25">
        <v>0.85</v>
      </c>
      <c r="I263" s="25">
        <v>563511</v>
      </c>
      <c r="J263" s="25">
        <f t="shared" si="7"/>
        <v>4003</v>
      </c>
    </row>
    <row r="264" spans="1:10" ht="12.75">
      <c r="A264" s="21" t="s">
        <v>578</v>
      </c>
      <c r="B264" s="6" t="s">
        <v>103</v>
      </c>
      <c r="C264" s="7">
        <v>562</v>
      </c>
      <c r="D264" s="7">
        <v>4685</v>
      </c>
      <c r="E264" s="24">
        <v>372694</v>
      </c>
      <c r="F264" s="25">
        <v>441492</v>
      </c>
      <c r="G264" s="25">
        <f t="shared" si="6"/>
        <v>68798</v>
      </c>
      <c r="H264" s="25">
        <v>0.85</v>
      </c>
      <c r="I264" s="25">
        <v>440106</v>
      </c>
      <c r="J264" s="25">
        <f t="shared" si="7"/>
        <v>-1386</v>
      </c>
    </row>
    <row r="265" spans="1:10" ht="12.75">
      <c r="A265" s="21" t="s">
        <v>579</v>
      </c>
      <c r="B265" s="6" t="s">
        <v>76</v>
      </c>
      <c r="C265" s="7">
        <v>135</v>
      </c>
      <c r="D265" s="7">
        <v>525</v>
      </c>
      <c r="E265" s="24">
        <v>190073</v>
      </c>
      <c r="F265" s="25">
        <v>174621</v>
      </c>
      <c r="G265" s="25">
        <f t="shared" si="6"/>
        <v>-15452</v>
      </c>
      <c r="H265" s="25">
        <v>0.9</v>
      </c>
      <c r="I265" s="25">
        <v>175249</v>
      </c>
      <c r="J265" s="25">
        <f t="shared" si="7"/>
        <v>628</v>
      </c>
    </row>
    <row r="266" spans="1:10" ht="12.75">
      <c r="A266" s="21" t="s">
        <v>580</v>
      </c>
      <c r="B266" s="6" t="s">
        <v>272</v>
      </c>
      <c r="C266" s="7">
        <v>411</v>
      </c>
      <c r="D266" s="7">
        <v>3233</v>
      </c>
      <c r="E266" s="24">
        <v>233457</v>
      </c>
      <c r="F266" s="25">
        <v>318595</v>
      </c>
      <c r="G266" s="25">
        <f t="shared" si="6"/>
        <v>85138</v>
      </c>
      <c r="H266" s="25">
        <v>0.85</v>
      </c>
      <c r="I266" s="25">
        <v>321857</v>
      </c>
      <c r="J266" s="25">
        <f t="shared" si="7"/>
        <v>3262</v>
      </c>
    </row>
    <row r="267" spans="1:10" ht="12.75">
      <c r="A267" s="21" t="s">
        <v>581</v>
      </c>
      <c r="B267" s="6" t="s">
        <v>273</v>
      </c>
      <c r="C267" s="7">
        <v>181</v>
      </c>
      <c r="D267" s="7">
        <v>519</v>
      </c>
      <c r="E267" s="24">
        <v>149242</v>
      </c>
      <c r="F267" s="25">
        <v>209346</v>
      </c>
      <c r="G267" s="25">
        <f t="shared" si="6"/>
        <v>60104</v>
      </c>
      <c r="H267" s="25">
        <v>0.95</v>
      </c>
      <c r="I267" s="25">
        <v>197771</v>
      </c>
      <c r="J267" s="25">
        <f t="shared" si="7"/>
        <v>-11575</v>
      </c>
    </row>
    <row r="268" spans="1:10" ht="12.75">
      <c r="A268" s="21" t="s">
        <v>582</v>
      </c>
      <c r="B268" s="6" t="s">
        <v>274</v>
      </c>
      <c r="C268" s="7">
        <v>116</v>
      </c>
      <c r="D268" s="7">
        <v>670</v>
      </c>
      <c r="E268" s="24">
        <v>153506</v>
      </c>
      <c r="F268" s="25">
        <v>148199</v>
      </c>
      <c r="G268" s="25">
        <f t="shared" si="6"/>
        <v>-5307</v>
      </c>
      <c r="H268" s="25">
        <v>0.9</v>
      </c>
      <c r="I268" s="25">
        <v>147976</v>
      </c>
      <c r="J268" s="25">
        <f t="shared" si="7"/>
        <v>-223</v>
      </c>
    </row>
    <row r="269" spans="1:10" ht="12.75">
      <c r="A269" s="21" t="s">
        <v>583</v>
      </c>
      <c r="B269" s="6" t="s">
        <v>113</v>
      </c>
      <c r="C269" s="7">
        <v>365</v>
      </c>
      <c r="D269" s="7">
        <v>1567</v>
      </c>
      <c r="E269" s="24">
        <v>529248</v>
      </c>
      <c r="F269" s="25">
        <v>501895</v>
      </c>
      <c r="G269" s="25">
        <f t="shared" si="6"/>
        <v>-27353</v>
      </c>
      <c r="H269" s="25">
        <v>0.9</v>
      </c>
      <c r="I269" s="25">
        <v>502743</v>
      </c>
      <c r="J269" s="25">
        <f t="shared" si="7"/>
        <v>848</v>
      </c>
    </row>
    <row r="270" spans="1:10" ht="12.75">
      <c r="A270" s="21" t="s">
        <v>584</v>
      </c>
      <c r="B270" s="6" t="s">
        <v>275</v>
      </c>
      <c r="C270" s="7">
        <v>614</v>
      </c>
      <c r="D270" s="7">
        <v>2904</v>
      </c>
      <c r="E270" s="24">
        <v>526302</v>
      </c>
      <c r="F270" s="25">
        <v>581778</v>
      </c>
      <c r="G270" s="25">
        <f aca="true" t="shared" si="8" ref="G270:G324">F270-E270</f>
        <v>55476</v>
      </c>
      <c r="H270" s="25">
        <v>0.9</v>
      </c>
      <c r="I270" s="25">
        <v>584163</v>
      </c>
      <c r="J270" s="25">
        <f aca="true" t="shared" si="9" ref="J270:J324">+I270-F270</f>
        <v>2385</v>
      </c>
    </row>
    <row r="271" spans="1:10" ht="12.75">
      <c r="A271" s="21" t="s">
        <v>585</v>
      </c>
      <c r="B271" s="6" t="s">
        <v>277</v>
      </c>
      <c r="C271" s="7">
        <v>75</v>
      </c>
      <c r="D271" s="7">
        <v>505</v>
      </c>
      <c r="E271" s="24">
        <v>82364</v>
      </c>
      <c r="F271" s="25">
        <v>77056</v>
      </c>
      <c r="G271" s="25">
        <f t="shared" si="8"/>
        <v>-5308</v>
      </c>
      <c r="H271" s="25">
        <v>0.85</v>
      </c>
      <c r="I271" s="25">
        <v>77108</v>
      </c>
      <c r="J271" s="25">
        <f t="shared" si="9"/>
        <v>52</v>
      </c>
    </row>
    <row r="272" spans="1:10" ht="12.75">
      <c r="A272" s="21" t="s">
        <v>586</v>
      </c>
      <c r="B272" s="6" t="s">
        <v>276</v>
      </c>
      <c r="C272" s="7">
        <v>256</v>
      </c>
      <c r="D272" s="7">
        <v>947</v>
      </c>
      <c r="E272" s="24">
        <v>138070</v>
      </c>
      <c r="F272" s="25">
        <v>258150</v>
      </c>
      <c r="G272" s="25">
        <f t="shared" si="8"/>
        <v>120080</v>
      </c>
      <c r="H272" s="25">
        <v>0.9</v>
      </c>
      <c r="I272" s="25">
        <v>258312</v>
      </c>
      <c r="J272" s="25">
        <f t="shared" si="9"/>
        <v>162</v>
      </c>
    </row>
    <row r="273" spans="1:10" ht="12.75">
      <c r="A273" s="21" t="s">
        <v>587</v>
      </c>
      <c r="B273" s="6" t="s">
        <v>278</v>
      </c>
      <c r="C273" s="7">
        <v>107</v>
      </c>
      <c r="D273" s="7">
        <v>365</v>
      </c>
      <c r="E273" s="24">
        <v>88145</v>
      </c>
      <c r="F273" s="25">
        <v>112413</v>
      </c>
      <c r="G273" s="25">
        <f t="shared" si="8"/>
        <v>24268</v>
      </c>
      <c r="H273" s="25">
        <v>0.9</v>
      </c>
      <c r="I273" s="25">
        <v>109985</v>
      </c>
      <c r="J273" s="25">
        <f t="shared" si="9"/>
        <v>-2428</v>
      </c>
    </row>
    <row r="274" spans="1:10" ht="12.75">
      <c r="A274" s="21" t="s">
        <v>588</v>
      </c>
      <c r="B274" s="6" t="s">
        <v>279</v>
      </c>
      <c r="C274" s="7">
        <v>49</v>
      </c>
      <c r="D274" s="7">
        <v>335</v>
      </c>
      <c r="E274" s="24">
        <v>59439</v>
      </c>
      <c r="F274" s="25">
        <v>50862</v>
      </c>
      <c r="G274" s="25">
        <f t="shared" si="8"/>
        <v>-8577</v>
      </c>
      <c r="H274" s="25">
        <v>0.85</v>
      </c>
      <c r="I274" s="25">
        <v>50896</v>
      </c>
      <c r="J274" s="25">
        <f t="shared" si="9"/>
        <v>34</v>
      </c>
    </row>
    <row r="275" spans="1:10" ht="12.75">
      <c r="A275" s="21" t="s">
        <v>589</v>
      </c>
      <c r="B275" s="6" t="s">
        <v>280</v>
      </c>
      <c r="C275" s="7">
        <v>1786</v>
      </c>
      <c r="D275" s="7">
        <v>12375</v>
      </c>
      <c r="E275" s="24">
        <v>1122982</v>
      </c>
      <c r="F275" s="25">
        <v>1494580</v>
      </c>
      <c r="G275" s="25">
        <f t="shared" si="8"/>
        <v>371598</v>
      </c>
      <c r="H275" s="25">
        <v>0.85</v>
      </c>
      <c r="I275" s="25">
        <v>1500613</v>
      </c>
      <c r="J275" s="25">
        <f t="shared" si="9"/>
        <v>6033</v>
      </c>
    </row>
    <row r="276" spans="1:10" ht="12.75">
      <c r="A276" s="21" t="s">
        <v>590</v>
      </c>
      <c r="B276" s="6" t="s">
        <v>77</v>
      </c>
      <c r="C276" s="7">
        <v>73</v>
      </c>
      <c r="D276" s="7">
        <v>287</v>
      </c>
      <c r="E276" s="24">
        <v>53898</v>
      </c>
      <c r="F276" s="25">
        <v>72505</v>
      </c>
      <c r="G276" s="25">
        <f t="shared" si="8"/>
        <v>18607</v>
      </c>
      <c r="H276" s="25">
        <v>0.9</v>
      </c>
      <c r="I276" s="25">
        <v>72549</v>
      </c>
      <c r="J276" s="25">
        <f t="shared" si="9"/>
        <v>44</v>
      </c>
    </row>
    <row r="277" spans="1:10" ht="12.75">
      <c r="A277" s="21" t="s">
        <v>591</v>
      </c>
      <c r="B277" s="6" t="s">
        <v>281</v>
      </c>
      <c r="C277" s="7">
        <v>140</v>
      </c>
      <c r="D277" s="7">
        <v>484</v>
      </c>
      <c r="E277" s="24">
        <v>114185</v>
      </c>
      <c r="F277" s="25">
        <v>143391</v>
      </c>
      <c r="G277" s="25">
        <f t="shared" si="8"/>
        <v>29206</v>
      </c>
      <c r="H277" s="25">
        <v>0.9</v>
      </c>
      <c r="I277" s="25">
        <v>143484</v>
      </c>
      <c r="J277" s="25">
        <f t="shared" si="9"/>
        <v>93</v>
      </c>
    </row>
    <row r="278" spans="1:10" ht="12.75">
      <c r="A278" s="21" t="s">
        <v>592</v>
      </c>
      <c r="B278" s="6" t="s">
        <v>282</v>
      </c>
      <c r="C278" s="7">
        <v>161</v>
      </c>
      <c r="D278" s="7">
        <v>745</v>
      </c>
      <c r="E278" s="24">
        <v>312302</v>
      </c>
      <c r="F278" s="25">
        <v>286913</v>
      </c>
      <c r="G278" s="25">
        <f t="shared" si="8"/>
        <v>-25389</v>
      </c>
      <c r="H278" s="25">
        <v>0.9</v>
      </c>
      <c r="I278" s="25">
        <v>286913</v>
      </c>
      <c r="J278" s="25">
        <f t="shared" si="9"/>
        <v>0</v>
      </c>
    </row>
    <row r="279" spans="1:10" ht="12.75">
      <c r="A279" s="21" t="s">
        <v>593</v>
      </c>
      <c r="B279" s="6" t="s">
        <v>109</v>
      </c>
      <c r="C279" s="7">
        <v>335</v>
      </c>
      <c r="D279" s="7">
        <v>1552</v>
      </c>
      <c r="E279" s="24">
        <v>315744</v>
      </c>
      <c r="F279" s="25">
        <v>323266</v>
      </c>
      <c r="G279" s="25">
        <f t="shared" si="8"/>
        <v>7522</v>
      </c>
      <c r="H279" s="25">
        <v>0.9</v>
      </c>
      <c r="I279" s="25">
        <v>319299</v>
      </c>
      <c r="J279" s="25">
        <f t="shared" si="9"/>
        <v>-3967</v>
      </c>
    </row>
    <row r="280" spans="1:10" ht="12.75">
      <c r="A280" s="21" t="s">
        <v>594</v>
      </c>
      <c r="B280" s="6" t="s">
        <v>283</v>
      </c>
      <c r="C280" s="7">
        <v>169</v>
      </c>
      <c r="D280" s="7">
        <v>486</v>
      </c>
      <c r="E280" s="24">
        <v>156453</v>
      </c>
      <c r="F280" s="25">
        <v>190617</v>
      </c>
      <c r="G280" s="25">
        <f t="shared" si="8"/>
        <v>34164</v>
      </c>
      <c r="H280" s="25">
        <v>0.95</v>
      </c>
      <c r="I280" s="25">
        <v>189729</v>
      </c>
      <c r="J280" s="25">
        <f t="shared" si="9"/>
        <v>-888</v>
      </c>
    </row>
    <row r="281" spans="1:10" ht="12.75">
      <c r="A281" s="21" t="s">
        <v>595</v>
      </c>
      <c r="B281" s="6" t="s">
        <v>290</v>
      </c>
      <c r="C281" s="7">
        <v>70</v>
      </c>
      <c r="D281" s="7">
        <v>299</v>
      </c>
      <c r="E281" s="24">
        <v>95689</v>
      </c>
      <c r="F281" s="25">
        <v>95550</v>
      </c>
      <c r="G281" s="25">
        <f t="shared" si="8"/>
        <v>-139</v>
      </c>
      <c r="H281" s="25">
        <v>0.9</v>
      </c>
      <c r="I281" s="25">
        <v>94945</v>
      </c>
      <c r="J281" s="25">
        <f t="shared" si="9"/>
        <v>-605</v>
      </c>
    </row>
    <row r="282" spans="1:10" ht="12.75">
      <c r="A282" s="21" t="s">
        <v>596</v>
      </c>
      <c r="B282" s="6" t="s">
        <v>78</v>
      </c>
      <c r="C282" s="7">
        <v>115</v>
      </c>
      <c r="D282" s="7">
        <v>506</v>
      </c>
      <c r="E282" s="24">
        <v>137778</v>
      </c>
      <c r="F282" s="25">
        <v>134826</v>
      </c>
      <c r="G282" s="25">
        <f t="shared" si="8"/>
        <v>-2952</v>
      </c>
      <c r="H282" s="25">
        <v>0.9</v>
      </c>
      <c r="I282" s="25">
        <v>136372</v>
      </c>
      <c r="J282" s="25">
        <f t="shared" si="9"/>
        <v>1546</v>
      </c>
    </row>
    <row r="283" spans="1:10" ht="12.75">
      <c r="A283" s="21" t="s">
        <v>597</v>
      </c>
      <c r="B283" s="6" t="s">
        <v>285</v>
      </c>
      <c r="C283" s="7">
        <v>495</v>
      </c>
      <c r="D283" s="7">
        <v>2148</v>
      </c>
      <c r="E283" s="24">
        <v>480475</v>
      </c>
      <c r="F283" s="25">
        <v>499887</v>
      </c>
      <c r="G283" s="25">
        <f t="shared" si="8"/>
        <v>19412</v>
      </c>
      <c r="H283" s="25">
        <v>0.9</v>
      </c>
      <c r="I283" s="25">
        <v>497731</v>
      </c>
      <c r="J283" s="25">
        <f t="shared" si="9"/>
        <v>-2156</v>
      </c>
    </row>
    <row r="284" spans="1:10" ht="12.75">
      <c r="A284" s="21" t="s">
        <v>598</v>
      </c>
      <c r="B284" s="6" t="s">
        <v>286</v>
      </c>
      <c r="C284" s="7">
        <v>35</v>
      </c>
      <c r="D284" s="7">
        <v>303</v>
      </c>
      <c r="E284" s="24">
        <v>60691</v>
      </c>
      <c r="F284" s="25">
        <v>52965</v>
      </c>
      <c r="G284" s="25">
        <f t="shared" si="8"/>
        <v>-7726</v>
      </c>
      <c r="H284" s="25">
        <v>0.85</v>
      </c>
      <c r="I284" s="25">
        <v>53083</v>
      </c>
      <c r="J284" s="25">
        <f t="shared" si="9"/>
        <v>118</v>
      </c>
    </row>
    <row r="285" spans="1:10" ht="12.75">
      <c r="A285" s="21" t="s">
        <v>599</v>
      </c>
      <c r="B285" s="6" t="s">
        <v>79</v>
      </c>
      <c r="C285" s="7">
        <v>76</v>
      </c>
      <c r="D285" s="7">
        <v>262</v>
      </c>
      <c r="E285" s="24">
        <v>76383</v>
      </c>
      <c r="F285" s="25">
        <v>87061</v>
      </c>
      <c r="G285" s="25">
        <f t="shared" si="8"/>
        <v>10678</v>
      </c>
      <c r="H285" s="25">
        <v>0.9</v>
      </c>
      <c r="I285" s="25">
        <v>87030</v>
      </c>
      <c r="J285" s="25">
        <f t="shared" si="9"/>
        <v>-31</v>
      </c>
    </row>
    <row r="286" spans="1:10" ht="12.75">
      <c r="A286" s="21" t="s">
        <v>600</v>
      </c>
      <c r="B286" s="6" t="s">
        <v>80</v>
      </c>
      <c r="C286" s="7">
        <v>35</v>
      </c>
      <c r="D286" s="7">
        <v>269</v>
      </c>
      <c r="E286" s="24">
        <v>133081</v>
      </c>
      <c r="F286" s="25">
        <v>115470</v>
      </c>
      <c r="G286" s="25">
        <f t="shared" si="8"/>
        <v>-17611</v>
      </c>
      <c r="H286" s="25">
        <v>0.85</v>
      </c>
      <c r="I286" s="25">
        <v>115470</v>
      </c>
      <c r="J286" s="25">
        <f t="shared" si="9"/>
        <v>0</v>
      </c>
    </row>
    <row r="287" spans="1:10" ht="12.75">
      <c r="A287" s="21" t="s">
        <v>601</v>
      </c>
      <c r="B287" s="6" t="s">
        <v>288</v>
      </c>
      <c r="C287" s="7">
        <v>1530</v>
      </c>
      <c r="D287" s="7">
        <v>5922</v>
      </c>
      <c r="E287" s="24">
        <v>1495693</v>
      </c>
      <c r="F287" s="25">
        <v>1534490</v>
      </c>
      <c r="G287" s="25">
        <f t="shared" si="8"/>
        <v>38797</v>
      </c>
      <c r="H287" s="25">
        <v>0.9</v>
      </c>
      <c r="I287" s="25">
        <v>1531455</v>
      </c>
      <c r="J287" s="25">
        <f t="shared" si="9"/>
        <v>-3035</v>
      </c>
    </row>
    <row r="288" spans="1:10" ht="12.75">
      <c r="A288" s="21" t="s">
        <v>602</v>
      </c>
      <c r="B288" s="6" t="s">
        <v>114</v>
      </c>
      <c r="C288" s="7">
        <v>428</v>
      </c>
      <c r="D288" s="7">
        <v>1804</v>
      </c>
      <c r="E288" s="24">
        <v>329378</v>
      </c>
      <c r="F288" s="25">
        <v>413418</v>
      </c>
      <c r="G288" s="25">
        <f t="shared" si="8"/>
        <v>84040</v>
      </c>
      <c r="H288" s="25">
        <v>0.9</v>
      </c>
      <c r="I288" s="25">
        <v>417409</v>
      </c>
      <c r="J288" s="25">
        <f t="shared" si="9"/>
        <v>3991</v>
      </c>
    </row>
    <row r="289" spans="1:10" ht="12.75">
      <c r="A289" s="21" t="s">
        <v>603</v>
      </c>
      <c r="B289" s="6" t="s">
        <v>81</v>
      </c>
      <c r="C289" s="7">
        <v>135</v>
      </c>
      <c r="D289" s="7">
        <v>414</v>
      </c>
      <c r="E289" s="24">
        <v>181782</v>
      </c>
      <c r="F289" s="25">
        <v>188485</v>
      </c>
      <c r="G289" s="25">
        <f t="shared" si="8"/>
        <v>6703</v>
      </c>
      <c r="H289" s="25">
        <v>0.95</v>
      </c>
      <c r="I289" s="25">
        <v>188350</v>
      </c>
      <c r="J289" s="25">
        <f t="shared" si="9"/>
        <v>-135</v>
      </c>
    </row>
    <row r="290" spans="1:10" ht="12.75">
      <c r="A290" s="21" t="s">
        <v>604</v>
      </c>
      <c r="B290" s="6" t="s">
        <v>82</v>
      </c>
      <c r="C290" s="7">
        <v>25</v>
      </c>
      <c r="D290" s="7">
        <v>131</v>
      </c>
      <c r="E290" s="24">
        <v>19009</v>
      </c>
      <c r="F290" s="25">
        <v>23545</v>
      </c>
      <c r="G290" s="25">
        <f t="shared" si="8"/>
        <v>4536</v>
      </c>
      <c r="H290" s="25">
        <v>0.9</v>
      </c>
      <c r="I290" s="25">
        <v>23558</v>
      </c>
      <c r="J290" s="25">
        <f t="shared" si="9"/>
        <v>13</v>
      </c>
    </row>
    <row r="291" spans="1:10" ht="12.75">
      <c r="A291" s="21" t="s">
        <v>605</v>
      </c>
      <c r="B291" s="6" t="s">
        <v>83</v>
      </c>
      <c r="C291" s="7">
        <v>49</v>
      </c>
      <c r="D291" s="7">
        <v>264</v>
      </c>
      <c r="E291" s="24">
        <v>46888</v>
      </c>
      <c r="F291" s="25">
        <v>46496</v>
      </c>
      <c r="G291" s="25">
        <f t="shared" si="8"/>
        <v>-392</v>
      </c>
      <c r="H291" s="25">
        <v>0.9</v>
      </c>
      <c r="I291" s="25">
        <v>46477</v>
      </c>
      <c r="J291" s="25">
        <f t="shared" si="9"/>
        <v>-19</v>
      </c>
    </row>
    <row r="292" spans="1:10" ht="12.75">
      <c r="A292" s="21" t="s">
        <v>606</v>
      </c>
      <c r="B292" s="6" t="s">
        <v>291</v>
      </c>
      <c r="C292" s="7">
        <v>177</v>
      </c>
      <c r="D292" s="7">
        <v>792</v>
      </c>
      <c r="E292" s="24">
        <v>181688</v>
      </c>
      <c r="F292" s="25">
        <v>176582</v>
      </c>
      <c r="G292" s="25">
        <f t="shared" si="8"/>
        <v>-5106</v>
      </c>
      <c r="H292" s="25">
        <v>0.9</v>
      </c>
      <c r="I292" s="25">
        <v>179834</v>
      </c>
      <c r="J292" s="25">
        <f t="shared" si="9"/>
        <v>3252</v>
      </c>
    </row>
    <row r="293" spans="1:10" ht="12.75">
      <c r="A293" s="21" t="s">
        <v>607</v>
      </c>
      <c r="B293" s="6" t="s">
        <v>292</v>
      </c>
      <c r="C293" s="7">
        <v>23</v>
      </c>
      <c r="D293" s="7">
        <v>1314</v>
      </c>
      <c r="E293" s="24">
        <v>76412</v>
      </c>
      <c r="F293" s="25">
        <v>0</v>
      </c>
      <c r="G293" s="25">
        <f t="shared" si="8"/>
        <v>-76412</v>
      </c>
      <c r="H293" s="25"/>
      <c r="I293" s="25">
        <v>0</v>
      </c>
      <c r="J293" s="25">
        <f t="shared" si="9"/>
        <v>0</v>
      </c>
    </row>
    <row r="294" spans="1:10" ht="12.75">
      <c r="A294" s="21" t="s">
        <v>608</v>
      </c>
      <c r="B294" s="6" t="s">
        <v>293</v>
      </c>
      <c r="C294" s="7">
        <v>1106</v>
      </c>
      <c r="D294" s="7">
        <v>5953</v>
      </c>
      <c r="E294" s="24">
        <v>971541</v>
      </c>
      <c r="F294" s="25">
        <v>1062099</v>
      </c>
      <c r="G294" s="25">
        <f t="shared" si="8"/>
        <v>90558</v>
      </c>
      <c r="H294" s="25">
        <v>0.9</v>
      </c>
      <c r="I294" s="25">
        <v>1057611</v>
      </c>
      <c r="J294" s="25">
        <f t="shared" si="9"/>
        <v>-4488</v>
      </c>
    </row>
    <row r="295" spans="1:10" ht="12.75">
      <c r="A295" s="21" t="s">
        <v>609</v>
      </c>
      <c r="B295" s="6" t="s">
        <v>294</v>
      </c>
      <c r="C295" s="7">
        <v>104</v>
      </c>
      <c r="D295" s="7">
        <v>453</v>
      </c>
      <c r="E295" s="24">
        <v>89221</v>
      </c>
      <c r="F295" s="25">
        <v>97911</v>
      </c>
      <c r="G295" s="25">
        <f t="shared" si="8"/>
        <v>8690</v>
      </c>
      <c r="H295" s="25">
        <v>0.9</v>
      </c>
      <c r="I295" s="25">
        <v>100467</v>
      </c>
      <c r="J295" s="25">
        <f t="shared" si="9"/>
        <v>2556</v>
      </c>
    </row>
    <row r="296" spans="1:10" ht="12.75">
      <c r="A296" s="21" t="s">
        <v>610</v>
      </c>
      <c r="B296" s="6" t="s">
        <v>84</v>
      </c>
      <c r="C296" s="7">
        <v>188</v>
      </c>
      <c r="D296" s="7">
        <v>2588</v>
      </c>
      <c r="E296" s="24">
        <v>141142</v>
      </c>
      <c r="F296" s="25">
        <v>147164</v>
      </c>
      <c r="G296" s="25">
        <f t="shared" si="8"/>
        <v>6022</v>
      </c>
      <c r="H296" s="25">
        <v>0.85</v>
      </c>
      <c r="I296" s="25">
        <v>147224</v>
      </c>
      <c r="J296" s="25">
        <f t="shared" si="9"/>
        <v>60</v>
      </c>
    </row>
    <row r="297" spans="1:10" ht="12.75">
      <c r="A297" s="21" t="s">
        <v>611</v>
      </c>
      <c r="B297" s="6" t="s">
        <v>85</v>
      </c>
      <c r="C297" s="7">
        <v>99</v>
      </c>
      <c r="D297" s="7">
        <v>496</v>
      </c>
      <c r="E297" s="24">
        <v>131036</v>
      </c>
      <c r="F297" s="25">
        <v>120469</v>
      </c>
      <c r="G297" s="25">
        <f t="shared" si="8"/>
        <v>-10567</v>
      </c>
      <c r="H297" s="25">
        <v>0.9</v>
      </c>
      <c r="I297" s="25">
        <v>120515</v>
      </c>
      <c r="J297" s="25">
        <f t="shared" si="9"/>
        <v>46</v>
      </c>
    </row>
    <row r="298" spans="1:10" ht="12.75">
      <c r="A298" s="21" t="s">
        <v>612</v>
      </c>
      <c r="B298" s="6" t="s">
        <v>86</v>
      </c>
      <c r="C298" s="7">
        <v>155</v>
      </c>
      <c r="D298" s="7">
        <v>507</v>
      </c>
      <c r="E298" s="24">
        <v>186579</v>
      </c>
      <c r="F298" s="25">
        <v>196864</v>
      </c>
      <c r="G298" s="25">
        <f t="shared" si="8"/>
        <v>10285</v>
      </c>
      <c r="H298" s="25">
        <v>0.95</v>
      </c>
      <c r="I298" s="25">
        <v>191621</v>
      </c>
      <c r="J298" s="25">
        <f t="shared" si="9"/>
        <v>-5243</v>
      </c>
    </row>
    <row r="299" spans="1:10" ht="12.75">
      <c r="A299" s="21" t="s">
        <v>613</v>
      </c>
      <c r="B299" s="6" t="s">
        <v>87</v>
      </c>
      <c r="C299" s="7">
        <v>364</v>
      </c>
      <c r="D299" s="7">
        <v>1739</v>
      </c>
      <c r="E299" s="24">
        <v>432008</v>
      </c>
      <c r="F299" s="25">
        <v>405410</v>
      </c>
      <c r="G299" s="25">
        <f t="shared" si="8"/>
        <v>-26598</v>
      </c>
      <c r="H299" s="25">
        <v>0.9</v>
      </c>
      <c r="I299" s="25">
        <v>405701</v>
      </c>
      <c r="J299" s="25">
        <f t="shared" si="9"/>
        <v>291</v>
      </c>
    </row>
    <row r="300" spans="1:10" ht="12.75">
      <c r="A300" s="21" t="s">
        <v>614</v>
      </c>
      <c r="B300" s="6" t="s">
        <v>88</v>
      </c>
      <c r="C300" s="7">
        <v>46</v>
      </c>
      <c r="D300" s="7">
        <v>190</v>
      </c>
      <c r="E300" s="24">
        <v>92438</v>
      </c>
      <c r="F300" s="25">
        <v>85228</v>
      </c>
      <c r="G300" s="25">
        <f t="shared" si="8"/>
        <v>-7210</v>
      </c>
      <c r="H300" s="25">
        <v>0.9</v>
      </c>
      <c r="I300" s="25">
        <v>85228</v>
      </c>
      <c r="J300" s="25">
        <f t="shared" si="9"/>
        <v>0</v>
      </c>
    </row>
    <row r="301" spans="1:10" ht="12.75">
      <c r="A301" s="21" t="s">
        <v>615</v>
      </c>
      <c r="B301" s="6" t="s">
        <v>295</v>
      </c>
      <c r="C301" s="7">
        <v>186</v>
      </c>
      <c r="D301" s="7">
        <v>909</v>
      </c>
      <c r="E301" s="24">
        <v>201730</v>
      </c>
      <c r="F301" s="25">
        <v>196710</v>
      </c>
      <c r="G301" s="25">
        <f t="shared" si="8"/>
        <v>-5020</v>
      </c>
      <c r="H301" s="25">
        <v>0.9</v>
      </c>
      <c r="I301" s="25">
        <v>197782</v>
      </c>
      <c r="J301" s="25">
        <f t="shared" si="9"/>
        <v>1072</v>
      </c>
    </row>
    <row r="302" spans="1:10" ht="12.75">
      <c r="A302" s="21" t="s">
        <v>616</v>
      </c>
      <c r="B302" s="6" t="s">
        <v>89</v>
      </c>
      <c r="C302" s="7">
        <v>431</v>
      </c>
      <c r="D302" s="7">
        <v>1631</v>
      </c>
      <c r="E302" s="24">
        <v>331951</v>
      </c>
      <c r="F302" s="25">
        <v>433475</v>
      </c>
      <c r="G302" s="25">
        <f t="shared" si="8"/>
        <v>101524</v>
      </c>
      <c r="H302" s="25">
        <v>0.9</v>
      </c>
      <c r="I302" s="25">
        <v>432494</v>
      </c>
      <c r="J302" s="25">
        <f t="shared" si="9"/>
        <v>-981</v>
      </c>
    </row>
    <row r="303" spans="1:10" ht="12.75">
      <c r="A303" s="21" t="s">
        <v>617</v>
      </c>
      <c r="B303" s="6" t="s">
        <v>296</v>
      </c>
      <c r="C303" s="7">
        <v>688</v>
      </c>
      <c r="D303" s="7">
        <v>3439</v>
      </c>
      <c r="E303" s="24">
        <v>751478</v>
      </c>
      <c r="F303" s="25">
        <v>740908</v>
      </c>
      <c r="G303" s="25">
        <f t="shared" si="8"/>
        <v>-10570</v>
      </c>
      <c r="H303" s="25">
        <v>0.9</v>
      </c>
      <c r="I303" s="25">
        <v>738983</v>
      </c>
      <c r="J303" s="25">
        <f t="shared" si="9"/>
        <v>-1925</v>
      </c>
    </row>
    <row r="304" spans="1:10" ht="12.75">
      <c r="A304" s="21" t="s">
        <v>618</v>
      </c>
      <c r="B304" s="6" t="s">
        <v>90</v>
      </c>
      <c r="C304" s="7">
        <v>46</v>
      </c>
      <c r="D304" s="7">
        <v>350</v>
      </c>
      <c r="E304" s="24">
        <v>54373</v>
      </c>
      <c r="F304" s="25">
        <v>50652</v>
      </c>
      <c r="G304" s="25">
        <f t="shared" si="8"/>
        <v>-3721</v>
      </c>
      <c r="H304" s="25">
        <v>0.85</v>
      </c>
      <c r="I304" s="25">
        <v>50684</v>
      </c>
      <c r="J304" s="25">
        <f t="shared" si="9"/>
        <v>32</v>
      </c>
    </row>
    <row r="305" spans="1:10" ht="12.75">
      <c r="A305" s="21" t="s">
        <v>619</v>
      </c>
      <c r="B305" s="6" t="s">
        <v>297</v>
      </c>
      <c r="C305" s="7">
        <v>161</v>
      </c>
      <c r="D305" s="7">
        <v>1076</v>
      </c>
      <c r="E305" s="24">
        <v>143789</v>
      </c>
      <c r="F305" s="25">
        <v>144595</v>
      </c>
      <c r="G305" s="25">
        <f t="shared" si="8"/>
        <v>806</v>
      </c>
      <c r="H305" s="25">
        <v>0.85</v>
      </c>
      <c r="I305" s="25">
        <v>145399</v>
      </c>
      <c r="J305" s="25">
        <f t="shared" si="9"/>
        <v>804</v>
      </c>
    </row>
    <row r="306" spans="1:10" ht="12.75">
      <c r="A306" s="21" t="s">
        <v>620</v>
      </c>
      <c r="B306" s="6" t="s">
        <v>210</v>
      </c>
      <c r="C306" s="7">
        <v>2173</v>
      </c>
      <c r="D306" s="7">
        <v>6326</v>
      </c>
      <c r="E306" s="24">
        <v>1780291</v>
      </c>
      <c r="F306" s="25">
        <v>2364581</v>
      </c>
      <c r="G306" s="25">
        <f t="shared" si="8"/>
        <v>584290</v>
      </c>
      <c r="H306" s="25">
        <v>0.95</v>
      </c>
      <c r="I306" s="25">
        <v>2361930</v>
      </c>
      <c r="J306" s="25">
        <f t="shared" si="9"/>
        <v>-2651</v>
      </c>
    </row>
    <row r="307" spans="1:10" ht="12.75">
      <c r="A307" s="21" t="s">
        <v>621</v>
      </c>
      <c r="B307" s="6" t="s">
        <v>298</v>
      </c>
      <c r="C307" s="7">
        <v>143</v>
      </c>
      <c r="D307" s="7">
        <v>647</v>
      </c>
      <c r="E307" s="24">
        <v>84044</v>
      </c>
      <c r="F307" s="25">
        <v>136500</v>
      </c>
      <c r="G307" s="25">
        <f t="shared" si="8"/>
        <v>52456</v>
      </c>
      <c r="H307" s="25">
        <v>0.9</v>
      </c>
      <c r="I307" s="25">
        <v>136573</v>
      </c>
      <c r="J307" s="25">
        <f t="shared" si="9"/>
        <v>73</v>
      </c>
    </row>
    <row r="308" spans="1:10" ht="12.75">
      <c r="A308" s="21" t="s">
        <v>622</v>
      </c>
      <c r="B308" s="6" t="s">
        <v>299</v>
      </c>
      <c r="C308" s="7">
        <v>81</v>
      </c>
      <c r="D308" s="7">
        <v>328</v>
      </c>
      <c r="E308" s="24">
        <v>74831</v>
      </c>
      <c r="F308" s="25">
        <v>78576</v>
      </c>
      <c r="G308" s="25">
        <f t="shared" si="8"/>
        <v>3745</v>
      </c>
      <c r="H308" s="25">
        <v>0.9</v>
      </c>
      <c r="I308" s="25">
        <v>79874</v>
      </c>
      <c r="J308" s="25">
        <f t="shared" si="9"/>
        <v>1298</v>
      </c>
    </row>
    <row r="309" spans="1:10" ht="12.75">
      <c r="A309" s="21" t="s">
        <v>623</v>
      </c>
      <c r="B309" s="6" t="s">
        <v>110</v>
      </c>
      <c r="C309" s="7">
        <v>123</v>
      </c>
      <c r="D309" s="7">
        <v>501</v>
      </c>
      <c r="E309" s="24">
        <v>69197</v>
      </c>
      <c r="F309" s="25">
        <v>121027</v>
      </c>
      <c r="G309" s="25">
        <f t="shared" si="8"/>
        <v>51830</v>
      </c>
      <c r="H309" s="25">
        <v>0.9</v>
      </c>
      <c r="I309" s="25">
        <v>121099</v>
      </c>
      <c r="J309" s="25">
        <f t="shared" si="9"/>
        <v>72</v>
      </c>
    </row>
    <row r="310" spans="1:10" ht="12.75">
      <c r="A310" s="21" t="s">
        <v>624</v>
      </c>
      <c r="B310" s="6" t="s">
        <v>625</v>
      </c>
      <c r="C310" s="7">
        <v>169</v>
      </c>
      <c r="D310" s="7">
        <v>728</v>
      </c>
      <c r="E310" s="24">
        <v>171491</v>
      </c>
      <c r="F310" s="25">
        <v>167849</v>
      </c>
      <c r="G310" s="25">
        <f t="shared" si="8"/>
        <v>-3642</v>
      </c>
      <c r="H310" s="25">
        <v>0.9</v>
      </c>
      <c r="I310" s="25">
        <v>169741</v>
      </c>
      <c r="J310" s="25">
        <f t="shared" si="9"/>
        <v>1892</v>
      </c>
    </row>
    <row r="311" spans="1:10" ht="12.75">
      <c r="A311" s="21" t="s">
        <v>626</v>
      </c>
      <c r="B311" s="6" t="s">
        <v>627</v>
      </c>
      <c r="C311" s="7">
        <v>147</v>
      </c>
      <c r="D311" s="7">
        <v>1720</v>
      </c>
      <c r="E311" s="24">
        <v>243334</v>
      </c>
      <c r="F311" s="25">
        <v>214046</v>
      </c>
      <c r="G311" s="25">
        <f t="shared" si="8"/>
        <v>-29288</v>
      </c>
      <c r="H311" s="25">
        <v>0.85</v>
      </c>
      <c r="I311" s="25">
        <v>214212</v>
      </c>
      <c r="J311" s="25">
        <f t="shared" si="9"/>
        <v>166</v>
      </c>
    </row>
    <row r="312" spans="1:10" ht="12.75">
      <c r="A312" s="21" t="s">
        <v>628</v>
      </c>
      <c r="B312" s="6" t="s">
        <v>148</v>
      </c>
      <c r="C312" s="7">
        <v>90</v>
      </c>
      <c r="D312" s="7">
        <v>606</v>
      </c>
      <c r="E312" s="24">
        <v>88836</v>
      </c>
      <c r="F312" s="25">
        <v>85110</v>
      </c>
      <c r="G312" s="25">
        <f t="shared" si="8"/>
        <v>-3726</v>
      </c>
      <c r="H312" s="25">
        <v>0.85</v>
      </c>
      <c r="I312" s="25">
        <v>85173</v>
      </c>
      <c r="J312" s="25">
        <f t="shared" si="9"/>
        <v>63</v>
      </c>
    </row>
    <row r="313" spans="1:10" ht="12.75">
      <c r="A313" s="21" t="s">
        <v>629</v>
      </c>
      <c r="B313" s="6" t="s">
        <v>300</v>
      </c>
      <c r="C313" s="7">
        <v>238</v>
      </c>
      <c r="D313" s="7">
        <v>2871</v>
      </c>
      <c r="E313" s="24">
        <v>297359</v>
      </c>
      <c r="F313" s="25">
        <v>274369</v>
      </c>
      <c r="G313" s="25">
        <f t="shared" si="8"/>
        <v>-22990</v>
      </c>
      <c r="H313" s="25">
        <v>0.85</v>
      </c>
      <c r="I313" s="25">
        <v>275107</v>
      </c>
      <c r="J313" s="25">
        <f t="shared" si="9"/>
        <v>738</v>
      </c>
    </row>
    <row r="314" spans="1:10" ht="12.75">
      <c r="A314" s="21" t="s">
        <v>630</v>
      </c>
      <c r="B314" s="6" t="s">
        <v>91</v>
      </c>
      <c r="C314" s="7">
        <v>172</v>
      </c>
      <c r="D314" s="7">
        <v>554</v>
      </c>
      <c r="E314" s="24">
        <v>127276</v>
      </c>
      <c r="F314" s="25">
        <v>195996</v>
      </c>
      <c r="G314" s="25">
        <f t="shared" si="8"/>
        <v>68720</v>
      </c>
      <c r="H314" s="25">
        <v>0.95</v>
      </c>
      <c r="I314" s="25">
        <v>180001</v>
      </c>
      <c r="J314" s="25">
        <f t="shared" si="9"/>
        <v>-15995</v>
      </c>
    </row>
    <row r="315" spans="1:10" ht="12.75">
      <c r="A315" s="21" t="s">
        <v>631</v>
      </c>
      <c r="B315" s="6" t="s">
        <v>199</v>
      </c>
      <c r="C315" s="7">
        <v>64</v>
      </c>
      <c r="D315" s="7">
        <v>215</v>
      </c>
      <c r="E315" s="24">
        <v>65780</v>
      </c>
      <c r="F315" s="25">
        <v>67390</v>
      </c>
      <c r="G315" s="25">
        <f t="shared" si="8"/>
        <v>1610</v>
      </c>
      <c r="H315" s="25">
        <v>0.9</v>
      </c>
      <c r="I315" s="25">
        <v>67375</v>
      </c>
      <c r="J315" s="25">
        <f t="shared" si="9"/>
        <v>-15</v>
      </c>
    </row>
    <row r="316" spans="1:10" ht="12.75">
      <c r="A316" s="21" t="s">
        <v>632</v>
      </c>
      <c r="B316" s="6" t="s">
        <v>301</v>
      </c>
      <c r="C316" s="7">
        <v>96</v>
      </c>
      <c r="D316" s="7">
        <v>246</v>
      </c>
      <c r="E316" s="24">
        <v>130435</v>
      </c>
      <c r="F316" s="25">
        <v>130904</v>
      </c>
      <c r="G316" s="25">
        <f t="shared" si="8"/>
        <v>469</v>
      </c>
      <c r="H316" s="25">
        <v>0.95</v>
      </c>
      <c r="I316" s="25">
        <v>130838</v>
      </c>
      <c r="J316" s="25">
        <f t="shared" si="9"/>
        <v>-66</v>
      </c>
    </row>
    <row r="317" spans="1:10" ht="12.75">
      <c r="A317" s="21" t="s">
        <v>633</v>
      </c>
      <c r="B317" s="6" t="s">
        <v>92</v>
      </c>
      <c r="C317" s="7">
        <v>99</v>
      </c>
      <c r="D317" s="7">
        <v>333</v>
      </c>
      <c r="E317" s="24">
        <v>76509</v>
      </c>
      <c r="F317" s="25">
        <v>109021</v>
      </c>
      <c r="G317" s="25">
        <f t="shared" si="8"/>
        <v>32512</v>
      </c>
      <c r="H317" s="25">
        <v>0.95</v>
      </c>
      <c r="I317" s="25">
        <v>102070</v>
      </c>
      <c r="J317" s="25">
        <f t="shared" si="9"/>
        <v>-6951</v>
      </c>
    </row>
    <row r="318" spans="1:10" ht="12.75">
      <c r="A318" s="21" t="s">
        <v>634</v>
      </c>
      <c r="B318" s="6" t="s">
        <v>271</v>
      </c>
      <c r="C318" s="7">
        <v>37</v>
      </c>
      <c r="D318" s="7">
        <v>102</v>
      </c>
      <c r="E318" s="24">
        <v>84765</v>
      </c>
      <c r="F318" s="25">
        <v>82200</v>
      </c>
      <c r="G318" s="25">
        <f t="shared" si="8"/>
        <v>-2565</v>
      </c>
      <c r="H318" s="25">
        <v>0.95</v>
      </c>
      <c r="I318" s="25">
        <v>82200</v>
      </c>
      <c r="J318" s="25">
        <f t="shared" si="9"/>
        <v>0</v>
      </c>
    </row>
    <row r="319" spans="1:10" ht="12.75">
      <c r="A319" s="21" t="s">
        <v>635</v>
      </c>
      <c r="B319" s="6" t="s">
        <v>302</v>
      </c>
      <c r="C319" s="7">
        <v>111</v>
      </c>
      <c r="D319" s="7">
        <v>508</v>
      </c>
      <c r="E319" s="24">
        <v>66042</v>
      </c>
      <c r="F319" s="25">
        <v>105851</v>
      </c>
      <c r="G319" s="25">
        <f t="shared" si="8"/>
        <v>39809</v>
      </c>
      <c r="H319" s="25">
        <v>0.9</v>
      </c>
      <c r="I319" s="25">
        <v>105909</v>
      </c>
      <c r="J319" s="25">
        <f t="shared" si="9"/>
        <v>58</v>
      </c>
    </row>
    <row r="320" spans="1:10" ht="12.75">
      <c r="A320" s="21" t="s">
        <v>636</v>
      </c>
      <c r="B320" s="6" t="s">
        <v>303</v>
      </c>
      <c r="C320" s="7">
        <v>35</v>
      </c>
      <c r="D320" s="7">
        <v>483</v>
      </c>
      <c r="E320" s="24">
        <v>27362</v>
      </c>
      <c r="F320" s="25">
        <v>27398</v>
      </c>
      <c r="G320" s="25">
        <f t="shared" si="8"/>
        <v>36</v>
      </c>
      <c r="H320" s="25">
        <v>0.85</v>
      </c>
      <c r="I320" s="25">
        <v>27409</v>
      </c>
      <c r="J320" s="25">
        <f t="shared" si="9"/>
        <v>11</v>
      </c>
    </row>
    <row r="321" spans="1:10" ht="12.75">
      <c r="A321" s="21" t="s">
        <v>637</v>
      </c>
      <c r="B321" s="6" t="s">
        <v>304</v>
      </c>
      <c r="C321" s="7">
        <v>616</v>
      </c>
      <c r="D321" s="7">
        <v>2839</v>
      </c>
      <c r="E321" s="24">
        <v>572815</v>
      </c>
      <c r="F321" s="25">
        <v>581899</v>
      </c>
      <c r="G321" s="25">
        <f t="shared" si="8"/>
        <v>9084</v>
      </c>
      <c r="H321" s="25">
        <v>0.9</v>
      </c>
      <c r="I321" s="25">
        <v>587393</v>
      </c>
      <c r="J321" s="25">
        <f t="shared" si="9"/>
        <v>5494</v>
      </c>
    </row>
    <row r="322" spans="1:10" ht="12.75">
      <c r="A322" s="21" t="s">
        <v>638</v>
      </c>
      <c r="B322" s="6" t="s">
        <v>305</v>
      </c>
      <c r="C322" s="7">
        <v>264</v>
      </c>
      <c r="D322" s="7">
        <v>1208</v>
      </c>
      <c r="E322" s="24">
        <v>250948</v>
      </c>
      <c r="F322" s="25">
        <v>256094</v>
      </c>
      <c r="G322" s="25">
        <f t="shared" si="8"/>
        <v>5146</v>
      </c>
      <c r="H322" s="25">
        <v>0.9</v>
      </c>
      <c r="I322" s="25">
        <v>251895</v>
      </c>
      <c r="J322" s="25">
        <f t="shared" si="9"/>
        <v>-4199</v>
      </c>
    </row>
    <row r="323" spans="1:10" ht="12.75">
      <c r="A323" s="21"/>
      <c r="B323" s="6"/>
      <c r="C323" s="7"/>
      <c r="D323" s="7"/>
      <c r="E323" s="24"/>
      <c r="F323" s="25"/>
      <c r="G323" s="25"/>
      <c r="H323" s="25"/>
      <c r="I323" s="25"/>
      <c r="J323" s="25"/>
    </row>
    <row r="324" spans="1:10" ht="12.75">
      <c r="A324" s="21"/>
      <c r="B324" s="3" t="s">
        <v>306</v>
      </c>
      <c r="C324" s="7">
        <v>322</v>
      </c>
      <c r="D324" s="7">
        <v>322</v>
      </c>
      <c r="E324" s="24">
        <v>221502</v>
      </c>
      <c r="F324" s="25">
        <v>268887</v>
      </c>
      <c r="G324" s="25">
        <f t="shared" si="8"/>
        <v>47385</v>
      </c>
      <c r="H324" s="25"/>
      <c r="I324" s="25">
        <v>296659</v>
      </c>
      <c r="J324" s="25">
        <f t="shared" si="9"/>
        <v>27772</v>
      </c>
    </row>
    <row r="325" spans="3:10" ht="12.75">
      <c r="C325" s="2"/>
      <c r="D325" s="2"/>
      <c r="E325" s="24"/>
      <c r="F325" s="25"/>
      <c r="G325" s="25"/>
      <c r="H325" s="25"/>
      <c r="I325" s="25"/>
      <c r="J325" s="25"/>
    </row>
    <row r="326" spans="2:10" ht="12.75">
      <c r="B326" t="s">
        <v>697</v>
      </c>
      <c r="C326" s="2">
        <f>SUM(C13:C324)</f>
        <v>96259</v>
      </c>
      <c r="D326" s="2">
        <f>SUM(D13:D324)</f>
        <v>498784</v>
      </c>
      <c r="E326" s="24">
        <f>SUM(E13:E324)</f>
        <v>94320232.99829489</v>
      </c>
      <c r="F326" s="25">
        <f>SUM(F13:F325)</f>
        <v>102664780.99770656</v>
      </c>
      <c r="G326" s="25"/>
      <c r="H326" s="25"/>
      <c r="I326" s="24">
        <f>SUM(I13:I324)</f>
        <v>102821915.99616644</v>
      </c>
      <c r="J326" s="25"/>
    </row>
    <row r="327" spans="2:10" ht="12.75">
      <c r="B327" t="s">
        <v>698</v>
      </c>
      <c r="E327" s="24">
        <v>972374</v>
      </c>
      <c r="F327" s="25">
        <v>1058400</v>
      </c>
      <c r="G327" s="25"/>
      <c r="H327" s="25"/>
      <c r="I327" s="25">
        <v>1060020</v>
      </c>
      <c r="J327" s="25"/>
    </row>
    <row r="328" spans="2:10" ht="12.75">
      <c r="B328" t="s">
        <v>699</v>
      </c>
      <c r="E328" s="24">
        <v>1944747</v>
      </c>
      <c r="F328" s="25">
        <v>2116800</v>
      </c>
      <c r="G328" s="25"/>
      <c r="H328" s="25"/>
      <c r="I328" s="25">
        <v>2120039</v>
      </c>
      <c r="J328" s="25"/>
    </row>
    <row r="329" spans="5:10" ht="12.75">
      <c r="E329" s="24"/>
      <c r="F329" s="25"/>
      <c r="G329" s="25"/>
      <c r="H329" s="25"/>
      <c r="I329" s="25"/>
      <c r="J329" s="25"/>
    </row>
    <row r="330" spans="2:10" ht="12.75">
      <c r="B330" t="s">
        <v>700</v>
      </c>
      <c r="E330" s="24">
        <f>SUM(E326:E329)</f>
        <v>97237353.99829489</v>
      </c>
      <c r="F330" s="25">
        <f>SUM(F326:F329)</f>
        <v>105839980.99770656</v>
      </c>
      <c r="G330" s="25"/>
      <c r="H330" s="25"/>
      <c r="I330" s="24">
        <f>SUM(I326:I329)</f>
        <v>106001974.99616644</v>
      </c>
      <c r="J330" s="25"/>
    </row>
    <row r="331" spans="2:10" ht="12.75">
      <c r="B331" s="5"/>
      <c r="E331" s="24"/>
      <c r="F331" s="25"/>
      <c r="G331" s="25"/>
      <c r="H331" s="25"/>
      <c r="I331" s="25"/>
      <c r="J331" s="25"/>
    </row>
    <row r="332" spans="1:10" ht="12.75">
      <c r="A332" s="31" t="s">
        <v>702</v>
      </c>
      <c r="E332" s="25"/>
      <c r="F332" s="25"/>
      <c r="G332" s="25"/>
      <c r="H332" s="25"/>
      <c r="I332" s="25"/>
      <c r="J332" s="25"/>
    </row>
    <row r="333" spans="1:10" ht="12.75">
      <c r="A333" s="31" t="s">
        <v>701</v>
      </c>
      <c r="E333" s="25"/>
      <c r="F333" s="25"/>
      <c r="G333" s="25"/>
      <c r="H333" s="25"/>
      <c r="I333" s="25"/>
      <c r="J333" s="25"/>
    </row>
    <row r="334" spans="5:10" ht="12.75">
      <c r="E334" s="25"/>
      <c r="F334" s="25"/>
      <c r="G334" s="25"/>
      <c r="H334" s="25"/>
      <c r="I334" s="25"/>
      <c r="J334" s="25"/>
    </row>
    <row r="335" spans="1:10" ht="12.75">
      <c r="A335" s="35" t="s">
        <v>691</v>
      </c>
      <c r="E335" s="25"/>
      <c r="F335" s="25"/>
      <c r="G335" s="25"/>
      <c r="H335" s="25"/>
      <c r="I335" s="25"/>
      <c r="J335" s="25"/>
    </row>
    <row r="336" spans="1:10" ht="12.75">
      <c r="A336" s="23"/>
      <c r="E336" s="25"/>
      <c r="F336" s="25"/>
      <c r="G336" s="25"/>
      <c r="H336" s="25"/>
      <c r="I336" s="25"/>
      <c r="J336" s="25"/>
    </row>
    <row r="337" spans="1:10" ht="12.75">
      <c r="A337" s="22" t="s">
        <v>660</v>
      </c>
      <c r="B337" t="s">
        <v>661</v>
      </c>
      <c r="C337">
        <v>319</v>
      </c>
      <c r="E337" s="25">
        <v>295889</v>
      </c>
      <c r="F337" s="25"/>
      <c r="G337" s="25"/>
      <c r="H337" s="25"/>
      <c r="I337" s="25">
        <v>135064</v>
      </c>
      <c r="J337" s="25">
        <f>I337-E337</f>
        <v>-160825</v>
      </c>
    </row>
    <row r="338" spans="1:10" ht="12.75">
      <c r="A338" s="22" t="s">
        <v>662</v>
      </c>
      <c r="B338" t="s">
        <v>663</v>
      </c>
      <c r="C338">
        <v>160</v>
      </c>
      <c r="E338" s="25">
        <v>128313</v>
      </c>
      <c r="F338" s="25"/>
      <c r="G338" s="25"/>
      <c r="H338" s="25"/>
      <c r="I338" s="25">
        <v>67744</v>
      </c>
      <c r="J338" s="25">
        <f>I338-E338</f>
        <v>-60569</v>
      </c>
    </row>
    <row r="339" spans="5:10" ht="12.75">
      <c r="E339" s="25"/>
      <c r="F339" s="25"/>
      <c r="G339" s="25"/>
      <c r="H339" s="25"/>
      <c r="I339" s="25"/>
      <c r="J339" s="25"/>
    </row>
    <row r="340" spans="2:10" ht="12.75">
      <c r="B340" t="s">
        <v>664</v>
      </c>
      <c r="C340">
        <f>SUM(C337:C339)</f>
        <v>479</v>
      </c>
      <c r="D340" s="2"/>
      <c r="E340" s="25">
        <f>SUM(E337:E339)</f>
        <v>424202</v>
      </c>
      <c r="F340" s="25"/>
      <c r="G340" s="25"/>
      <c r="H340" s="25"/>
      <c r="I340" s="25">
        <f>SUM(I337:I339)</f>
        <v>202808</v>
      </c>
      <c r="J340" s="25"/>
    </row>
    <row r="341" spans="5:10" ht="12.75">
      <c r="E341" s="25"/>
      <c r="F341" s="25"/>
      <c r="G341" s="25"/>
      <c r="H341" s="25"/>
      <c r="I341" s="25"/>
      <c r="J341" s="25"/>
    </row>
    <row r="342" spans="1:10" ht="12.75">
      <c r="A342" s="19" t="s">
        <v>645</v>
      </c>
      <c r="E342" s="25"/>
      <c r="F342" s="25"/>
      <c r="G342" s="25"/>
      <c r="H342" s="25"/>
      <c r="I342" s="25"/>
      <c r="J342" s="25"/>
    </row>
    <row r="343" spans="5:10" ht="12.75">
      <c r="E343" s="25"/>
      <c r="F343" s="25"/>
      <c r="G343" s="25"/>
      <c r="H343" s="25"/>
      <c r="I343" s="25"/>
      <c r="J343" s="25"/>
    </row>
    <row r="344" spans="1:10" ht="12.75">
      <c r="A344" s="20" t="s">
        <v>352</v>
      </c>
      <c r="B344" t="s">
        <v>646</v>
      </c>
      <c r="C344">
        <v>15</v>
      </c>
      <c r="E344" s="25">
        <v>11658</v>
      </c>
      <c r="F344" s="25"/>
      <c r="G344" s="25"/>
      <c r="H344" s="25"/>
      <c r="I344" s="25">
        <v>13949</v>
      </c>
      <c r="J344" s="25">
        <f>I344-E344</f>
        <v>2291</v>
      </c>
    </row>
    <row r="345" spans="1:10" ht="12.75">
      <c r="A345" s="20" t="s">
        <v>353</v>
      </c>
      <c r="B345" t="s">
        <v>667</v>
      </c>
      <c r="C345">
        <v>19</v>
      </c>
      <c r="E345" s="25">
        <v>0</v>
      </c>
      <c r="F345" s="25"/>
      <c r="G345" s="25"/>
      <c r="H345" s="25"/>
      <c r="I345" s="25">
        <v>17669</v>
      </c>
      <c r="J345" s="25">
        <f aca="true" t="shared" si="10" ref="J345:J359">I345-E345</f>
        <v>17669</v>
      </c>
    </row>
    <row r="346" spans="1:10" ht="12.75">
      <c r="A346" s="22" t="s">
        <v>495</v>
      </c>
      <c r="B346" t="s">
        <v>647</v>
      </c>
      <c r="C346">
        <v>29</v>
      </c>
      <c r="E346" s="25">
        <v>8549</v>
      </c>
      <c r="F346" s="25"/>
      <c r="G346" s="25"/>
      <c r="H346" s="25"/>
      <c r="I346" s="25">
        <v>26969</v>
      </c>
      <c r="J346" s="25">
        <f t="shared" si="10"/>
        <v>18420</v>
      </c>
    </row>
    <row r="347" spans="1:10" ht="12.75">
      <c r="A347" s="22" t="s">
        <v>529</v>
      </c>
      <c r="B347" t="s">
        <v>648</v>
      </c>
      <c r="C347">
        <v>31</v>
      </c>
      <c r="E347" s="25">
        <v>26425</v>
      </c>
      <c r="F347" s="25"/>
      <c r="G347" s="25"/>
      <c r="H347" s="25"/>
      <c r="I347" s="25">
        <v>28829</v>
      </c>
      <c r="J347" s="25">
        <f t="shared" si="10"/>
        <v>2404</v>
      </c>
    </row>
    <row r="348" spans="1:10" ht="12.75">
      <c r="A348" s="22" t="s">
        <v>501</v>
      </c>
      <c r="B348" s="27" t="s">
        <v>649</v>
      </c>
      <c r="C348">
        <v>14</v>
      </c>
      <c r="E348" s="25">
        <v>14767</v>
      </c>
      <c r="F348" s="25"/>
      <c r="G348" s="25"/>
      <c r="H348" s="25"/>
      <c r="I348" s="25">
        <v>13020</v>
      </c>
      <c r="J348" s="25">
        <f t="shared" si="10"/>
        <v>-1747</v>
      </c>
    </row>
    <row r="349" spans="1:10" ht="12.75">
      <c r="A349" s="22" t="s">
        <v>516</v>
      </c>
      <c r="B349" s="27" t="s">
        <v>650</v>
      </c>
      <c r="C349">
        <v>36</v>
      </c>
      <c r="E349" s="25">
        <v>27202</v>
      </c>
      <c r="F349" s="25"/>
      <c r="G349" s="25"/>
      <c r="H349" s="25"/>
      <c r="I349" s="25">
        <v>33479</v>
      </c>
      <c r="J349" s="25">
        <f t="shared" si="10"/>
        <v>6277</v>
      </c>
    </row>
    <row r="350" spans="1:10" ht="12.75">
      <c r="A350" s="22" t="s">
        <v>463</v>
      </c>
      <c r="B350" t="s">
        <v>651</v>
      </c>
      <c r="C350">
        <v>15</v>
      </c>
      <c r="E350" s="25">
        <v>12435</v>
      </c>
      <c r="F350" s="25"/>
      <c r="G350" s="25"/>
      <c r="H350" s="25"/>
      <c r="I350" s="25">
        <v>13949</v>
      </c>
      <c r="J350" s="25">
        <f t="shared" si="10"/>
        <v>1514</v>
      </c>
    </row>
    <row r="351" spans="1:10" ht="12.75">
      <c r="A351" s="22" t="s">
        <v>442</v>
      </c>
      <c r="B351" t="s">
        <v>703</v>
      </c>
      <c r="C351">
        <v>27</v>
      </c>
      <c r="E351" s="25">
        <v>23316</v>
      </c>
      <c r="F351" s="25"/>
      <c r="G351" s="25"/>
      <c r="H351" s="25"/>
      <c r="I351" s="25">
        <v>25109</v>
      </c>
      <c r="J351" s="25">
        <f t="shared" si="10"/>
        <v>1793</v>
      </c>
    </row>
    <row r="352" spans="1:10" ht="12.75">
      <c r="A352" s="22" t="s">
        <v>346</v>
      </c>
      <c r="B352" s="27" t="s">
        <v>652</v>
      </c>
      <c r="C352">
        <v>8</v>
      </c>
      <c r="E352" s="25">
        <v>7772</v>
      </c>
      <c r="F352" s="25"/>
      <c r="G352" s="25"/>
      <c r="H352" s="25"/>
      <c r="I352" s="25">
        <v>7440</v>
      </c>
      <c r="J352" s="25">
        <f t="shared" si="10"/>
        <v>-332</v>
      </c>
    </row>
    <row r="353" spans="1:10" ht="12.75">
      <c r="A353" s="22" t="s">
        <v>485</v>
      </c>
      <c r="B353" t="s">
        <v>653</v>
      </c>
      <c r="C353">
        <v>10</v>
      </c>
      <c r="E353" s="25">
        <v>11658</v>
      </c>
      <c r="F353" s="25"/>
      <c r="G353" s="25"/>
      <c r="H353" s="25"/>
      <c r="I353" s="25">
        <v>9300</v>
      </c>
      <c r="J353" s="25">
        <f t="shared" si="10"/>
        <v>-2358</v>
      </c>
    </row>
    <row r="354" spans="1:10" ht="12.75">
      <c r="A354" s="22" t="s">
        <v>552</v>
      </c>
      <c r="B354" t="s">
        <v>654</v>
      </c>
      <c r="C354">
        <v>19</v>
      </c>
      <c r="E354" s="25">
        <v>7772</v>
      </c>
      <c r="F354" s="25"/>
      <c r="G354" s="25"/>
      <c r="H354" s="25"/>
      <c r="I354" s="25">
        <v>17669</v>
      </c>
      <c r="J354" s="25">
        <f t="shared" si="10"/>
        <v>9897</v>
      </c>
    </row>
    <row r="355" spans="1:10" ht="12.75">
      <c r="A355" s="22" t="s">
        <v>489</v>
      </c>
      <c r="B355" t="s">
        <v>690</v>
      </c>
      <c r="C355">
        <v>36</v>
      </c>
      <c r="E355" s="25">
        <v>23316</v>
      </c>
      <c r="F355" s="25"/>
      <c r="G355" s="25"/>
      <c r="H355" s="25"/>
      <c r="I355" s="25">
        <v>33478</v>
      </c>
      <c r="J355" s="25">
        <f t="shared" si="10"/>
        <v>10162</v>
      </c>
    </row>
    <row r="356" spans="1:10" ht="12.75">
      <c r="A356" s="22" t="s">
        <v>427</v>
      </c>
      <c r="B356" t="s">
        <v>655</v>
      </c>
      <c r="C356">
        <v>7</v>
      </c>
      <c r="E356" s="25">
        <v>5052</v>
      </c>
      <c r="F356" s="25"/>
      <c r="G356" s="25"/>
      <c r="H356" s="25"/>
      <c r="I356" s="25">
        <v>6510</v>
      </c>
      <c r="J356" s="25">
        <f t="shared" si="10"/>
        <v>1458</v>
      </c>
    </row>
    <row r="357" spans="1:10" ht="12.75">
      <c r="A357" s="22" t="s">
        <v>427</v>
      </c>
      <c r="B357" t="s">
        <v>656</v>
      </c>
      <c r="C357">
        <v>7</v>
      </c>
      <c r="E357" s="25">
        <v>5052</v>
      </c>
      <c r="F357" s="25"/>
      <c r="G357" s="25"/>
      <c r="H357" s="25"/>
      <c r="I357" s="25">
        <v>6510</v>
      </c>
      <c r="J357" s="25">
        <f t="shared" si="10"/>
        <v>1458</v>
      </c>
    </row>
    <row r="358" spans="1:10" ht="12.75">
      <c r="A358" s="22" t="s">
        <v>488</v>
      </c>
      <c r="B358" s="27" t="s">
        <v>657</v>
      </c>
      <c r="C358">
        <v>14</v>
      </c>
      <c r="E358" s="25">
        <v>11658</v>
      </c>
      <c r="F358" s="25"/>
      <c r="G358" s="25"/>
      <c r="H358" s="25"/>
      <c r="I358" s="25">
        <v>13020</v>
      </c>
      <c r="J358" s="25">
        <f t="shared" si="10"/>
        <v>1362</v>
      </c>
    </row>
    <row r="359" spans="1:10" ht="12.75">
      <c r="A359" s="22" t="s">
        <v>589</v>
      </c>
      <c r="B359" t="s">
        <v>658</v>
      </c>
      <c r="C359">
        <v>32</v>
      </c>
      <c r="E359" s="25">
        <v>24870</v>
      </c>
      <c r="F359" s="25"/>
      <c r="G359" s="25"/>
      <c r="H359" s="25"/>
      <c r="I359" s="25">
        <v>29759</v>
      </c>
      <c r="J359" s="25">
        <f t="shared" si="10"/>
        <v>4889</v>
      </c>
    </row>
    <row r="360" spans="5:10" ht="12.75">
      <c r="E360" s="25"/>
      <c r="F360" s="25"/>
      <c r="G360" s="25"/>
      <c r="H360" s="25"/>
      <c r="I360" s="25"/>
      <c r="J360" s="25"/>
    </row>
    <row r="361" spans="2:10" ht="12.75">
      <c r="B361" t="s">
        <v>659</v>
      </c>
      <c r="C361">
        <f>SUM(C344:C360)</f>
        <v>319</v>
      </c>
      <c r="E361" s="25">
        <f>SUM(E344:E360)</f>
        <v>221502</v>
      </c>
      <c r="F361" s="25"/>
      <c r="G361" s="25"/>
      <c r="H361" s="25"/>
      <c r="I361" s="25">
        <f>SUM(I344:I360)</f>
        <v>296659</v>
      </c>
      <c r="J361" s="25"/>
    </row>
    <row r="362" spans="5:10" ht="12.75">
      <c r="E362" s="25"/>
      <c r="F362" s="25"/>
      <c r="G362" s="25"/>
      <c r="H362" s="25"/>
      <c r="I362" s="25"/>
      <c r="J362" s="25"/>
    </row>
    <row r="363" spans="1:10" ht="12.75">
      <c r="A363" s="23" t="s">
        <v>692</v>
      </c>
      <c r="E363" s="25"/>
      <c r="F363" s="25"/>
      <c r="G363" s="25"/>
      <c r="H363" s="25"/>
      <c r="I363" s="25"/>
      <c r="J363" s="25"/>
    </row>
    <row r="364" spans="5:10" ht="12.75">
      <c r="E364" s="25"/>
      <c r="F364" s="25"/>
      <c r="G364" s="25"/>
      <c r="H364" s="25"/>
      <c r="I364" s="25"/>
      <c r="J364" s="25"/>
    </row>
    <row r="365" spans="5:10" ht="12.75">
      <c r="E365" s="25"/>
      <c r="F365" s="25"/>
      <c r="G365" s="25"/>
      <c r="H365" s="25"/>
      <c r="I365" s="25"/>
      <c r="J365" s="25"/>
    </row>
    <row r="366" spans="1:10" ht="12.75">
      <c r="A366" s="35" t="s">
        <v>665</v>
      </c>
      <c r="E366" s="25"/>
      <c r="F366" s="25"/>
      <c r="G366" s="25"/>
      <c r="H366" s="25"/>
      <c r="I366" s="25"/>
      <c r="J366" s="25"/>
    </row>
    <row r="367" spans="5:10" ht="12.75">
      <c r="E367" s="25"/>
      <c r="F367" s="25"/>
      <c r="G367" s="25"/>
      <c r="H367" s="25"/>
      <c r="I367" s="25"/>
      <c r="J367" s="25"/>
    </row>
    <row r="368" spans="1:10" ht="12.75">
      <c r="A368" s="22" t="s">
        <v>352</v>
      </c>
      <c r="B368" t="s">
        <v>666</v>
      </c>
      <c r="C368">
        <v>11</v>
      </c>
      <c r="E368" s="25">
        <v>13007</v>
      </c>
      <c r="F368" s="25"/>
      <c r="G368" s="25"/>
      <c r="H368" s="25"/>
      <c r="I368" s="25">
        <v>9916</v>
      </c>
      <c r="J368" s="25">
        <f>I368-E368</f>
        <v>-3091</v>
      </c>
    </row>
    <row r="369" spans="5:10" ht="12.75">
      <c r="E369" s="25"/>
      <c r="F369" s="25"/>
      <c r="G369" s="25"/>
      <c r="H369" s="25"/>
      <c r="I369" s="25"/>
      <c r="J369" s="25"/>
    </row>
    <row r="370" spans="1:10" ht="12.75">
      <c r="A370" s="22" t="s">
        <v>495</v>
      </c>
      <c r="B370" t="s">
        <v>668</v>
      </c>
      <c r="C370">
        <v>5</v>
      </c>
      <c r="E370" s="25">
        <v>4741</v>
      </c>
      <c r="F370" s="25"/>
      <c r="G370" s="25"/>
      <c r="H370" s="25"/>
      <c r="I370" s="25">
        <v>4909</v>
      </c>
      <c r="J370" s="25">
        <f>I370-E370</f>
        <v>168</v>
      </c>
    </row>
    <row r="371" spans="1:10" ht="12.75">
      <c r="A371" s="22" t="s">
        <v>495</v>
      </c>
      <c r="B371" s="28" t="s">
        <v>669</v>
      </c>
      <c r="C371">
        <v>12</v>
      </c>
      <c r="E371" s="25">
        <v>7901</v>
      </c>
      <c r="F371" s="25"/>
      <c r="G371" s="25"/>
      <c r="H371" s="25"/>
      <c r="I371" s="25">
        <v>11783</v>
      </c>
      <c r="J371" s="25">
        <f>I371-E371</f>
        <v>3882</v>
      </c>
    </row>
    <row r="372" spans="5:10" ht="12.75">
      <c r="E372" s="25"/>
      <c r="F372" s="25"/>
      <c r="G372" s="25"/>
      <c r="H372" s="25"/>
      <c r="I372" s="25"/>
      <c r="J372" s="25"/>
    </row>
    <row r="373" spans="1:10" ht="12.75">
      <c r="A373" s="22" t="s">
        <v>584</v>
      </c>
      <c r="B373" s="28" t="s">
        <v>670</v>
      </c>
      <c r="C373">
        <v>30</v>
      </c>
      <c r="E373" s="25">
        <v>24207</v>
      </c>
      <c r="F373" s="25"/>
      <c r="G373" s="25"/>
      <c r="H373" s="25"/>
      <c r="I373" s="25">
        <v>28542</v>
      </c>
      <c r="J373" s="25">
        <f>I373-E373</f>
        <v>4335</v>
      </c>
    </row>
    <row r="374" spans="2:10" ht="12.75">
      <c r="B374" s="29"/>
      <c r="E374" s="25"/>
      <c r="F374" s="25"/>
      <c r="G374" s="25"/>
      <c r="H374" s="25"/>
      <c r="I374" s="25"/>
      <c r="J374" s="25"/>
    </row>
    <row r="375" spans="1:10" ht="12.75">
      <c r="A375" s="22" t="s">
        <v>516</v>
      </c>
      <c r="B375" s="30" t="s">
        <v>671</v>
      </c>
      <c r="C375">
        <v>30</v>
      </c>
      <c r="E375" s="25">
        <v>39512</v>
      </c>
      <c r="F375" s="25"/>
      <c r="G375" s="25"/>
      <c r="H375" s="25"/>
      <c r="I375" s="25">
        <v>30230</v>
      </c>
      <c r="J375" s="25">
        <f>I375-E375</f>
        <v>-9282</v>
      </c>
    </row>
    <row r="376" spans="5:10" ht="12.75">
      <c r="E376" s="25"/>
      <c r="F376" s="25"/>
      <c r="G376" s="25"/>
      <c r="H376" s="25"/>
      <c r="I376" s="25"/>
      <c r="J376" s="25"/>
    </row>
    <row r="377" spans="1:10" ht="12.75">
      <c r="A377" s="22" t="s">
        <v>382</v>
      </c>
      <c r="B377" t="s">
        <v>672</v>
      </c>
      <c r="C377">
        <v>6</v>
      </c>
      <c r="E377" s="25">
        <v>3993</v>
      </c>
      <c r="F377" s="25"/>
      <c r="G377" s="25"/>
      <c r="H377" s="25"/>
      <c r="I377" s="25">
        <v>4955</v>
      </c>
      <c r="J377" s="25">
        <f>I377-E377</f>
        <v>962</v>
      </c>
    </row>
    <row r="378" spans="5:10" ht="12.75">
      <c r="E378" s="25"/>
      <c r="F378" s="25"/>
      <c r="G378" s="25"/>
      <c r="H378" s="25"/>
      <c r="I378" s="25"/>
      <c r="J378" s="25"/>
    </row>
    <row r="379" spans="1:10" ht="12.75">
      <c r="A379" s="22" t="s">
        <v>480</v>
      </c>
      <c r="B379" t="s">
        <v>673</v>
      </c>
      <c r="C379">
        <v>40</v>
      </c>
      <c r="E379" s="25">
        <v>28416</v>
      </c>
      <c r="F379" s="25"/>
      <c r="G379" s="25"/>
      <c r="H379" s="25"/>
      <c r="I379" s="25">
        <v>31324</v>
      </c>
      <c r="J379" s="25">
        <f>I379-E379</f>
        <v>2908</v>
      </c>
    </row>
    <row r="380" spans="5:10" ht="12.75">
      <c r="E380" s="25"/>
      <c r="F380" s="25"/>
      <c r="G380" s="25"/>
      <c r="H380" s="25"/>
      <c r="I380" s="25"/>
      <c r="J380" s="25"/>
    </row>
    <row r="381" spans="1:10" ht="12.75">
      <c r="A381" s="22" t="s">
        <v>346</v>
      </c>
      <c r="B381" s="28" t="s">
        <v>674</v>
      </c>
      <c r="C381">
        <v>26</v>
      </c>
      <c r="E381" s="25">
        <v>16825</v>
      </c>
      <c r="F381" s="25"/>
      <c r="G381" s="25"/>
      <c r="H381" s="25"/>
      <c r="I381" s="25">
        <v>24451</v>
      </c>
      <c r="J381" s="25">
        <f>I381-E381</f>
        <v>7626</v>
      </c>
    </row>
    <row r="382" spans="1:10" ht="12.75">
      <c r="A382" s="22" t="s">
        <v>346</v>
      </c>
      <c r="B382" s="28" t="s">
        <v>675</v>
      </c>
      <c r="C382">
        <v>6</v>
      </c>
      <c r="E382" s="25">
        <v>4589</v>
      </c>
      <c r="F382" s="25"/>
      <c r="G382" s="25"/>
      <c r="H382" s="25"/>
      <c r="I382" s="25">
        <v>5642</v>
      </c>
      <c r="J382" s="25">
        <f>I382-E382</f>
        <v>1053</v>
      </c>
    </row>
    <row r="383" spans="2:10" ht="12.75">
      <c r="B383" s="29"/>
      <c r="E383" s="25"/>
      <c r="F383" s="25"/>
      <c r="G383" s="25"/>
      <c r="H383" s="25"/>
      <c r="I383" s="25"/>
      <c r="J383" s="25"/>
    </row>
    <row r="384" spans="1:10" ht="12.75">
      <c r="A384" s="22" t="s">
        <v>489</v>
      </c>
      <c r="B384" s="28" t="s">
        <v>676</v>
      </c>
      <c r="C384">
        <v>14</v>
      </c>
      <c r="E384" s="25">
        <v>14896</v>
      </c>
      <c r="F384" s="25"/>
      <c r="G384" s="25"/>
      <c r="H384" s="25"/>
      <c r="I384" s="25">
        <v>15035</v>
      </c>
      <c r="J384" s="25">
        <f>I384-E384</f>
        <v>139</v>
      </c>
    </row>
    <row r="385" spans="1:10" ht="12.75">
      <c r="A385" s="22" t="s">
        <v>489</v>
      </c>
      <c r="B385" s="28" t="s">
        <v>677</v>
      </c>
      <c r="C385">
        <v>15</v>
      </c>
      <c r="E385" s="25">
        <v>18206</v>
      </c>
      <c r="F385" s="25"/>
      <c r="G385" s="25"/>
      <c r="H385" s="25"/>
      <c r="I385" s="25">
        <v>16109</v>
      </c>
      <c r="J385" s="25">
        <f>I385-E385</f>
        <v>-2097</v>
      </c>
    </row>
    <row r="386" spans="1:10" ht="12.75">
      <c r="A386" s="22" t="s">
        <v>489</v>
      </c>
      <c r="B386" s="28" t="s">
        <v>678</v>
      </c>
      <c r="C386">
        <v>4</v>
      </c>
      <c r="E386" s="25">
        <v>828</v>
      </c>
      <c r="F386" s="25"/>
      <c r="G386" s="25"/>
      <c r="H386" s="25"/>
      <c r="I386" s="25">
        <v>4296</v>
      </c>
      <c r="J386" s="25">
        <f>I386-E386</f>
        <v>3468</v>
      </c>
    </row>
    <row r="387" spans="1:10" ht="12.75">
      <c r="A387" s="22" t="s">
        <v>489</v>
      </c>
      <c r="B387" t="s">
        <v>689</v>
      </c>
      <c r="C387">
        <v>11</v>
      </c>
      <c r="E387" s="25">
        <v>0</v>
      </c>
      <c r="F387" s="25"/>
      <c r="G387" s="25"/>
      <c r="H387" s="25"/>
      <c r="I387" s="25">
        <v>11813</v>
      </c>
      <c r="J387" s="25">
        <f>I387-E387</f>
        <v>11813</v>
      </c>
    </row>
    <row r="388" spans="1:10" ht="12.75">
      <c r="A388" s="22"/>
      <c r="E388" s="25"/>
      <c r="F388" s="25"/>
      <c r="G388" s="25"/>
      <c r="H388" s="25"/>
      <c r="I388" s="25"/>
      <c r="J388" s="25"/>
    </row>
    <row r="389" spans="1:10" ht="12.75">
      <c r="A389" s="22" t="s">
        <v>535</v>
      </c>
      <c r="B389" t="s">
        <v>679</v>
      </c>
      <c r="C389">
        <v>37</v>
      </c>
      <c r="E389" s="25">
        <v>34479</v>
      </c>
      <c r="F389" s="25"/>
      <c r="G389" s="25"/>
      <c r="H389" s="25"/>
      <c r="I389" s="25">
        <v>36882</v>
      </c>
      <c r="J389" s="25">
        <f>I389-E389</f>
        <v>2403</v>
      </c>
    </row>
    <row r="390" spans="5:10" ht="12.75">
      <c r="E390" s="25"/>
      <c r="F390" s="25"/>
      <c r="G390" s="25"/>
      <c r="H390" s="25"/>
      <c r="I390" s="25"/>
      <c r="J390" s="25"/>
    </row>
    <row r="391" spans="1:10" ht="12.75">
      <c r="A391" s="22" t="s">
        <v>427</v>
      </c>
      <c r="B391" s="28" t="s">
        <v>680</v>
      </c>
      <c r="C391">
        <v>18</v>
      </c>
      <c r="E391" s="25">
        <v>5608</v>
      </c>
      <c r="F391" s="25"/>
      <c r="G391" s="25"/>
      <c r="H391" s="25"/>
      <c r="I391" s="25">
        <v>18379</v>
      </c>
      <c r="J391" s="25">
        <f>I391-E391</f>
        <v>12771</v>
      </c>
    </row>
    <row r="392" spans="1:10" ht="12.75">
      <c r="A392" s="22" t="s">
        <v>427</v>
      </c>
      <c r="B392" t="s">
        <v>681</v>
      </c>
      <c r="C392">
        <v>6</v>
      </c>
      <c r="E392" s="25">
        <v>6410</v>
      </c>
      <c r="F392" s="25"/>
      <c r="G392" s="25"/>
      <c r="H392" s="25"/>
      <c r="I392" s="25">
        <v>6126</v>
      </c>
      <c r="J392" s="25">
        <f>I392-E392</f>
        <v>-284</v>
      </c>
    </row>
    <row r="393" spans="5:10" ht="12.75">
      <c r="E393" s="25"/>
      <c r="F393" s="25"/>
      <c r="G393" s="25"/>
      <c r="H393" s="25"/>
      <c r="I393" s="25"/>
      <c r="J393" s="25"/>
    </row>
    <row r="394" spans="1:10" ht="12.75">
      <c r="A394" s="22" t="s">
        <v>459</v>
      </c>
      <c r="B394" s="26" t="s">
        <v>682</v>
      </c>
      <c r="C394">
        <v>4</v>
      </c>
      <c r="E394" s="25">
        <v>5049</v>
      </c>
      <c r="F394" s="25"/>
      <c r="G394" s="25"/>
      <c r="H394" s="25"/>
      <c r="I394" s="25">
        <v>4294</v>
      </c>
      <c r="J394" s="25">
        <f>I394-E394</f>
        <v>-755</v>
      </c>
    </row>
    <row r="395" spans="2:10" ht="12.75">
      <c r="B395" s="26"/>
      <c r="E395" s="25"/>
      <c r="F395" s="25"/>
      <c r="G395" s="25"/>
      <c r="H395" s="25"/>
      <c r="I395" s="25"/>
      <c r="J395" s="25"/>
    </row>
    <row r="396" spans="1:10" ht="12.75">
      <c r="A396" s="22" t="s">
        <v>422</v>
      </c>
      <c r="B396" s="26" t="s">
        <v>683</v>
      </c>
      <c r="C396">
        <v>7</v>
      </c>
      <c r="E396" s="25">
        <v>6261</v>
      </c>
      <c r="F396" s="25"/>
      <c r="G396" s="25"/>
      <c r="H396" s="25"/>
      <c r="I396" s="25">
        <v>6791</v>
      </c>
      <c r="J396" s="25">
        <f>I396-E396</f>
        <v>530</v>
      </c>
    </row>
    <row r="397" spans="2:10" ht="12.75">
      <c r="B397" s="26"/>
      <c r="E397" s="25"/>
      <c r="F397" s="25"/>
      <c r="G397" s="25"/>
      <c r="H397" s="25"/>
      <c r="I397" s="25"/>
      <c r="J397" s="25"/>
    </row>
    <row r="398" spans="1:10" ht="12.75">
      <c r="A398" s="22" t="s">
        <v>589</v>
      </c>
      <c r="B398" s="26" t="s">
        <v>684</v>
      </c>
      <c r="C398">
        <v>7</v>
      </c>
      <c r="E398" s="25">
        <v>5078</v>
      </c>
      <c r="F398" s="25"/>
      <c r="G398" s="25"/>
      <c r="H398" s="25"/>
      <c r="I398" s="25">
        <v>5881</v>
      </c>
      <c r="J398" s="25">
        <f>I398-E398</f>
        <v>803</v>
      </c>
    </row>
    <row r="399" spans="2:10" ht="12.75">
      <c r="B399" s="26"/>
      <c r="E399" s="25"/>
      <c r="F399" s="25"/>
      <c r="G399" s="25"/>
      <c r="H399" s="25"/>
      <c r="I399" s="25"/>
      <c r="J399" s="25"/>
    </row>
    <row r="400" spans="1:10" ht="12.75">
      <c r="A400" s="22" t="s">
        <v>568</v>
      </c>
      <c r="B400" s="26" t="s">
        <v>685</v>
      </c>
      <c r="C400">
        <v>4</v>
      </c>
      <c r="E400" s="25">
        <v>3951</v>
      </c>
      <c r="F400" s="25"/>
      <c r="G400" s="25"/>
      <c r="H400" s="25"/>
      <c r="I400" s="25">
        <v>3966</v>
      </c>
      <c r="J400" s="25">
        <f>I400-E400</f>
        <v>15</v>
      </c>
    </row>
    <row r="401" spans="5:10" ht="12.75">
      <c r="E401" s="25"/>
      <c r="F401" s="25"/>
      <c r="G401" s="25"/>
      <c r="H401" s="25"/>
      <c r="I401" s="25"/>
      <c r="J401" s="25"/>
    </row>
    <row r="402" spans="1:10" ht="12.75">
      <c r="A402" s="22" t="s">
        <v>577</v>
      </c>
      <c r="B402" t="s">
        <v>686</v>
      </c>
      <c r="C402">
        <v>10</v>
      </c>
      <c r="E402" s="25">
        <v>7621</v>
      </c>
      <c r="F402" s="25"/>
      <c r="G402" s="25"/>
      <c r="H402" s="25"/>
      <c r="I402" s="25">
        <v>10390</v>
      </c>
      <c r="J402" s="25">
        <f>I402-E402</f>
        <v>2769</v>
      </c>
    </row>
    <row r="403" spans="1:10" ht="12.75">
      <c r="A403" s="22" t="s">
        <v>577</v>
      </c>
      <c r="B403" s="27" t="s">
        <v>687</v>
      </c>
      <c r="C403">
        <v>6</v>
      </c>
      <c r="E403" s="25">
        <v>3048</v>
      </c>
      <c r="F403" s="25"/>
      <c r="G403" s="25"/>
      <c r="H403" s="25"/>
      <c r="I403" s="25">
        <v>6234</v>
      </c>
      <c r="J403" s="25">
        <f>I403-E403</f>
        <v>3186</v>
      </c>
    </row>
    <row r="404" spans="5:10" ht="12.75">
      <c r="E404" s="25"/>
      <c r="F404" s="25"/>
      <c r="G404" s="25"/>
      <c r="H404" s="25"/>
      <c r="I404" s="25"/>
      <c r="J404" s="25"/>
    </row>
    <row r="405" spans="2:10" ht="12.75">
      <c r="B405" t="s">
        <v>688</v>
      </c>
      <c r="C405">
        <f aca="true" t="shared" si="11" ref="C405:I405">SUM(C368:C404)</f>
        <v>309</v>
      </c>
      <c r="E405" s="25">
        <f t="shared" si="11"/>
        <v>254626</v>
      </c>
      <c r="F405" s="25"/>
      <c r="G405" s="25"/>
      <c r="H405" s="25"/>
      <c r="I405" s="25">
        <f t="shared" si="11"/>
        <v>297948</v>
      </c>
      <c r="J405" s="25"/>
    </row>
    <row r="406" spans="9:10" ht="12.75">
      <c r="I406" s="2"/>
      <c r="J406" s="2"/>
    </row>
    <row r="407" spans="1:10" ht="12.75">
      <c r="A407" s="23" t="s">
        <v>693</v>
      </c>
      <c r="I407" s="2"/>
      <c r="J407" s="2"/>
    </row>
    <row r="408" spans="1:10" ht="12.75">
      <c r="A408" s="23" t="s">
        <v>694</v>
      </c>
      <c r="I408" s="2"/>
      <c r="J408" s="2"/>
    </row>
    <row r="409" spans="1:10" ht="12.75">
      <c r="A409" s="23"/>
      <c r="I409" s="2"/>
      <c r="J409" s="2"/>
    </row>
    <row r="410" spans="9:10" ht="12.75">
      <c r="I410" s="2"/>
      <c r="J410" s="2"/>
    </row>
    <row r="411" spans="9:10" ht="12.75">
      <c r="I411" s="2"/>
      <c r="J411" s="2"/>
    </row>
    <row r="412" spans="9:10" ht="12.75">
      <c r="I412" s="2"/>
      <c r="J412" s="2"/>
    </row>
    <row r="413" spans="9:10" ht="12.75">
      <c r="I413" s="2"/>
      <c r="J413" s="2"/>
    </row>
    <row r="414" spans="9:10" ht="12.75">
      <c r="I414" s="2"/>
      <c r="J414" s="2"/>
    </row>
    <row r="415" spans="9:10" ht="12.75">
      <c r="I415" s="2"/>
      <c r="J415" s="2"/>
    </row>
    <row r="416" spans="9:10" ht="12.75">
      <c r="I416" s="2"/>
      <c r="J416" s="2"/>
    </row>
    <row r="417" spans="9:10" ht="12.75">
      <c r="I417" s="2"/>
      <c r="J417" s="2"/>
    </row>
    <row r="418" spans="9:10" ht="12.75">
      <c r="I418" s="2"/>
      <c r="J418" s="2"/>
    </row>
    <row r="419" spans="9:10" ht="12.75">
      <c r="I419" s="2"/>
      <c r="J419" s="2"/>
    </row>
    <row r="420" spans="9:10" ht="12.75">
      <c r="I420" s="2"/>
      <c r="J420" s="2"/>
    </row>
    <row r="421" spans="9:10" ht="12.75">
      <c r="I421" s="2"/>
      <c r="J421" s="2"/>
    </row>
    <row r="422" spans="9:10" ht="12.75">
      <c r="I422" s="2"/>
      <c r="J422" s="2"/>
    </row>
    <row r="423" spans="9:10" ht="12.75">
      <c r="I423" s="2"/>
      <c r="J423" s="2"/>
    </row>
    <row r="424" spans="9:10" ht="12.75">
      <c r="I424" s="2"/>
      <c r="J424" s="2"/>
    </row>
    <row r="425" spans="9:10" ht="12.75">
      <c r="I425" s="2"/>
      <c r="J425" s="2"/>
    </row>
    <row r="426" spans="9:10" ht="12.75">
      <c r="I426" s="2"/>
      <c r="J426" s="2"/>
    </row>
    <row r="427" spans="9:10" ht="12.75">
      <c r="I427" s="2"/>
      <c r="J427" s="2"/>
    </row>
  </sheetData>
  <mergeCells count="3">
    <mergeCell ref="A1:J1"/>
    <mergeCell ref="A3:J3"/>
    <mergeCell ref="A4:J4"/>
  </mergeCells>
  <printOptions gridLines="1" horizontalCentered="1"/>
  <pageMargins left="0" right="0" top="0.75" bottom="0.75" header="0.5" footer="0.5"/>
  <pageSetup horizontalDpi="300" verticalDpi="300" orientation="portrait" scale="85" r:id="rId1"/>
  <headerFooter alignWithMargins="0">
    <oddFooter>&amp;C&amp;F&amp;RPage &amp;P</oddFooter>
  </headerFooter>
  <rowBreaks count="1" manualBreakCount="1">
    <brk id="3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2000-01 Title I LEA allocations</dc:title>
  <dc:subject/>
  <dc:creator>PAUL SANDERS BROWN</dc:creator>
  <cp:keywords/>
  <dc:description>Final 2000-01Title I LEA allocations</dc:description>
  <cp:lastModifiedBy>phammond</cp:lastModifiedBy>
  <cp:lastPrinted>2003-07-11T15:45:02Z</cp:lastPrinted>
  <dcterms:created xsi:type="dcterms:W3CDTF">1999-01-07T21:15:13Z</dcterms:created>
  <dcterms:modified xsi:type="dcterms:W3CDTF">2003-07-11T15:45:06Z</dcterms:modified>
  <cp:category/>
  <cp:version/>
  <cp:contentType/>
  <cp:contentStatus/>
</cp:coreProperties>
</file>