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680" windowWidth="15375" windowHeight="4515" activeTab="0"/>
  </bookViews>
  <sheets>
    <sheet name="2004 Title V Allot. " sheetId="1" r:id="rId1"/>
  </sheets>
  <definedNames>
    <definedName name="CPEP">'2004 Title V Allot. '!$A$6:$C$270</definedName>
    <definedName name="_xlnm.Print_Area" localSheetId="0">'2004 Title V Allot. '!$A$1:$P$272</definedName>
    <definedName name="_xlnm.Print_Titles" localSheetId="0">'2004 Title V Allot. '!$1:$7</definedName>
  </definedNames>
  <calcPr fullCalcOnLoad="1"/>
</workbook>
</file>

<file path=xl/sharedStrings.xml><?xml version="1.0" encoding="utf-8"?>
<sst xmlns="http://schemas.openxmlformats.org/spreadsheetml/2006/main" count="542" uniqueCount="523">
  <si>
    <t>District Name</t>
  </si>
  <si>
    <t xml:space="preserve"> </t>
  </si>
  <si>
    <t>Total</t>
  </si>
  <si>
    <t xml:space="preserve">Public </t>
  </si>
  <si>
    <t>Private</t>
  </si>
  <si>
    <t>Basic Grant</t>
  </si>
  <si>
    <t>Amount</t>
  </si>
  <si>
    <t>High Cost</t>
  </si>
  <si>
    <t>LEA</t>
  </si>
  <si>
    <t xml:space="preserve"> Number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</si>
  <si>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</si>
  <si>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</si>
  <si>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</si>
  <si>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</si>
  <si>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</si>
  <si>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</si>
  <si>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</si>
  <si>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</si>
  <si>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</si>
  <si>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</si>
  <si>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</si>
  <si>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</si>
  <si>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</si>
  <si>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</si>
  <si>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</si>
  <si>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</si>
  <si>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</si>
  <si>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</si>
  <si>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</si>
  <si>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</si>
  <si>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</si>
  <si>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</si>
  <si>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</si>
  <si>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</si>
  <si>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</si>
  <si>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</si>
  <si>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</si>
  <si>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</si>
  <si>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</si>
  <si>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</si>
  <si>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</si>
  <si>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</si>
  <si>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</si>
  <si>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</si>
  <si>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</si>
  <si>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</si>
  <si>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</si>
  <si>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</si>
  <si>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</si>
  <si>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</si>
  <si>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</si>
  <si>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</si>
  <si>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</si>
  <si>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</si>
  <si>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</si>
  <si>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</si>
  <si>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</si>
  <si>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</si>
  <si>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</si>
  <si>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</si>
  <si>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</si>
  <si>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</si>
  <si>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</si>
  <si>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</si>
  <si>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0902000</t>
  </si>
  <si>
    <t>Eudora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</si>
  <si>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</si>
  <si>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</si>
  <si>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</si>
  <si>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</si>
  <si>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</si>
  <si>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</si>
  <si>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</si>
  <si>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</si>
  <si>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</si>
  <si>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</si>
  <si>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</si>
  <si>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</si>
  <si>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</si>
  <si>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</si>
  <si>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</si>
  <si>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</si>
  <si>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</si>
  <si>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</si>
  <si>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District</t>
  </si>
  <si>
    <t>1304000</t>
  </si>
  <si>
    <t>Woodlawn School District</t>
  </si>
  <si>
    <t>1402000</t>
  </si>
  <si>
    <t>Magnolia School District</t>
  </si>
  <si>
    <t>1406000</t>
  </si>
  <si>
    <t>Waldo School District</t>
  </si>
  <si>
    <t>1503000</t>
  </si>
  <si>
    <t>Nemo Vista School District</t>
  </si>
  <si>
    <t>1505000</t>
  </si>
  <si>
    <t>Wonderview School District</t>
  </si>
  <si>
    <t>1507000</t>
  </si>
  <si>
    <t>So. Conway Co. School District</t>
  </si>
  <si>
    <t>1601000</t>
  </si>
  <si>
    <t>Bay School District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</si>
  <si>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</si>
  <si>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</si>
  <si>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</si>
  <si>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</si>
  <si>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</si>
  <si>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</si>
  <si>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</si>
  <si>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</si>
  <si>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</si>
  <si>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</si>
  <si>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</si>
  <si>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</si>
  <si>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</si>
  <si>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</si>
  <si>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</si>
  <si>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</si>
  <si>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</si>
  <si>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</si>
  <si>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</si>
  <si>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</si>
  <si>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</si>
  <si>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</si>
  <si>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</si>
  <si>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</si>
  <si>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</si>
  <si>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</si>
  <si>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</si>
  <si>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</si>
  <si>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</si>
  <si>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</si>
  <si>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1805000</t>
  </si>
  <si>
    <t>Turrell School District</t>
  </si>
  <si>
    <t>1901000</t>
  </si>
  <si>
    <t>Cross County School District</t>
  </si>
  <si>
    <t>1903000</t>
  </si>
  <si>
    <t>Parkin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</si>
  <si>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</si>
  <si>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</si>
  <si>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</si>
  <si>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</si>
  <si>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</si>
  <si>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</si>
  <si>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</si>
  <si>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</si>
  <si>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</si>
  <si>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</si>
  <si>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</si>
  <si>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</si>
  <si>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</si>
  <si>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</si>
  <si>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</si>
  <si>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</si>
  <si>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</si>
  <si>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</si>
  <si>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</si>
  <si>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</si>
  <si>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</si>
  <si>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Dist.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</si>
  <si>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</si>
  <si>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</si>
  <si>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</si>
  <si>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</si>
  <si>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</si>
  <si>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</si>
  <si>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</si>
  <si>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</si>
  <si>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</si>
  <si>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</si>
  <si>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</si>
  <si>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</si>
  <si>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</si>
  <si>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</si>
  <si>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</si>
  <si>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</si>
  <si>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</si>
  <si>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</si>
  <si>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</si>
  <si>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</si>
  <si>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</si>
  <si>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</si>
  <si>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</si>
  <si>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</si>
  <si>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</si>
  <si>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</si>
  <si>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</si>
  <si>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</si>
  <si>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</si>
  <si>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</si>
  <si>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</si>
  <si>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</si>
  <si>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</si>
  <si>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</si>
  <si>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Co. Tech School Dist.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</si>
  <si>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</si>
  <si>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</si>
  <si>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</si>
  <si>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</si>
  <si>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</si>
  <si>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</si>
  <si>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</si>
  <si>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</si>
  <si>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</si>
  <si>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</si>
  <si>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</si>
  <si>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</si>
  <si>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</si>
  <si>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</si>
  <si>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</si>
  <si>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</si>
  <si>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</si>
  <si>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</si>
  <si>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</si>
  <si>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</si>
  <si>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</si>
  <si>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Dist.</t>
  </si>
  <si>
    <t>3105000</t>
  </si>
  <si>
    <t>Nashville School District</t>
  </si>
  <si>
    <t>3201000</t>
  </si>
  <si>
    <t>Batesville School District</t>
  </si>
  <si>
    <t>3203000</t>
  </si>
  <si>
    <t>Cushman School District</t>
  </si>
  <si>
    <t>3209000</t>
  </si>
  <si>
    <t>Southside School District</t>
  </si>
  <si>
    <t>3210000</t>
  </si>
  <si>
    <t>Sulphur Rock School District</t>
  </si>
  <si>
    <t>3211000</t>
  </si>
  <si>
    <t>Midland School District</t>
  </si>
  <si>
    <t>3301000</t>
  </si>
  <si>
    <t>Calico Rock School District</t>
  </si>
  <si>
    <t>3302000</t>
  </si>
  <si>
    <t>Melbourne School District</t>
  </si>
  <si>
    <t>3306000</t>
  </si>
  <si>
    <t>Izard Co. Cons. School Dist.</t>
  </si>
  <si>
    <t>3403000</t>
  </si>
  <si>
    <t>Newport School District</t>
  </si>
  <si>
    <t>3405000</t>
  </si>
  <si>
    <t>Jackson Co. School District</t>
  </si>
  <si>
    <t>3501000</t>
  </si>
  <si>
    <t>Altheimer Unified School Dist.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</si>
  <si>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</si>
  <si>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</si>
  <si>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</si>
  <si>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</si>
  <si>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</si>
  <si>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</si>
  <si>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</si>
  <si>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</si>
  <si>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Department of Corrections</t>
  </si>
  <si>
    <t>3601000</t>
  </si>
  <si>
    <t>Clarksville School District</t>
  </si>
  <si>
    <t>3604000</t>
  </si>
  <si>
    <t>Lamar School District</t>
  </si>
  <si>
    <t>3606000</t>
  </si>
  <si>
    <t>Westside School District</t>
  </si>
  <si>
    <t>3701000</t>
  </si>
  <si>
    <t>Bradley School District</t>
  </si>
  <si>
    <t>3801000</t>
  </si>
  <si>
    <t>Black Rock School District</t>
  </si>
  <si>
    <t>3804000</t>
  </si>
  <si>
    <t>Hoxie School District</t>
  </si>
  <si>
    <t>3806000</t>
  </si>
  <si>
    <t>Sloan-Hendrix School Dist.</t>
  </si>
  <si>
    <t>3808000</t>
  </si>
  <si>
    <t>Walnut Ridge School District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</si>
  <si>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</si>
  <si>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</si>
  <si>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</si>
  <si>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</si>
  <si>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</si>
  <si>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</si>
  <si>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</si>
  <si>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</si>
  <si>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</si>
  <si>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</si>
  <si>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</si>
  <si>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</si>
  <si>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</si>
  <si>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</si>
  <si>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</si>
  <si>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</si>
  <si>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</si>
  <si>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</si>
  <si>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</si>
  <si>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</si>
  <si>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</si>
  <si>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</si>
  <si>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</si>
  <si>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</si>
  <si>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</si>
  <si>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</si>
  <si>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</si>
  <si>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</si>
  <si>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</si>
  <si>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</si>
  <si>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</si>
  <si>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</si>
  <si>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</si>
  <si>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</si>
  <si>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</si>
  <si>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</si>
  <si>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</si>
  <si>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</si>
  <si>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</si>
  <si>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</si>
  <si>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</si>
  <si>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</si>
  <si>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</si>
  <si>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</si>
  <si>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</si>
  <si>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</si>
  <si>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</si>
  <si>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</si>
  <si>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</si>
  <si>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</si>
  <si>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</si>
  <si>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</si>
  <si>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</si>
  <si>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</si>
  <si>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</si>
  <si>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</si>
  <si>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</si>
  <si>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</si>
  <si>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</si>
  <si>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</si>
  <si>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</si>
  <si>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</si>
  <si>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5201000</t>
  </si>
  <si>
    <t>Bearden School District</t>
  </si>
  <si>
    <t>5204000</t>
  </si>
  <si>
    <t>Camden Fairview School Dist.</t>
  </si>
  <si>
    <t>5205000</t>
  </si>
  <si>
    <t>Harmony Grove School District</t>
  </si>
  <si>
    <t>5206000</t>
  </si>
  <si>
    <t>Stephens School District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</si>
  <si>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</si>
  <si>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</si>
  <si>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</si>
  <si>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</si>
  <si>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</si>
  <si>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</si>
  <si>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5402000</t>
  </si>
  <si>
    <t>Elaine School District</t>
  </si>
  <si>
    <t>5403000</t>
  </si>
  <si>
    <t>Helena/ W.Helena School Dist.</t>
  </si>
  <si>
    <t>5404000</t>
  </si>
  <si>
    <t>Marvell School District</t>
  </si>
  <si>
    <t>5501000</t>
  </si>
  <si>
    <t>Delight School District</t>
  </si>
  <si>
    <t>5502000</t>
  </si>
  <si>
    <t>Centerpoint School District</t>
  </si>
  <si>
    <t>5503000</t>
  </si>
  <si>
    <t>Kirby School District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</si>
  <si>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</si>
  <si>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</si>
  <si>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</si>
  <si>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</si>
  <si>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</si>
  <si>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</si>
  <si>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</si>
  <si>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</si>
  <si>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</si>
  <si>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</si>
  <si>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</si>
  <si>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</si>
  <si>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5703000</t>
  </si>
  <si>
    <t>Mena School District</t>
  </si>
  <si>
    <t>5704000</t>
  </si>
  <si>
    <t>Van Cove School District</t>
  </si>
  <si>
    <t>5705000</t>
  </si>
  <si>
    <t>Wickes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</si>
  <si>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</si>
  <si>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</si>
  <si>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</si>
  <si>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</si>
  <si>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</si>
  <si>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</si>
  <si>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</si>
  <si>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</si>
  <si>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</si>
  <si>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</si>
  <si>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</si>
  <si>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</si>
  <si>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5902000</t>
  </si>
  <si>
    <t>DeValls Bluff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</si>
  <si>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</si>
  <si>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</si>
  <si>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</si>
  <si>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</si>
  <si>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</si>
  <si>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</si>
  <si>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</si>
  <si>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</si>
  <si>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6091000</t>
  </si>
  <si>
    <t>Ark. School for the Blind</t>
  </si>
  <si>
    <t>6092000</t>
  </si>
  <si>
    <t>Ark. School for the Deaf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</si>
  <si>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</si>
  <si>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</si>
  <si>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</si>
  <si>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</si>
  <si>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</si>
  <si>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</si>
  <si>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</si>
  <si>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</si>
  <si>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</si>
  <si>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Palestine/Wheatley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</si>
  <si>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</si>
  <si>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</si>
  <si>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</si>
  <si>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</si>
  <si>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</si>
  <si>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</si>
  <si>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</si>
  <si>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6401000</t>
  </si>
  <si>
    <t>Waldron School District</t>
  </si>
  <si>
    <t>6502000</t>
  </si>
  <si>
    <t>Marshall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</si>
  <si>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</si>
  <si>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</si>
  <si>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</si>
  <si>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</si>
  <si>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</si>
  <si>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</si>
  <si>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</si>
  <si>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</si>
  <si>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</si>
  <si>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</si>
  <si>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</si>
  <si>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</si>
  <si>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</si>
  <si>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</si>
  <si>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</si>
  <si>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</si>
  <si>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6704000</t>
  </si>
  <si>
    <t>Lockesburg School District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</si>
  <si>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</si>
  <si>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</si>
  <si>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</si>
  <si>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</si>
  <si>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</si>
  <si>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</si>
  <si>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</si>
  <si>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</si>
  <si>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</si>
  <si>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</si>
  <si>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</si>
  <si>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</si>
  <si>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</si>
  <si>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</si>
  <si>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</si>
  <si>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</si>
  <si>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</si>
  <si>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 School District</t>
  </si>
  <si>
    <t>7102000</t>
  </si>
  <si>
    <t>Clinton School District</t>
  </si>
  <si>
    <t>7104000</t>
  </si>
  <si>
    <t>Shirley School District</t>
  </si>
  <si>
    <t>7105000</t>
  </si>
  <si>
    <t>South Side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</si>
  <si>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</si>
  <si>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</si>
  <si>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</si>
  <si>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</si>
  <si>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</si>
  <si>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</si>
  <si>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</si>
  <si>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</si>
  <si>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</si>
  <si>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</si>
  <si>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</si>
  <si>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</si>
  <si>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</si>
  <si>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</si>
  <si>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</si>
  <si>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</si>
  <si>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</si>
  <si>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</si>
  <si>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</si>
  <si>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</si>
  <si>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</si>
  <si>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</si>
  <si>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</si>
  <si>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</si>
  <si>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</si>
  <si>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</si>
  <si>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</si>
  <si>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</si>
  <si>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</si>
  <si>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</si>
  <si>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</si>
  <si>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</si>
  <si>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</si>
  <si>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</si>
  <si>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</si>
  <si>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</si>
  <si>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</si>
  <si>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</si>
  <si>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</si>
  <si>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</si>
  <si>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</si>
  <si>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</si>
  <si>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Rector School District</t>
  </si>
  <si>
    <t>Focus Learning Academy</t>
  </si>
  <si>
    <t>Imboden Area Charter School</t>
  </si>
  <si>
    <t>Delta College Prep Charter</t>
  </si>
  <si>
    <t>Lafayette County School District</t>
  </si>
  <si>
    <t>Benton County School of Arts</t>
  </si>
  <si>
    <t>Academics Plus Charter</t>
  </si>
  <si>
    <t>Two Rivers School District</t>
  </si>
  <si>
    <t>Cedar Ridge School District</t>
  </si>
  <si>
    <t>Ouachita River School District</t>
  </si>
  <si>
    <t>Ozark Mountain School Dist.</t>
  </si>
  <si>
    <t>Deer/Mount Judea School Dist.</t>
  </si>
  <si>
    <t>Twin Rivers School District</t>
  </si>
  <si>
    <t>Cleveland County School Dist.</t>
  </si>
  <si>
    <t>Hillcrest School District</t>
  </si>
  <si>
    <t>Emerson-Taylor School District</t>
  </si>
  <si>
    <t>2004 Reallocation Amounts</t>
  </si>
  <si>
    <t>State Totals</t>
  </si>
  <si>
    <t>2005 Allocation Amounts</t>
  </si>
  <si>
    <t>APSCN Enrollment</t>
  </si>
  <si>
    <t>October 1, 2003</t>
  </si>
  <si>
    <t>ARKANSAS DEPARTMENT OF EDUCATION</t>
  </si>
  <si>
    <t>2004-2005 Title V Allotments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</si>
</sst>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&quot;$&quot;#,##0.00"/>
    <numFmt numFmtId="167" formatCode="&quot;$&quot;#,##0.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 wrapText="1"/>
    </xf>
    <xf numFmtId="165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quotePrefix="1">
      <alignment/>
    </xf>
    <xf numFmtId="165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5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7" fillId="0" borderId="5" xfId="0" applyNumberFormat="1" applyFont="1" applyFill="1" applyBorder="1" applyAlignment="1">
      <alignment horizontal="right" wrapText="1"/>
    </xf>
    <xf numFmtId="166" fontId="6" fillId="0" borderId="5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7" fillId="0" borderId="6" xfId="0" applyNumberFormat="1" applyFont="1" applyFill="1" applyBorder="1" applyAlignment="1">
      <alignment horizontal="right" wrapText="1"/>
    </xf>
    <xf numFmtId="165" fontId="6" fillId="0" borderId="6" xfId="0" applyNumberFormat="1" applyFont="1" applyBorder="1" applyAlignment="1">
      <alignment/>
    </xf>
    <xf numFmtId="6" fontId="6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6" fontId="6" fillId="0" borderId="7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6" fontId="6" fillId="0" borderId="1" xfId="0" applyNumberFormat="1" applyFont="1" applyBorder="1" applyAlignment="1">
      <alignment/>
    </xf>
    <xf numFmtId="6" fontId="6" fillId="0" borderId="8" xfId="0" applyNumberFormat="1" applyFont="1" applyBorder="1" applyAlignment="1">
      <alignment/>
    </xf>
    <xf numFmtId="6" fontId="6" fillId="0" borderId="9" xfId="0" applyNumberFormat="1" applyFont="1" applyBorder="1" applyAlignment="1">
      <alignment/>
    </xf>
    <xf numFmtId="0" fontId="6" fillId="0" borderId="8" xfId="0" applyFont="1" applyBorder="1" applyAlignment="1">
      <alignment/>
    </xf>
    <xf numFmtId="6" fontId="6" fillId="0" borderId="2" xfId="0" applyNumberFormat="1" applyFont="1" applyBorder="1" applyAlignment="1">
      <alignment/>
    </xf>
    <xf numFmtId="6" fontId="6" fillId="0" borderId="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5" fontId="8" fillId="0" borderId="3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8" fillId="0" borderId="7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  <xf numFmtId="3" fontId="8" fillId="0" borderId="3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5"/>
  <sheetViews>
    <sheetView tabSelected="1" workbookViewId="0" topLeftCell="A1">
      <selection activeCell="A244" sqref="A244"/>
    </sheetView>
  </sheetViews>
  <sheetFormatPr defaultColWidth="9.140625" defaultRowHeight="12.75"/>
  <cols>
    <col min="1" max="1" width="7.00390625" style="20" customWidth="1"/>
    <col min="2" max="2" width="22.57421875" style="1" customWidth="1"/>
    <col min="3" max="3" width="6.57421875" style="8" bestFit="1" customWidth="1"/>
    <col min="4" max="4" width="6.140625" style="2" customWidth="1"/>
    <col min="5" max="5" width="8.140625" style="2" hidden="1" customWidth="1"/>
    <col min="6" max="6" width="11.421875" style="2" hidden="1" customWidth="1"/>
    <col min="7" max="7" width="7.7109375" style="2" customWidth="1"/>
    <col min="8" max="8" width="10.8515625" style="1" hidden="1" customWidth="1"/>
    <col min="9" max="9" width="9.8515625" style="21" customWidth="1"/>
    <col min="10" max="10" width="10.7109375" style="21" hidden="1" customWidth="1"/>
    <col min="11" max="11" width="8.421875" style="21" customWidth="1"/>
    <col min="12" max="12" width="9.8515625" style="21" hidden="1" customWidth="1"/>
    <col min="13" max="13" width="8.7109375" style="21" customWidth="1"/>
    <col min="14" max="16384" width="9.140625" style="1" customWidth="1"/>
  </cols>
  <sheetData>
    <row r="1" spans="1:16" ht="11.25">
      <c r="A1" s="88" t="s">
        <v>521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1.25">
      <c r="A2" s="88" t="s">
        <v>522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8" ht="12.75" customHeight="1">
      <c r="A4" s="53" t="s">
        <v>1</v>
      </c>
      <c r="B4" s="54"/>
      <c r="C4" s="95" t="s">
        <v>519</v>
      </c>
      <c r="D4" s="95"/>
      <c r="E4" s="95"/>
      <c r="F4" s="95"/>
      <c r="G4" s="95"/>
      <c r="H4" s="26">
        <v>2010625</v>
      </c>
      <c r="I4" s="89" t="s">
        <v>518</v>
      </c>
      <c r="J4" s="90"/>
      <c r="K4" s="90"/>
      <c r="L4" s="90"/>
      <c r="M4" s="91"/>
      <c r="N4" s="92" t="s">
        <v>516</v>
      </c>
      <c r="O4" s="93"/>
      <c r="P4" s="94"/>
      <c r="Q4" s="15"/>
      <c r="R4" s="15"/>
    </row>
    <row r="5" spans="1:16" ht="11.25">
      <c r="A5" s="55" t="s">
        <v>8</v>
      </c>
      <c r="B5" s="56"/>
      <c r="C5" s="86" t="s">
        <v>520</v>
      </c>
      <c r="D5" s="86"/>
      <c r="E5" s="86"/>
      <c r="F5" s="86"/>
      <c r="G5" s="86"/>
      <c r="H5" s="17" t="s">
        <v>5</v>
      </c>
      <c r="I5" s="61" t="s">
        <v>5</v>
      </c>
      <c r="J5" s="62" t="s">
        <v>7</v>
      </c>
      <c r="K5" s="62" t="s">
        <v>7</v>
      </c>
      <c r="L5" s="62" t="s">
        <v>2</v>
      </c>
      <c r="M5" s="63" t="s">
        <v>2</v>
      </c>
      <c r="N5" s="64" t="s">
        <v>5</v>
      </c>
      <c r="O5" s="65" t="s">
        <v>7</v>
      </c>
      <c r="P5" s="66" t="s">
        <v>2</v>
      </c>
    </row>
    <row r="6" spans="1:16" ht="11.25">
      <c r="A6" s="57" t="s">
        <v>9</v>
      </c>
      <c r="B6" s="57" t="s">
        <v>0</v>
      </c>
      <c r="C6" s="58" t="s">
        <v>3</v>
      </c>
      <c r="D6" s="59" t="s">
        <v>4</v>
      </c>
      <c r="E6" s="60" t="s">
        <v>4</v>
      </c>
      <c r="F6" s="60" t="s">
        <v>4</v>
      </c>
      <c r="G6" s="60" t="s">
        <v>2</v>
      </c>
      <c r="H6" s="16" t="s">
        <v>6</v>
      </c>
      <c r="I6" s="67" t="s">
        <v>6</v>
      </c>
      <c r="J6" s="68" t="s">
        <v>6</v>
      </c>
      <c r="K6" s="68" t="s">
        <v>6</v>
      </c>
      <c r="L6" s="68" t="s">
        <v>6</v>
      </c>
      <c r="M6" s="69" t="s">
        <v>6</v>
      </c>
      <c r="N6" s="70" t="s">
        <v>6</v>
      </c>
      <c r="O6" s="57" t="s">
        <v>6</v>
      </c>
      <c r="P6" s="71" t="s">
        <v>6</v>
      </c>
    </row>
    <row r="7" spans="1:16" ht="11.25">
      <c r="A7" s="57">
        <v>1</v>
      </c>
      <c r="B7" s="57">
        <v>2</v>
      </c>
      <c r="C7" s="81">
        <v>3</v>
      </c>
      <c r="D7" s="80">
        <v>4</v>
      </c>
      <c r="E7" s="81"/>
      <c r="F7" s="81"/>
      <c r="G7" s="81">
        <v>5</v>
      </c>
      <c r="H7" s="82"/>
      <c r="I7" s="80">
        <v>6</v>
      </c>
      <c r="J7" s="81"/>
      <c r="K7" s="81">
        <v>7</v>
      </c>
      <c r="L7" s="81"/>
      <c r="M7" s="83">
        <v>8</v>
      </c>
      <c r="N7" s="70">
        <v>9</v>
      </c>
      <c r="O7" s="57">
        <v>10</v>
      </c>
      <c r="P7" s="71">
        <v>11</v>
      </c>
    </row>
    <row r="8" spans="1:16" ht="11.25">
      <c r="A8" s="24">
        <v>6040700</v>
      </c>
      <c r="B8" s="24" t="s">
        <v>506</v>
      </c>
      <c r="C8" s="9">
        <v>204</v>
      </c>
      <c r="D8" s="32"/>
      <c r="E8" s="7"/>
      <c r="F8" s="7"/>
      <c r="G8" s="18">
        <f>+C8+D8</f>
        <v>204</v>
      </c>
      <c r="H8" s="14">
        <f aca="true" t="shared" si="0" ref="H8:H71">($H$4/$G$271)*G8</f>
        <v>888.0064170150488</v>
      </c>
      <c r="I8" s="35">
        <v>888</v>
      </c>
      <c r="J8" s="19" t="e">
        <f>IF(#REF!=1,#REF!*G8,0)</f>
        <v>#REF!</v>
      </c>
      <c r="K8" s="19">
        <v>0</v>
      </c>
      <c r="L8" s="19" t="e">
        <f>+H8+J8</f>
        <v>#REF!</v>
      </c>
      <c r="M8" s="43">
        <f>+I8+K8</f>
        <v>888</v>
      </c>
      <c r="N8" s="45">
        <v>159</v>
      </c>
      <c r="O8" s="49">
        <v>0</v>
      </c>
      <c r="P8" s="46">
        <v>159</v>
      </c>
    </row>
    <row r="9" spans="1:16" ht="11.25">
      <c r="A9" s="24" t="s">
        <v>113</v>
      </c>
      <c r="B9" s="51" t="s">
        <v>114</v>
      </c>
      <c r="C9" s="9">
        <v>3035</v>
      </c>
      <c r="D9" s="33"/>
      <c r="E9" s="13"/>
      <c r="F9" s="13"/>
      <c r="G9" s="18">
        <f aca="true" t="shared" si="1" ref="G9:G64">+C9+D9</f>
        <v>3035</v>
      </c>
      <c r="H9" s="14">
        <f t="shared" si="0"/>
        <v>13211.271939415063</v>
      </c>
      <c r="I9" s="35">
        <v>13211</v>
      </c>
      <c r="J9" s="19" t="e">
        <f>IF(#REF!=1,#REF!*G9,0)</f>
        <v>#REF!</v>
      </c>
      <c r="K9" s="19">
        <v>0</v>
      </c>
      <c r="L9" s="19" t="e">
        <f aca="true" t="shared" si="2" ref="L9:L65">+H9+J9</f>
        <v>#REF!</v>
      </c>
      <c r="M9" s="43">
        <f aca="true" t="shared" si="3" ref="M9:M65">+I9+K9</f>
        <v>13211</v>
      </c>
      <c r="N9" s="45">
        <v>2365</v>
      </c>
      <c r="O9" s="49">
        <v>0</v>
      </c>
      <c r="P9" s="46">
        <v>2365</v>
      </c>
    </row>
    <row r="10" spans="1:16" ht="11.25">
      <c r="A10" s="24" t="s">
        <v>38</v>
      </c>
      <c r="B10" s="51" t="s">
        <v>39</v>
      </c>
      <c r="C10" s="9">
        <v>549</v>
      </c>
      <c r="D10" s="33"/>
      <c r="E10" s="13"/>
      <c r="F10" s="13"/>
      <c r="G10" s="18">
        <f t="shared" si="1"/>
        <v>549</v>
      </c>
      <c r="H10" s="14">
        <f t="shared" si="0"/>
        <v>2389.7819752022633</v>
      </c>
      <c r="I10" s="35">
        <v>2390</v>
      </c>
      <c r="J10" s="19" t="e">
        <f>IF(#REF!=1,#REF!*G10,0)</f>
        <v>#REF!</v>
      </c>
      <c r="K10" s="19">
        <v>0</v>
      </c>
      <c r="L10" s="19" t="e">
        <f t="shared" si="2"/>
        <v>#REF!</v>
      </c>
      <c r="M10" s="43">
        <f t="shared" si="3"/>
        <v>2390</v>
      </c>
      <c r="N10" s="45">
        <v>428</v>
      </c>
      <c r="O10" s="49">
        <v>0</v>
      </c>
      <c r="P10" s="46">
        <v>428</v>
      </c>
    </row>
    <row r="11" spans="1:16" ht="11.25">
      <c r="A11" s="24" t="s">
        <v>236</v>
      </c>
      <c r="B11" s="51" t="s">
        <v>237</v>
      </c>
      <c r="C11" s="9">
        <v>480</v>
      </c>
      <c r="D11" s="33"/>
      <c r="E11" s="13"/>
      <c r="F11" s="13"/>
      <c r="G11" s="18">
        <f t="shared" si="1"/>
        <v>480</v>
      </c>
      <c r="H11" s="14">
        <f t="shared" si="0"/>
        <v>2089.4268635648205</v>
      </c>
      <c r="I11" s="35">
        <v>2089</v>
      </c>
      <c r="J11" s="19" t="e">
        <f>IF(#REF!=1,#REF!*G11,0)</f>
        <v>#REF!</v>
      </c>
      <c r="K11" s="19">
        <v>459</v>
      </c>
      <c r="L11" s="19" t="e">
        <f t="shared" si="2"/>
        <v>#REF!</v>
      </c>
      <c r="M11" s="43">
        <f t="shared" si="3"/>
        <v>2548</v>
      </c>
      <c r="N11" s="45">
        <v>374</v>
      </c>
      <c r="O11" s="49">
        <v>82</v>
      </c>
      <c r="P11" s="46">
        <v>456</v>
      </c>
    </row>
    <row r="12" spans="1:16" ht="11.25">
      <c r="A12" s="24" t="s">
        <v>391</v>
      </c>
      <c r="B12" s="51" t="s">
        <v>392</v>
      </c>
      <c r="C12" s="9">
        <v>84</v>
      </c>
      <c r="D12" s="33"/>
      <c r="E12" s="13"/>
      <c r="F12" s="13"/>
      <c r="G12" s="18">
        <f t="shared" si="1"/>
        <v>84</v>
      </c>
      <c r="H12" s="14">
        <f t="shared" si="0"/>
        <v>365.6497011238436</v>
      </c>
      <c r="I12" s="35">
        <v>366</v>
      </c>
      <c r="J12" s="19" t="e">
        <f>IF(#REF!=1,#REF!*G12,0)</f>
        <v>#REF!</v>
      </c>
      <c r="K12" s="19">
        <v>80</v>
      </c>
      <c r="L12" s="19" t="e">
        <f t="shared" si="2"/>
        <v>#REF!</v>
      </c>
      <c r="M12" s="43">
        <f t="shared" si="3"/>
        <v>446</v>
      </c>
      <c r="N12" s="45">
        <v>65</v>
      </c>
      <c r="O12" s="49">
        <v>14</v>
      </c>
      <c r="P12" s="46">
        <v>79</v>
      </c>
    </row>
    <row r="13" spans="1:16" ht="11.25">
      <c r="A13" s="24" t="s">
        <v>393</v>
      </c>
      <c r="B13" s="51" t="s">
        <v>394</v>
      </c>
      <c r="C13" s="9">
        <v>138</v>
      </c>
      <c r="D13" s="33"/>
      <c r="E13" s="13"/>
      <c r="F13" s="13"/>
      <c r="G13" s="18">
        <f t="shared" si="1"/>
        <v>138</v>
      </c>
      <c r="H13" s="14">
        <f t="shared" si="0"/>
        <v>600.710223274886</v>
      </c>
      <c r="I13" s="35">
        <v>601</v>
      </c>
      <c r="J13" s="19" t="e">
        <f>IF(#REF!=1,#REF!*G13,0)</f>
        <v>#REF!</v>
      </c>
      <c r="K13" s="19">
        <v>132</v>
      </c>
      <c r="L13" s="19" t="e">
        <f t="shared" si="2"/>
        <v>#REF!</v>
      </c>
      <c r="M13" s="43">
        <f t="shared" si="3"/>
        <v>733</v>
      </c>
      <c r="N13" s="45">
        <v>108</v>
      </c>
      <c r="O13" s="49">
        <v>24</v>
      </c>
      <c r="P13" s="46">
        <v>132</v>
      </c>
    </row>
    <row r="14" spans="1:16" ht="11.25">
      <c r="A14" s="24" t="s">
        <v>68</v>
      </c>
      <c r="B14" s="51" t="s">
        <v>69</v>
      </c>
      <c r="C14" s="9">
        <v>2237</v>
      </c>
      <c r="D14" s="33"/>
      <c r="E14" s="13"/>
      <c r="F14" s="13"/>
      <c r="G14" s="18">
        <f t="shared" si="1"/>
        <v>2237</v>
      </c>
      <c r="H14" s="14">
        <f t="shared" si="0"/>
        <v>9737.59977873855</v>
      </c>
      <c r="I14" s="35">
        <v>9738</v>
      </c>
      <c r="J14" s="19" t="e">
        <f>IF(#REF!=1,#REF!*G14,0)</f>
        <v>#REF!</v>
      </c>
      <c r="K14" s="19">
        <v>0</v>
      </c>
      <c r="L14" s="19" t="e">
        <f t="shared" si="2"/>
        <v>#REF!</v>
      </c>
      <c r="M14" s="43">
        <f t="shared" si="3"/>
        <v>9738</v>
      </c>
      <c r="N14" s="45">
        <v>1744</v>
      </c>
      <c r="O14" s="49">
        <v>0</v>
      </c>
      <c r="P14" s="46">
        <v>1744</v>
      </c>
    </row>
    <row r="15" spans="1:16" ht="11.25">
      <c r="A15" s="24" t="s">
        <v>299</v>
      </c>
      <c r="B15" s="51" t="s">
        <v>300</v>
      </c>
      <c r="C15" s="9">
        <v>413</v>
      </c>
      <c r="D15" s="33"/>
      <c r="E15" s="13"/>
      <c r="F15" s="13"/>
      <c r="G15" s="18">
        <f t="shared" si="1"/>
        <v>413</v>
      </c>
      <c r="H15" s="14">
        <f t="shared" si="0"/>
        <v>1797.777697192231</v>
      </c>
      <c r="I15" s="35">
        <v>1798</v>
      </c>
      <c r="J15" s="19" t="e">
        <f>IF(#REF!=1,#REF!*G15,0)</f>
        <v>#REF!</v>
      </c>
      <c r="K15" s="19">
        <v>0</v>
      </c>
      <c r="L15" s="19" t="e">
        <f t="shared" si="2"/>
        <v>#REF!</v>
      </c>
      <c r="M15" s="43">
        <f t="shared" si="3"/>
        <v>1798</v>
      </c>
      <c r="N15" s="45">
        <v>322</v>
      </c>
      <c r="O15" s="49">
        <v>0</v>
      </c>
      <c r="P15" s="46">
        <v>322</v>
      </c>
    </row>
    <row r="16" spans="1:16" ht="11.25">
      <c r="A16" s="24" t="s">
        <v>267</v>
      </c>
      <c r="B16" s="51" t="s">
        <v>268</v>
      </c>
      <c r="C16" s="9">
        <v>1656</v>
      </c>
      <c r="D16" s="33"/>
      <c r="E16" s="13"/>
      <c r="F16" s="13"/>
      <c r="G16" s="18">
        <f t="shared" si="1"/>
        <v>1656</v>
      </c>
      <c r="H16" s="14">
        <f t="shared" si="0"/>
        <v>7208.522679298631</v>
      </c>
      <c r="I16" s="35">
        <v>7209</v>
      </c>
      <c r="J16" s="19" t="e">
        <f>IF(#REF!=1,#REF!*G16,0)</f>
        <v>#REF!</v>
      </c>
      <c r="K16" s="19">
        <v>0</v>
      </c>
      <c r="L16" s="19" t="e">
        <f t="shared" si="2"/>
        <v>#REF!</v>
      </c>
      <c r="M16" s="43">
        <f t="shared" si="3"/>
        <v>7209</v>
      </c>
      <c r="N16" s="45">
        <v>1291</v>
      </c>
      <c r="O16" s="49">
        <v>0</v>
      </c>
      <c r="P16" s="46">
        <v>1291</v>
      </c>
    </row>
    <row r="17" spans="1:16" ht="11.25">
      <c r="A17" s="24" t="s">
        <v>369</v>
      </c>
      <c r="B17" s="51" t="s">
        <v>370</v>
      </c>
      <c r="C17" s="9">
        <v>1084</v>
      </c>
      <c r="D17" s="33"/>
      <c r="E17" s="13"/>
      <c r="F17" s="13"/>
      <c r="G17" s="18">
        <f t="shared" si="1"/>
        <v>1084</v>
      </c>
      <c r="H17" s="14">
        <f t="shared" si="0"/>
        <v>4718.622333550553</v>
      </c>
      <c r="I17" s="35">
        <v>4719</v>
      </c>
      <c r="J17" s="19" t="e">
        <f>IF(#REF!=1,#REF!*G17,0)</f>
        <v>#REF!</v>
      </c>
      <c r="K17" s="19">
        <v>0</v>
      </c>
      <c r="L17" s="19" t="e">
        <f t="shared" si="2"/>
        <v>#REF!</v>
      </c>
      <c r="M17" s="43">
        <f t="shared" si="3"/>
        <v>4719</v>
      </c>
      <c r="N17" s="45">
        <v>845</v>
      </c>
      <c r="O17" s="49">
        <v>0</v>
      </c>
      <c r="P17" s="46">
        <v>845</v>
      </c>
    </row>
    <row r="18" spans="1:16" ht="11.25">
      <c r="A18" s="24" t="s">
        <v>490</v>
      </c>
      <c r="B18" s="51" t="s">
        <v>491</v>
      </c>
      <c r="C18" s="9">
        <v>727</v>
      </c>
      <c r="D18" s="33"/>
      <c r="E18" s="13"/>
      <c r="F18" s="13"/>
      <c r="G18" s="18">
        <f t="shared" si="1"/>
        <v>727</v>
      </c>
      <c r="H18" s="14">
        <f t="shared" si="0"/>
        <v>3164.611103774218</v>
      </c>
      <c r="I18" s="35">
        <v>3165</v>
      </c>
      <c r="J18" s="19" t="e">
        <f>IF(#REF!=1,#REF!*G18,0)</f>
        <v>#REF!</v>
      </c>
      <c r="K18" s="19">
        <v>695</v>
      </c>
      <c r="L18" s="19" t="e">
        <f t="shared" si="2"/>
        <v>#REF!</v>
      </c>
      <c r="M18" s="43">
        <f t="shared" si="3"/>
        <v>3860</v>
      </c>
      <c r="N18" s="45">
        <v>567</v>
      </c>
      <c r="O18" s="49">
        <v>124</v>
      </c>
      <c r="P18" s="46">
        <v>691</v>
      </c>
    </row>
    <row r="19" spans="1:16" ht="11.25">
      <c r="A19" s="24" t="s">
        <v>474</v>
      </c>
      <c r="B19" s="51" t="s">
        <v>475</v>
      </c>
      <c r="C19" s="9">
        <v>1332</v>
      </c>
      <c r="D19" s="33"/>
      <c r="E19" s="13"/>
      <c r="F19" s="13"/>
      <c r="G19" s="18">
        <f t="shared" si="1"/>
        <v>1332</v>
      </c>
      <c r="H19" s="14">
        <f t="shared" si="0"/>
        <v>5798.159546392377</v>
      </c>
      <c r="I19" s="35">
        <v>5798</v>
      </c>
      <c r="J19" s="19" t="e">
        <f>IF(#REF!=1,#REF!*G19,0)</f>
        <v>#REF!</v>
      </c>
      <c r="K19" s="19">
        <v>1273</v>
      </c>
      <c r="L19" s="19" t="e">
        <f t="shared" si="2"/>
        <v>#REF!</v>
      </c>
      <c r="M19" s="43">
        <f t="shared" si="3"/>
        <v>7071</v>
      </c>
      <c r="N19" s="45">
        <v>1038</v>
      </c>
      <c r="O19" s="49">
        <v>228</v>
      </c>
      <c r="P19" s="46">
        <v>1266</v>
      </c>
    </row>
    <row r="20" spans="1:16" ht="11.25">
      <c r="A20" s="24" t="s">
        <v>337</v>
      </c>
      <c r="B20" s="51" t="s">
        <v>338</v>
      </c>
      <c r="C20" s="9">
        <v>887</v>
      </c>
      <c r="D20" s="33"/>
      <c r="E20" s="13"/>
      <c r="F20" s="13"/>
      <c r="G20" s="18">
        <f t="shared" si="1"/>
        <v>887</v>
      </c>
      <c r="H20" s="14">
        <f t="shared" si="0"/>
        <v>3861.086724962491</v>
      </c>
      <c r="I20" s="35">
        <v>3861</v>
      </c>
      <c r="J20" s="19" t="e">
        <f>IF(#REF!=1,#REF!*G20,0)</f>
        <v>#REF!</v>
      </c>
      <c r="K20" s="19">
        <v>848</v>
      </c>
      <c r="L20" s="19" t="e">
        <f t="shared" si="2"/>
        <v>#REF!</v>
      </c>
      <c r="M20" s="43">
        <f t="shared" si="3"/>
        <v>4709</v>
      </c>
      <c r="N20" s="45">
        <v>691</v>
      </c>
      <c r="O20" s="49">
        <v>152</v>
      </c>
      <c r="P20" s="46">
        <v>843</v>
      </c>
    </row>
    <row r="21" spans="1:16" ht="11.25">
      <c r="A21" s="24" t="s">
        <v>216</v>
      </c>
      <c r="B21" s="51" t="s">
        <v>217</v>
      </c>
      <c r="C21" s="9">
        <v>2196</v>
      </c>
      <c r="D21" s="33"/>
      <c r="E21" s="13"/>
      <c r="F21" s="13"/>
      <c r="G21" s="18">
        <f t="shared" si="1"/>
        <v>2196</v>
      </c>
      <c r="H21" s="14">
        <f t="shared" si="0"/>
        <v>9559.127900809053</v>
      </c>
      <c r="I21" s="35">
        <v>9559</v>
      </c>
      <c r="J21" s="19" t="e">
        <f>IF(#REF!=1,#REF!*G21,0)</f>
        <v>#REF!</v>
      </c>
      <c r="K21" s="19">
        <v>0</v>
      </c>
      <c r="L21" s="19" t="e">
        <f t="shared" si="2"/>
        <v>#REF!</v>
      </c>
      <c r="M21" s="43">
        <f t="shared" si="3"/>
        <v>9559</v>
      </c>
      <c r="N21" s="45">
        <v>1712</v>
      </c>
      <c r="O21" s="49">
        <v>0</v>
      </c>
      <c r="P21" s="46">
        <v>1712</v>
      </c>
    </row>
    <row r="22" spans="1:16" ht="11.25">
      <c r="A22" s="24" t="s">
        <v>405</v>
      </c>
      <c r="B22" s="51" t="s">
        <v>406</v>
      </c>
      <c r="C22" s="9">
        <v>1051</v>
      </c>
      <c r="D22" s="33"/>
      <c r="E22" s="13"/>
      <c r="F22" s="13"/>
      <c r="G22" s="18">
        <f t="shared" si="1"/>
        <v>1051</v>
      </c>
      <c r="H22" s="14">
        <f t="shared" si="0"/>
        <v>4574.974236680472</v>
      </c>
      <c r="I22" s="35">
        <v>4575</v>
      </c>
      <c r="J22" s="19" t="e">
        <f>IF(#REF!=1,#REF!*G22,0)</f>
        <v>#REF!</v>
      </c>
      <c r="K22" s="19">
        <v>0</v>
      </c>
      <c r="L22" s="19" t="e">
        <f t="shared" si="2"/>
        <v>#REF!</v>
      </c>
      <c r="M22" s="43">
        <f t="shared" si="3"/>
        <v>4575</v>
      </c>
      <c r="N22" s="45">
        <v>819</v>
      </c>
      <c r="O22" s="49">
        <v>0</v>
      </c>
      <c r="P22" s="46">
        <v>819</v>
      </c>
    </row>
    <row r="23" spans="1:16" ht="11.25">
      <c r="A23" s="24" t="s">
        <v>97</v>
      </c>
      <c r="B23" s="51" t="s">
        <v>98</v>
      </c>
      <c r="C23" s="9">
        <v>568</v>
      </c>
      <c r="D23" s="33"/>
      <c r="E23" s="13"/>
      <c r="F23" s="13"/>
      <c r="G23" s="18">
        <f t="shared" si="1"/>
        <v>568</v>
      </c>
      <c r="H23" s="14">
        <f t="shared" si="0"/>
        <v>2472.488455218371</v>
      </c>
      <c r="I23" s="35">
        <v>2472</v>
      </c>
      <c r="J23" s="19" t="e">
        <f>IF(#REF!=1,#REF!*G23,0)</f>
        <v>#REF!</v>
      </c>
      <c r="K23" s="19">
        <v>0</v>
      </c>
      <c r="L23" s="19" t="e">
        <f t="shared" si="2"/>
        <v>#REF!</v>
      </c>
      <c r="M23" s="43">
        <f t="shared" si="3"/>
        <v>2472</v>
      </c>
      <c r="N23" s="45">
        <v>443</v>
      </c>
      <c r="O23" s="49">
        <v>0</v>
      </c>
      <c r="P23" s="46">
        <v>443</v>
      </c>
    </row>
    <row r="24" spans="1:16" ht="11.25">
      <c r="A24" s="24" t="s">
        <v>325</v>
      </c>
      <c r="B24" s="51" t="s">
        <v>326</v>
      </c>
      <c r="C24" s="9">
        <v>661</v>
      </c>
      <c r="D24" s="33"/>
      <c r="E24" s="13"/>
      <c r="F24" s="13"/>
      <c r="G24" s="18">
        <f t="shared" si="1"/>
        <v>661</v>
      </c>
      <c r="H24" s="14">
        <f t="shared" si="0"/>
        <v>2877.314910034055</v>
      </c>
      <c r="I24" s="35">
        <v>2877</v>
      </c>
      <c r="J24" s="19" t="e">
        <f>IF(#REF!=1,#REF!*G24,0)</f>
        <v>#REF!</v>
      </c>
      <c r="K24" s="19">
        <v>632</v>
      </c>
      <c r="L24" s="19" t="e">
        <f t="shared" si="2"/>
        <v>#REF!</v>
      </c>
      <c r="M24" s="43">
        <f t="shared" si="3"/>
        <v>3509</v>
      </c>
      <c r="N24" s="45">
        <v>515</v>
      </c>
      <c r="O24" s="49">
        <v>113</v>
      </c>
      <c r="P24" s="46">
        <v>628</v>
      </c>
    </row>
    <row r="25" spans="1:16" ht="11.25">
      <c r="A25" s="24" t="s">
        <v>476</v>
      </c>
      <c r="B25" s="51" t="s">
        <v>477</v>
      </c>
      <c r="C25" s="9">
        <v>2766</v>
      </c>
      <c r="D25" s="33"/>
      <c r="E25" s="13"/>
      <c r="F25" s="13"/>
      <c r="G25" s="18">
        <f t="shared" si="1"/>
        <v>2766</v>
      </c>
      <c r="H25" s="14">
        <f t="shared" si="0"/>
        <v>12040.322301292279</v>
      </c>
      <c r="I25" s="35">
        <v>12040</v>
      </c>
      <c r="J25" s="19" t="e">
        <f>IF(#REF!=1,#REF!*G25,0)</f>
        <v>#REF!</v>
      </c>
      <c r="K25" s="19">
        <v>0</v>
      </c>
      <c r="L25" s="19" t="e">
        <f t="shared" si="2"/>
        <v>#REF!</v>
      </c>
      <c r="M25" s="43">
        <f t="shared" si="3"/>
        <v>12040</v>
      </c>
      <c r="N25" s="45">
        <v>2156</v>
      </c>
      <c r="O25" s="49">
        <v>0</v>
      </c>
      <c r="P25" s="46">
        <v>2156</v>
      </c>
    </row>
    <row r="26" spans="1:16" ht="11.25">
      <c r="A26" s="24">
        <v>440700</v>
      </c>
      <c r="B26" s="51" t="s">
        <v>505</v>
      </c>
      <c r="C26" s="9">
        <v>336</v>
      </c>
      <c r="D26" s="33"/>
      <c r="E26" s="13"/>
      <c r="F26" s="13"/>
      <c r="G26" s="18">
        <f t="shared" si="1"/>
        <v>336</v>
      </c>
      <c r="H26" s="14">
        <f t="shared" si="0"/>
        <v>1462.5988044953745</v>
      </c>
      <c r="I26" s="35">
        <v>1463</v>
      </c>
      <c r="J26" s="19" t="e">
        <f>IF(#REF!=1,#REF!*G26,0)</f>
        <v>#REF!</v>
      </c>
      <c r="K26" s="19">
        <v>0</v>
      </c>
      <c r="L26" s="19" t="e">
        <f t="shared" si="2"/>
        <v>#REF!</v>
      </c>
      <c r="M26" s="43">
        <f t="shared" si="3"/>
        <v>1463</v>
      </c>
      <c r="N26" s="45">
        <v>262</v>
      </c>
      <c r="O26" s="49">
        <v>0</v>
      </c>
      <c r="P26" s="46">
        <v>262</v>
      </c>
    </row>
    <row r="27" spans="1:16" ht="11.25">
      <c r="A27" s="24" t="s">
        <v>407</v>
      </c>
      <c r="B27" s="51" t="s">
        <v>408</v>
      </c>
      <c r="C27" s="9">
        <v>4258</v>
      </c>
      <c r="D27" s="33">
        <v>125</v>
      </c>
      <c r="E27" s="13"/>
      <c r="F27" s="13"/>
      <c r="G27" s="18">
        <f t="shared" si="1"/>
        <v>4383</v>
      </c>
      <c r="H27" s="14">
        <f t="shared" si="0"/>
        <v>19079.07904792627</v>
      </c>
      <c r="I27" s="35">
        <v>19079</v>
      </c>
      <c r="J27" s="19" t="e">
        <f>IF(#REF!=1,#REF!*G27,0)</f>
        <v>#REF!</v>
      </c>
      <c r="K27" s="19">
        <v>0</v>
      </c>
      <c r="L27" s="19" t="e">
        <f t="shared" si="2"/>
        <v>#REF!</v>
      </c>
      <c r="M27" s="43">
        <f t="shared" si="3"/>
        <v>19079</v>
      </c>
      <c r="N27" s="45">
        <v>3416</v>
      </c>
      <c r="O27" s="49">
        <v>0</v>
      </c>
      <c r="P27" s="46">
        <v>3416</v>
      </c>
    </row>
    <row r="28" spans="1:16" ht="11.25">
      <c r="A28" s="24" t="s">
        <v>24</v>
      </c>
      <c r="B28" s="51" t="s">
        <v>25</v>
      </c>
      <c r="C28" s="9">
        <v>8345</v>
      </c>
      <c r="D28" s="33"/>
      <c r="E28" s="13"/>
      <c r="F28" s="13"/>
      <c r="G28" s="18">
        <f t="shared" si="1"/>
        <v>8345</v>
      </c>
      <c r="H28" s="14">
        <f t="shared" si="0"/>
        <v>36325.556617600894</v>
      </c>
      <c r="I28" s="35">
        <v>36326</v>
      </c>
      <c r="J28" s="19" t="e">
        <f>IF(#REF!=1,#REF!*G28,0)</f>
        <v>#REF!</v>
      </c>
      <c r="K28" s="19">
        <v>0</v>
      </c>
      <c r="L28" s="19" t="e">
        <f t="shared" si="2"/>
        <v>#REF!</v>
      </c>
      <c r="M28" s="43">
        <f t="shared" si="3"/>
        <v>36326</v>
      </c>
      <c r="N28" s="45">
        <v>6504</v>
      </c>
      <c r="O28" s="49">
        <v>0</v>
      </c>
      <c r="P28" s="46">
        <v>6504</v>
      </c>
    </row>
    <row r="29" spans="1:16" ht="11.25">
      <c r="A29" s="24" t="s">
        <v>40</v>
      </c>
      <c r="B29" s="51" t="s">
        <v>41</v>
      </c>
      <c r="C29" s="9">
        <v>889</v>
      </c>
      <c r="D29" s="33"/>
      <c r="E29" s="13"/>
      <c r="F29" s="13"/>
      <c r="G29" s="18">
        <f t="shared" si="1"/>
        <v>889</v>
      </c>
      <c r="H29" s="14">
        <f t="shared" si="0"/>
        <v>3869.792670227345</v>
      </c>
      <c r="I29" s="35">
        <v>3870</v>
      </c>
      <c r="J29" s="19" t="e">
        <f>IF(#REF!=1,#REF!*G29,0)</f>
        <v>#REF!</v>
      </c>
      <c r="K29" s="19">
        <v>0</v>
      </c>
      <c r="L29" s="19" t="e">
        <f t="shared" si="2"/>
        <v>#REF!</v>
      </c>
      <c r="M29" s="43">
        <f t="shared" si="3"/>
        <v>3870</v>
      </c>
      <c r="N29" s="45">
        <v>693</v>
      </c>
      <c r="O29" s="49">
        <v>0</v>
      </c>
      <c r="P29" s="46">
        <v>693</v>
      </c>
    </row>
    <row r="30" spans="1:16" ht="11.25">
      <c r="A30" s="24" t="s">
        <v>56</v>
      </c>
      <c r="B30" s="51" t="s">
        <v>57</v>
      </c>
      <c r="C30" s="9">
        <v>1693</v>
      </c>
      <c r="D30" s="33"/>
      <c r="E30" s="13"/>
      <c r="F30" s="13"/>
      <c r="G30" s="18">
        <f t="shared" si="1"/>
        <v>1693</v>
      </c>
      <c r="H30" s="14">
        <f t="shared" si="0"/>
        <v>7369.582666698419</v>
      </c>
      <c r="I30" s="35">
        <v>7370</v>
      </c>
      <c r="J30" s="19" t="e">
        <f>IF(#REF!=1,#REF!*G30,0)</f>
        <v>#REF!</v>
      </c>
      <c r="K30" s="19">
        <v>0</v>
      </c>
      <c r="L30" s="19" t="e">
        <f t="shared" si="2"/>
        <v>#REF!</v>
      </c>
      <c r="M30" s="43">
        <f t="shared" si="3"/>
        <v>7370</v>
      </c>
      <c r="N30" s="45">
        <v>1320</v>
      </c>
      <c r="O30" s="49">
        <v>0</v>
      </c>
      <c r="P30" s="46">
        <v>1320</v>
      </c>
    </row>
    <row r="31" spans="1:16" ht="11.25">
      <c r="A31" s="24" t="s">
        <v>200</v>
      </c>
      <c r="B31" s="51" t="s">
        <v>201</v>
      </c>
      <c r="C31" s="9">
        <v>1053</v>
      </c>
      <c r="D31" s="33"/>
      <c r="E31" s="13"/>
      <c r="F31" s="13"/>
      <c r="G31" s="18">
        <f t="shared" si="1"/>
        <v>1053</v>
      </c>
      <c r="H31" s="14">
        <f t="shared" si="0"/>
        <v>4583.680181945325</v>
      </c>
      <c r="I31" s="35">
        <v>4584</v>
      </c>
      <c r="J31" s="19" t="e">
        <f>IF(#REF!=1,#REF!*G31,0)</f>
        <v>#REF!</v>
      </c>
      <c r="K31" s="19">
        <v>1007</v>
      </c>
      <c r="L31" s="19" t="e">
        <f t="shared" si="2"/>
        <v>#REF!</v>
      </c>
      <c r="M31" s="43">
        <f t="shared" si="3"/>
        <v>5591</v>
      </c>
      <c r="N31" s="45">
        <v>821</v>
      </c>
      <c r="O31" s="49">
        <v>180</v>
      </c>
      <c r="P31" s="46">
        <v>1001</v>
      </c>
    </row>
    <row r="32" spans="1:16" ht="11.25">
      <c r="A32" s="24" t="s">
        <v>255</v>
      </c>
      <c r="B32" s="51" t="s">
        <v>256</v>
      </c>
      <c r="C32" s="9">
        <v>375</v>
      </c>
      <c r="D32" s="33"/>
      <c r="E32" s="13"/>
      <c r="F32" s="13"/>
      <c r="G32" s="18">
        <f t="shared" si="1"/>
        <v>375</v>
      </c>
      <c r="H32" s="14">
        <f t="shared" si="0"/>
        <v>1632.3647371600161</v>
      </c>
      <c r="I32" s="35">
        <v>1632</v>
      </c>
      <c r="J32" s="19" t="e">
        <f>IF(#REF!=1,#REF!*G32,0)</f>
        <v>#REF!</v>
      </c>
      <c r="K32" s="19">
        <v>359</v>
      </c>
      <c r="L32" s="19" t="e">
        <f t="shared" si="2"/>
        <v>#REF!</v>
      </c>
      <c r="M32" s="43">
        <f t="shared" si="3"/>
        <v>1991</v>
      </c>
      <c r="N32" s="45">
        <v>292</v>
      </c>
      <c r="O32" s="49">
        <v>64</v>
      </c>
      <c r="P32" s="46">
        <v>356</v>
      </c>
    </row>
    <row r="33" spans="1:16" ht="11.25">
      <c r="A33" s="24" t="s">
        <v>194</v>
      </c>
      <c r="B33" s="51" t="s">
        <v>195</v>
      </c>
      <c r="C33" s="9">
        <v>746</v>
      </c>
      <c r="D33" s="33"/>
      <c r="E33" s="13"/>
      <c r="F33" s="13"/>
      <c r="G33" s="18">
        <f t="shared" si="1"/>
        <v>746</v>
      </c>
      <c r="H33" s="14">
        <f t="shared" si="0"/>
        <v>3247.3175837903254</v>
      </c>
      <c r="I33" s="35">
        <v>3247</v>
      </c>
      <c r="J33" s="19" t="e">
        <f>IF(#REF!=1,#REF!*G33,0)</f>
        <v>#REF!</v>
      </c>
      <c r="K33" s="19">
        <v>713</v>
      </c>
      <c r="L33" s="19" t="e">
        <f t="shared" si="2"/>
        <v>#REF!</v>
      </c>
      <c r="M33" s="43">
        <f t="shared" si="3"/>
        <v>3960</v>
      </c>
      <c r="N33" s="45">
        <v>581</v>
      </c>
      <c r="O33" s="49">
        <v>128</v>
      </c>
      <c r="P33" s="46">
        <v>709</v>
      </c>
    </row>
    <row r="34" spans="1:16" ht="11.25">
      <c r="A34" s="24" t="s">
        <v>301</v>
      </c>
      <c r="B34" s="51" t="s">
        <v>302</v>
      </c>
      <c r="C34" s="9">
        <v>3290</v>
      </c>
      <c r="D34" s="33">
        <v>85</v>
      </c>
      <c r="E34" s="13"/>
      <c r="F34" s="13"/>
      <c r="G34" s="18">
        <f t="shared" si="1"/>
        <v>3375</v>
      </c>
      <c r="H34" s="14">
        <f t="shared" si="0"/>
        <v>14691.282634440144</v>
      </c>
      <c r="I34" s="35">
        <v>14691</v>
      </c>
      <c r="J34" s="19" t="e">
        <f>IF(#REF!=1,#REF!*G34,0)</f>
        <v>#REF!</v>
      </c>
      <c r="K34" s="19">
        <v>3227</v>
      </c>
      <c r="L34" s="19" t="e">
        <f t="shared" si="2"/>
        <v>#REF!</v>
      </c>
      <c r="M34" s="43">
        <f t="shared" si="3"/>
        <v>17918</v>
      </c>
      <c r="N34" s="45">
        <v>2630</v>
      </c>
      <c r="O34" s="49">
        <v>578</v>
      </c>
      <c r="P34" s="46">
        <v>3208</v>
      </c>
    </row>
    <row r="35" spans="1:16" ht="11.25">
      <c r="A35" s="24" t="s">
        <v>271</v>
      </c>
      <c r="B35" s="51" t="s">
        <v>272</v>
      </c>
      <c r="C35" s="9">
        <v>1465</v>
      </c>
      <c r="D35" s="33"/>
      <c r="E35" s="13"/>
      <c r="F35" s="13"/>
      <c r="G35" s="18">
        <f t="shared" si="1"/>
        <v>1465</v>
      </c>
      <c r="H35" s="14">
        <f t="shared" si="0"/>
        <v>6377.104906505129</v>
      </c>
      <c r="I35" s="35">
        <v>6377</v>
      </c>
      <c r="J35" s="19" t="e">
        <f>IF(#REF!=1,#REF!*G35,0)</f>
        <v>#REF!</v>
      </c>
      <c r="K35" s="19">
        <v>1401</v>
      </c>
      <c r="L35" s="19" t="e">
        <f t="shared" si="2"/>
        <v>#REF!</v>
      </c>
      <c r="M35" s="43">
        <f t="shared" si="3"/>
        <v>7778</v>
      </c>
      <c r="N35" s="45">
        <v>1142</v>
      </c>
      <c r="O35" s="49">
        <v>251</v>
      </c>
      <c r="P35" s="46">
        <v>1393</v>
      </c>
    </row>
    <row r="36" spans="1:16" ht="11.25">
      <c r="A36" s="24" t="s">
        <v>478</v>
      </c>
      <c r="B36" s="51" t="s">
        <v>479</v>
      </c>
      <c r="C36" s="9">
        <v>560</v>
      </c>
      <c r="D36" s="33"/>
      <c r="E36" s="13"/>
      <c r="F36" s="13"/>
      <c r="G36" s="18">
        <f t="shared" si="1"/>
        <v>560</v>
      </c>
      <c r="H36" s="14">
        <f t="shared" si="0"/>
        <v>2437.6646741589575</v>
      </c>
      <c r="I36" s="35">
        <v>2438</v>
      </c>
      <c r="J36" s="19" t="e">
        <f>IF(#REF!=1,#REF!*G36,0)</f>
        <v>#REF!</v>
      </c>
      <c r="K36" s="19">
        <v>535</v>
      </c>
      <c r="L36" s="19" t="e">
        <f t="shared" si="2"/>
        <v>#REF!</v>
      </c>
      <c r="M36" s="43">
        <f t="shared" si="3"/>
        <v>2973</v>
      </c>
      <c r="N36" s="45">
        <v>436</v>
      </c>
      <c r="O36" s="49">
        <v>96</v>
      </c>
      <c r="P36" s="46">
        <v>532</v>
      </c>
    </row>
    <row r="37" spans="1:16" ht="11.25">
      <c r="A37" s="24" t="s">
        <v>253</v>
      </c>
      <c r="B37" s="51" t="s">
        <v>254</v>
      </c>
      <c r="C37" s="9">
        <v>365</v>
      </c>
      <c r="D37" s="33"/>
      <c r="E37" s="13"/>
      <c r="F37" s="13"/>
      <c r="G37" s="18">
        <f t="shared" si="1"/>
        <v>365</v>
      </c>
      <c r="H37" s="14">
        <f t="shared" si="0"/>
        <v>1588.835010835749</v>
      </c>
      <c r="I37" s="35">
        <v>1589</v>
      </c>
      <c r="J37" s="19" t="e">
        <f>IF(#REF!=1,#REF!*G37,0)</f>
        <v>#REF!</v>
      </c>
      <c r="K37" s="19">
        <v>349</v>
      </c>
      <c r="L37" s="19" t="e">
        <f t="shared" si="2"/>
        <v>#REF!</v>
      </c>
      <c r="M37" s="43">
        <f t="shared" si="3"/>
        <v>1938</v>
      </c>
      <c r="N37" s="45">
        <v>284</v>
      </c>
      <c r="O37" s="49">
        <v>62</v>
      </c>
      <c r="P37" s="46">
        <v>346</v>
      </c>
    </row>
    <row r="38" spans="1:16" ht="11.25">
      <c r="A38" s="24" t="s">
        <v>311</v>
      </c>
      <c r="B38" s="51" t="s">
        <v>312</v>
      </c>
      <c r="C38" s="9">
        <v>966</v>
      </c>
      <c r="D38" s="33"/>
      <c r="E38" s="13"/>
      <c r="F38" s="13"/>
      <c r="G38" s="18">
        <f t="shared" si="1"/>
        <v>966</v>
      </c>
      <c r="H38" s="14">
        <f t="shared" si="0"/>
        <v>4204.971562924201</v>
      </c>
      <c r="I38" s="35">
        <v>4205</v>
      </c>
      <c r="J38" s="19" t="e">
        <f>IF(#REF!=1,#REF!*G38,0)</f>
        <v>#REF!</v>
      </c>
      <c r="K38" s="19">
        <v>924</v>
      </c>
      <c r="L38" s="19" t="e">
        <f t="shared" si="2"/>
        <v>#REF!</v>
      </c>
      <c r="M38" s="43">
        <f t="shared" si="3"/>
        <v>5129</v>
      </c>
      <c r="N38" s="45">
        <v>753</v>
      </c>
      <c r="O38" s="49">
        <v>165</v>
      </c>
      <c r="P38" s="46">
        <v>918</v>
      </c>
    </row>
    <row r="39" spans="1:16" ht="11.25">
      <c r="A39" s="24" t="s">
        <v>101</v>
      </c>
      <c r="B39" s="51" t="s">
        <v>102</v>
      </c>
      <c r="C39" s="9">
        <v>1203</v>
      </c>
      <c r="D39" s="33"/>
      <c r="E39" s="13"/>
      <c r="F39" s="13"/>
      <c r="G39" s="18">
        <f t="shared" si="1"/>
        <v>1203</v>
      </c>
      <c r="H39" s="14">
        <f t="shared" si="0"/>
        <v>5236.626076809332</v>
      </c>
      <c r="I39" s="35">
        <v>5237</v>
      </c>
      <c r="J39" s="19" t="e">
        <f>IF(#REF!=1,#REF!*G39,0)</f>
        <v>#REF!</v>
      </c>
      <c r="K39" s="19">
        <v>0</v>
      </c>
      <c r="L39" s="19" t="e">
        <f t="shared" si="2"/>
        <v>#REF!</v>
      </c>
      <c r="M39" s="43">
        <f t="shared" si="3"/>
        <v>5237</v>
      </c>
      <c r="N39" s="45">
        <v>938</v>
      </c>
      <c r="O39" s="49">
        <v>0</v>
      </c>
      <c r="P39" s="46">
        <v>938</v>
      </c>
    </row>
    <row r="40" spans="1:16" ht="11.25">
      <c r="A40" s="24" t="s">
        <v>409</v>
      </c>
      <c r="B40" s="51" t="s">
        <v>410</v>
      </c>
      <c r="C40" s="9">
        <v>6449</v>
      </c>
      <c r="D40" s="33"/>
      <c r="E40" s="13"/>
      <c r="F40" s="13"/>
      <c r="G40" s="18">
        <f t="shared" si="1"/>
        <v>6449</v>
      </c>
      <c r="H40" s="14">
        <f t="shared" si="0"/>
        <v>28072.32050651985</v>
      </c>
      <c r="I40" s="35">
        <v>28072</v>
      </c>
      <c r="J40" s="19" t="e">
        <f>IF(#REF!=1,#REF!*G40,0)</f>
        <v>#REF!</v>
      </c>
      <c r="K40" s="19">
        <v>0</v>
      </c>
      <c r="L40" s="19" t="e">
        <f t="shared" si="2"/>
        <v>#REF!</v>
      </c>
      <c r="M40" s="43">
        <f t="shared" si="3"/>
        <v>28072</v>
      </c>
      <c r="N40" s="45">
        <v>5026</v>
      </c>
      <c r="O40" s="49">
        <v>0</v>
      </c>
      <c r="P40" s="46">
        <v>5026</v>
      </c>
    </row>
    <row r="41" spans="1:16" ht="11.25">
      <c r="A41" s="24" t="s">
        <v>103</v>
      </c>
      <c r="B41" s="51" t="s">
        <v>104</v>
      </c>
      <c r="C41" s="9">
        <v>821</v>
      </c>
      <c r="D41" s="33"/>
      <c r="E41" s="13"/>
      <c r="F41" s="13"/>
      <c r="G41" s="18">
        <f t="shared" si="1"/>
        <v>821</v>
      </c>
      <c r="H41" s="14">
        <f t="shared" si="0"/>
        <v>3573.7905312223284</v>
      </c>
      <c r="I41" s="35">
        <v>3574</v>
      </c>
      <c r="J41" s="19" t="e">
        <f>IF(#REF!=1,#REF!*G41,0)</f>
        <v>#REF!</v>
      </c>
      <c r="K41" s="19">
        <v>0</v>
      </c>
      <c r="L41" s="19" t="e">
        <f t="shared" si="2"/>
        <v>#REF!</v>
      </c>
      <c r="M41" s="43">
        <f t="shared" si="3"/>
        <v>3574</v>
      </c>
      <c r="N41" s="45">
        <v>640</v>
      </c>
      <c r="O41" s="49">
        <v>0</v>
      </c>
      <c r="P41" s="46">
        <v>640</v>
      </c>
    </row>
    <row r="42" spans="1:16" ht="11.25">
      <c r="A42" s="24" t="s">
        <v>285</v>
      </c>
      <c r="B42" s="51" t="s">
        <v>286</v>
      </c>
      <c r="C42" s="9">
        <v>7772</v>
      </c>
      <c r="D42" s="33"/>
      <c r="E42" s="13"/>
      <c r="F42" s="13"/>
      <c r="G42" s="18">
        <f t="shared" si="1"/>
        <v>7772</v>
      </c>
      <c r="H42" s="14">
        <f t="shared" si="0"/>
        <v>33831.30329922039</v>
      </c>
      <c r="I42" s="35">
        <v>33831</v>
      </c>
      <c r="J42" s="19" t="e">
        <f>IF(#REF!=1,#REF!*G42,0)</f>
        <v>#REF!</v>
      </c>
      <c r="K42" s="19">
        <v>0</v>
      </c>
      <c r="L42" s="19" t="e">
        <f t="shared" si="2"/>
        <v>#REF!</v>
      </c>
      <c r="M42" s="43">
        <f t="shared" si="3"/>
        <v>33831</v>
      </c>
      <c r="N42" s="45">
        <v>6057</v>
      </c>
      <c r="O42" s="49">
        <v>0</v>
      </c>
      <c r="P42" s="46">
        <v>6057</v>
      </c>
    </row>
    <row r="43" spans="1:16" ht="11.25">
      <c r="A43" s="24" t="s">
        <v>315</v>
      </c>
      <c r="B43" s="51" t="s">
        <v>316</v>
      </c>
      <c r="C43" s="9">
        <v>630</v>
      </c>
      <c r="D43" s="33"/>
      <c r="E43" s="13"/>
      <c r="F43" s="13"/>
      <c r="G43" s="18">
        <f t="shared" si="1"/>
        <v>630</v>
      </c>
      <c r="H43" s="14">
        <f t="shared" si="0"/>
        <v>2742.372758428827</v>
      </c>
      <c r="I43" s="35">
        <v>2742</v>
      </c>
      <c r="J43" s="19" t="e">
        <f>IF(#REF!=1,#REF!*G43,0)</f>
        <v>#REF!</v>
      </c>
      <c r="K43" s="19">
        <v>602</v>
      </c>
      <c r="L43" s="19" t="e">
        <f t="shared" si="2"/>
        <v>#REF!</v>
      </c>
      <c r="M43" s="43">
        <f t="shared" si="3"/>
        <v>3344</v>
      </c>
      <c r="N43" s="45">
        <v>491</v>
      </c>
      <c r="O43" s="49">
        <v>108</v>
      </c>
      <c r="P43" s="46">
        <v>599</v>
      </c>
    </row>
    <row r="44" spans="1:16" ht="11.25">
      <c r="A44" s="24" t="s">
        <v>226</v>
      </c>
      <c r="B44" s="51" t="s">
        <v>227</v>
      </c>
      <c r="C44" s="9">
        <v>512</v>
      </c>
      <c r="D44" s="33"/>
      <c r="E44" s="13"/>
      <c r="F44" s="13"/>
      <c r="G44" s="18">
        <f t="shared" si="1"/>
        <v>512</v>
      </c>
      <c r="H44" s="14">
        <f t="shared" si="0"/>
        <v>2228.7219878024753</v>
      </c>
      <c r="I44" s="35">
        <v>2229</v>
      </c>
      <c r="J44" s="19" t="e">
        <f>IF(#REF!=1,#REF!*G44,0)</f>
        <v>#REF!</v>
      </c>
      <c r="K44" s="19">
        <v>490</v>
      </c>
      <c r="L44" s="19" t="e">
        <f t="shared" si="2"/>
        <v>#REF!</v>
      </c>
      <c r="M44" s="43">
        <f t="shared" si="3"/>
        <v>2719</v>
      </c>
      <c r="N44" s="45">
        <v>399</v>
      </c>
      <c r="O44" s="49">
        <v>88</v>
      </c>
      <c r="P44" s="46">
        <v>487</v>
      </c>
    </row>
    <row r="45" spans="1:16" ht="11.25">
      <c r="A45" s="24" t="s">
        <v>327</v>
      </c>
      <c r="B45" s="51" t="s">
        <v>328</v>
      </c>
      <c r="C45" s="9">
        <v>3023</v>
      </c>
      <c r="D45" s="33"/>
      <c r="E45" s="13"/>
      <c r="F45" s="13"/>
      <c r="G45" s="18">
        <f t="shared" si="1"/>
        <v>3023</v>
      </c>
      <c r="H45" s="14">
        <f t="shared" si="0"/>
        <v>13159.036267825943</v>
      </c>
      <c r="I45" s="35">
        <v>13159</v>
      </c>
      <c r="J45" s="19" t="e">
        <f>IF(#REF!=1,#REF!*G45,0)</f>
        <v>#REF!</v>
      </c>
      <c r="K45" s="19">
        <v>2890</v>
      </c>
      <c r="L45" s="19" t="e">
        <f t="shared" si="2"/>
        <v>#REF!</v>
      </c>
      <c r="M45" s="43">
        <f t="shared" si="3"/>
        <v>16049</v>
      </c>
      <c r="N45" s="45">
        <v>2356</v>
      </c>
      <c r="O45" s="49">
        <v>517</v>
      </c>
      <c r="P45" s="46">
        <v>2873</v>
      </c>
    </row>
    <row r="46" spans="1:16" ht="11.25">
      <c r="A46" s="24" t="s">
        <v>283</v>
      </c>
      <c r="B46" s="51" t="s">
        <v>284</v>
      </c>
      <c r="C46" s="9">
        <v>712</v>
      </c>
      <c r="D46" s="33"/>
      <c r="E46" s="13"/>
      <c r="F46" s="13"/>
      <c r="G46" s="18">
        <f t="shared" si="1"/>
        <v>712</v>
      </c>
      <c r="H46" s="14">
        <f t="shared" si="0"/>
        <v>3099.316514287817</v>
      </c>
      <c r="I46" s="35">
        <v>3099</v>
      </c>
      <c r="J46" s="19" t="e">
        <f>IF(#REF!=1,#REF!*G46,0)</f>
        <v>#REF!</v>
      </c>
      <c r="K46" s="19">
        <v>0</v>
      </c>
      <c r="L46" s="19" t="e">
        <f t="shared" si="2"/>
        <v>#REF!</v>
      </c>
      <c r="M46" s="43">
        <f t="shared" si="3"/>
        <v>3099</v>
      </c>
      <c r="N46" s="45">
        <v>555</v>
      </c>
      <c r="O46" s="49">
        <v>0</v>
      </c>
      <c r="P46" s="46">
        <v>555</v>
      </c>
    </row>
    <row r="47" spans="1:16" ht="11.25">
      <c r="A47" s="24" t="s">
        <v>434</v>
      </c>
      <c r="B47" s="51" t="s">
        <v>435</v>
      </c>
      <c r="C47" s="9">
        <v>1344</v>
      </c>
      <c r="D47" s="33"/>
      <c r="E47" s="13"/>
      <c r="F47" s="13"/>
      <c r="G47" s="18">
        <f t="shared" si="1"/>
        <v>1344</v>
      </c>
      <c r="H47" s="14">
        <f t="shared" si="0"/>
        <v>5850.395217981498</v>
      </c>
      <c r="I47" s="35">
        <v>5850</v>
      </c>
      <c r="J47" s="19" t="e">
        <f>IF(#REF!=1,#REF!*G47,0)</f>
        <v>#REF!</v>
      </c>
      <c r="K47" s="19">
        <v>1285</v>
      </c>
      <c r="L47" s="19" t="e">
        <f t="shared" si="2"/>
        <v>#REF!</v>
      </c>
      <c r="M47" s="43">
        <f t="shared" si="3"/>
        <v>7135</v>
      </c>
      <c r="N47" s="45">
        <v>1048</v>
      </c>
      <c r="O47" s="49">
        <v>230</v>
      </c>
      <c r="P47" s="46">
        <v>1278</v>
      </c>
    </row>
    <row r="48" spans="1:16" ht="11.25">
      <c r="A48" s="24">
        <v>3212000</v>
      </c>
      <c r="B48" s="51" t="s">
        <v>508</v>
      </c>
      <c r="C48" s="9">
        <v>804</v>
      </c>
      <c r="D48" s="33"/>
      <c r="E48" s="13"/>
      <c r="F48" s="13"/>
      <c r="G48" s="18">
        <f t="shared" si="1"/>
        <v>804</v>
      </c>
      <c r="H48" s="14">
        <f t="shared" si="0"/>
        <v>3499.7899964710746</v>
      </c>
      <c r="I48" s="35">
        <v>3500</v>
      </c>
      <c r="J48" s="19" t="e">
        <f>IF(#REF!=1,#REF!*G48,0)</f>
        <v>#REF!</v>
      </c>
      <c r="K48" s="19">
        <v>769</v>
      </c>
      <c r="L48" s="19" t="e">
        <f t="shared" si="2"/>
        <v>#REF!</v>
      </c>
      <c r="M48" s="43">
        <f t="shared" si="3"/>
        <v>4269</v>
      </c>
      <c r="N48" s="45">
        <v>627</v>
      </c>
      <c r="O48" s="49">
        <v>138</v>
      </c>
      <c r="P48" s="46">
        <v>765</v>
      </c>
    </row>
    <row r="49" spans="1:16" ht="11.25">
      <c r="A49" s="24" t="s">
        <v>115</v>
      </c>
      <c r="B49" s="51" t="s">
        <v>116</v>
      </c>
      <c r="C49" s="9">
        <v>904</v>
      </c>
      <c r="D49" s="33"/>
      <c r="E49" s="13"/>
      <c r="F49" s="13"/>
      <c r="G49" s="18">
        <f t="shared" si="1"/>
        <v>904</v>
      </c>
      <c r="H49" s="14">
        <f t="shared" si="0"/>
        <v>3935.0872597137454</v>
      </c>
      <c r="I49" s="35">
        <v>3935</v>
      </c>
      <c r="J49" s="19" t="e">
        <f>IF(#REF!=1,#REF!*G49,0)</f>
        <v>#REF!</v>
      </c>
      <c r="K49" s="19">
        <v>0</v>
      </c>
      <c r="L49" s="19" t="e">
        <f t="shared" si="2"/>
        <v>#REF!</v>
      </c>
      <c r="M49" s="43">
        <f t="shared" si="3"/>
        <v>3935</v>
      </c>
      <c r="N49" s="45">
        <v>705</v>
      </c>
      <c r="O49" s="49">
        <v>0</v>
      </c>
      <c r="P49" s="46">
        <v>705</v>
      </c>
    </row>
    <row r="50" spans="1:16" ht="11.25">
      <c r="A50" s="24" t="s">
        <v>347</v>
      </c>
      <c r="B50" s="51" t="s">
        <v>348</v>
      </c>
      <c r="C50" s="9">
        <v>957</v>
      </c>
      <c r="D50" s="33"/>
      <c r="E50" s="13"/>
      <c r="F50" s="13"/>
      <c r="G50" s="18">
        <f t="shared" si="1"/>
        <v>957</v>
      </c>
      <c r="H50" s="14">
        <f t="shared" si="0"/>
        <v>4165.794809232361</v>
      </c>
      <c r="I50" s="35">
        <v>4166</v>
      </c>
      <c r="J50" s="19" t="e">
        <f>IF(#REF!=1,#REF!*G50,0)</f>
        <v>#REF!</v>
      </c>
      <c r="K50" s="19">
        <v>915</v>
      </c>
      <c r="L50" s="19" t="e">
        <f t="shared" si="2"/>
        <v>#REF!</v>
      </c>
      <c r="M50" s="43">
        <f t="shared" si="3"/>
        <v>5081</v>
      </c>
      <c r="N50" s="45">
        <v>746</v>
      </c>
      <c r="O50" s="49">
        <v>164</v>
      </c>
      <c r="P50" s="46">
        <v>910</v>
      </c>
    </row>
    <row r="51" spans="1:16" ht="11.25">
      <c r="A51" s="24" t="s">
        <v>159</v>
      </c>
      <c r="B51" s="51" t="s">
        <v>160</v>
      </c>
      <c r="C51" s="9">
        <v>888</v>
      </c>
      <c r="D51" s="33"/>
      <c r="E51" s="13"/>
      <c r="F51" s="13"/>
      <c r="G51" s="18">
        <f t="shared" si="1"/>
        <v>888</v>
      </c>
      <c r="H51" s="14">
        <f t="shared" si="0"/>
        <v>3865.439697594918</v>
      </c>
      <c r="I51" s="35">
        <v>3865</v>
      </c>
      <c r="J51" s="19" t="e">
        <f>IF(#REF!=1,#REF!*G51,0)</f>
        <v>#REF!</v>
      </c>
      <c r="K51" s="19">
        <v>0</v>
      </c>
      <c r="L51" s="19" t="e">
        <f t="shared" si="2"/>
        <v>#REF!</v>
      </c>
      <c r="M51" s="43">
        <f t="shared" si="3"/>
        <v>3865</v>
      </c>
      <c r="N51" s="45">
        <v>692</v>
      </c>
      <c r="O51" s="49">
        <v>0</v>
      </c>
      <c r="P51" s="46">
        <v>692</v>
      </c>
    </row>
    <row r="52" spans="1:16" ht="11.25">
      <c r="A52" s="24" t="s">
        <v>313</v>
      </c>
      <c r="B52" s="51" t="s">
        <v>314</v>
      </c>
      <c r="C52" s="9">
        <v>748</v>
      </c>
      <c r="D52" s="33"/>
      <c r="E52" s="13"/>
      <c r="F52" s="13"/>
      <c r="G52" s="18">
        <f t="shared" si="1"/>
        <v>748</v>
      </c>
      <c r="H52" s="14">
        <f t="shared" si="0"/>
        <v>3256.0235290551786</v>
      </c>
      <c r="I52" s="35">
        <v>3256</v>
      </c>
      <c r="J52" s="19" t="e">
        <f>IF(#REF!=1,#REF!*G52,0)</f>
        <v>#REF!</v>
      </c>
      <c r="K52" s="19">
        <v>715</v>
      </c>
      <c r="L52" s="19" t="e">
        <f t="shared" si="2"/>
        <v>#REF!</v>
      </c>
      <c r="M52" s="43">
        <f t="shared" si="3"/>
        <v>3971</v>
      </c>
      <c r="N52" s="45">
        <v>583</v>
      </c>
      <c r="O52" s="49">
        <v>128</v>
      </c>
      <c r="P52" s="46">
        <v>711</v>
      </c>
    </row>
    <row r="53" spans="1:16" ht="11.25">
      <c r="A53" s="24" t="s">
        <v>247</v>
      </c>
      <c r="B53" s="51" t="s">
        <v>248</v>
      </c>
      <c r="C53" s="9">
        <v>2246</v>
      </c>
      <c r="D53" s="33"/>
      <c r="E53" s="13"/>
      <c r="F53" s="13"/>
      <c r="G53" s="18">
        <f t="shared" si="1"/>
        <v>2246</v>
      </c>
      <c r="H53" s="14">
        <f t="shared" si="0"/>
        <v>9776.77653243039</v>
      </c>
      <c r="I53" s="35">
        <v>9777</v>
      </c>
      <c r="J53" s="19" t="e">
        <f>IF(#REF!=1,#REF!*G53,0)</f>
        <v>#REF!</v>
      </c>
      <c r="K53" s="19">
        <v>2147</v>
      </c>
      <c r="L53" s="19" t="e">
        <f t="shared" si="2"/>
        <v>#REF!</v>
      </c>
      <c r="M53" s="43">
        <f t="shared" si="3"/>
        <v>11924</v>
      </c>
      <c r="N53" s="45">
        <v>1751</v>
      </c>
      <c r="O53" s="49">
        <v>384</v>
      </c>
      <c r="P53" s="46">
        <v>2135</v>
      </c>
    </row>
    <row r="54" spans="1:16" ht="11.25">
      <c r="A54" s="24">
        <v>1305000</v>
      </c>
      <c r="B54" s="51" t="s">
        <v>513</v>
      </c>
      <c r="C54" s="9">
        <v>906</v>
      </c>
      <c r="D54" s="33"/>
      <c r="E54" s="13"/>
      <c r="F54" s="13"/>
      <c r="G54" s="18">
        <f t="shared" si="1"/>
        <v>906</v>
      </c>
      <c r="H54" s="14">
        <f t="shared" si="0"/>
        <v>3943.7932049785986</v>
      </c>
      <c r="I54" s="35">
        <v>3944</v>
      </c>
      <c r="J54" s="19" t="e">
        <f>IF(#REF!=1,#REF!*G54,0)</f>
        <v>#REF!</v>
      </c>
      <c r="K54" s="19">
        <v>866</v>
      </c>
      <c r="L54" s="19" t="e">
        <f t="shared" si="2"/>
        <v>#REF!</v>
      </c>
      <c r="M54" s="43">
        <f t="shared" si="3"/>
        <v>4810</v>
      </c>
      <c r="N54" s="45">
        <v>706</v>
      </c>
      <c r="O54" s="49">
        <v>155</v>
      </c>
      <c r="P54" s="46">
        <v>861</v>
      </c>
    </row>
    <row r="55" spans="1:16" ht="11.25">
      <c r="A55" s="24" t="s">
        <v>452</v>
      </c>
      <c r="B55" s="51" t="s">
        <v>453</v>
      </c>
      <c r="C55" s="9">
        <v>1367</v>
      </c>
      <c r="D55" s="33"/>
      <c r="E55" s="13"/>
      <c r="F55" s="13"/>
      <c r="G55" s="18">
        <f t="shared" si="1"/>
        <v>1367</v>
      </c>
      <c r="H55" s="14">
        <f t="shared" si="0"/>
        <v>5950.513588527312</v>
      </c>
      <c r="I55" s="35">
        <v>5950</v>
      </c>
      <c r="J55" s="19" t="e">
        <f>IF(#REF!=1,#REF!*G55,0)</f>
        <v>#REF!</v>
      </c>
      <c r="K55" s="19">
        <v>1307</v>
      </c>
      <c r="L55" s="19" t="e">
        <f t="shared" si="2"/>
        <v>#REF!</v>
      </c>
      <c r="M55" s="43">
        <f t="shared" si="3"/>
        <v>7257</v>
      </c>
      <c r="N55" s="45">
        <v>1065</v>
      </c>
      <c r="O55" s="49">
        <v>234</v>
      </c>
      <c r="P55" s="46">
        <v>1299</v>
      </c>
    </row>
    <row r="56" spans="1:16" ht="11.25">
      <c r="A56" s="24" t="s">
        <v>77</v>
      </c>
      <c r="B56" s="51" t="s">
        <v>78</v>
      </c>
      <c r="C56" s="9">
        <v>584</v>
      </c>
      <c r="D56" s="33"/>
      <c r="E56" s="13"/>
      <c r="F56" s="13"/>
      <c r="G56" s="18">
        <f t="shared" si="1"/>
        <v>584</v>
      </c>
      <c r="H56" s="14">
        <f t="shared" si="0"/>
        <v>2542.136017337198</v>
      </c>
      <c r="I56" s="35">
        <v>2542</v>
      </c>
      <c r="J56" s="19" t="e">
        <f>IF(#REF!=1,#REF!*G56,0)</f>
        <v>#REF!</v>
      </c>
      <c r="K56" s="19">
        <v>558</v>
      </c>
      <c r="L56" s="19" t="e">
        <f t="shared" si="2"/>
        <v>#REF!</v>
      </c>
      <c r="M56" s="43">
        <f t="shared" si="3"/>
        <v>3100</v>
      </c>
      <c r="N56" s="45">
        <v>455</v>
      </c>
      <c r="O56" s="49">
        <v>100</v>
      </c>
      <c r="P56" s="46">
        <v>555</v>
      </c>
    </row>
    <row r="57" spans="1:16" ht="11.25">
      <c r="A57" s="24" t="s">
        <v>147</v>
      </c>
      <c r="B57" s="51" t="s">
        <v>148</v>
      </c>
      <c r="C57" s="9">
        <v>8216</v>
      </c>
      <c r="D57" s="33"/>
      <c r="E57" s="13"/>
      <c r="F57" s="13"/>
      <c r="G57" s="18">
        <f t="shared" si="1"/>
        <v>8216</v>
      </c>
      <c r="H57" s="14">
        <f t="shared" si="0"/>
        <v>35764.02314801785</v>
      </c>
      <c r="I57" s="35">
        <v>35764</v>
      </c>
      <c r="J57" s="19" t="e">
        <f>IF(#REF!=1,#REF!*G57,0)</f>
        <v>#REF!</v>
      </c>
      <c r="K57" s="19">
        <v>0</v>
      </c>
      <c r="L57" s="19" t="e">
        <f t="shared" si="2"/>
        <v>#REF!</v>
      </c>
      <c r="M57" s="43">
        <f t="shared" si="3"/>
        <v>35764</v>
      </c>
      <c r="N57" s="45">
        <v>6404</v>
      </c>
      <c r="O57" s="49">
        <v>0</v>
      </c>
      <c r="P57" s="46">
        <v>6404</v>
      </c>
    </row>
    <row r="58" spans="1:16" ht="11.25">
      <c r="A58" s="24" t="s">
        <v>72</v>
      </c>
      <c r="B58" s="51" t="s">
        <v>73</v>
      </c>
      <c r="C58" s="9">
        <v>1272</v>
      </c>
      <c r="D58" s="33"/>
      <c r="E58" s="13"/>
      <c r="F58" s="13"/>
      <c r="G58" s="18">
        <f t="shared" si="1"/>
        <v>1272</v>
      </c>
      <c r="H58" s="14">
        <f t="shared" si="0"/>
        <v>5536.9811884467745</v>
      </c>
      <c r="I58" s="35">
        <v>5537</v>
      </c>
      <c r="J58" s="19" t="e">
        <f>IF(#REF!=1,#REF!*G58,0)</f>
        <v>#REF!</v>
      </c>
      <c r="K58" s="19">
        <v>1216</v>
      </c>
      <c r="L58" s="19" t="e">
        <f t="shared" si="2"/>
        <v>#REF!</v>
      </c>
      <c r="M58" s="43">
        <f t="shared" si="3"/>
        <v>6753</v>
      </c>
      <c r="N58" s="45">
        <v>991</v>
      </c>
      <c r="O58" s="49">
        <v>218</v>
      </c>
      <c r="P58" s="46">
        <v>1209</v>
      </c>
    </row>
    <row r="59" spans="1:16" ht="11.25">
      <c r="A59" s="24" t="s">
        <v>18</v>
      </c>
      <c r="B59" s="51" t="s">
        <v>19</v>
      </c>
      <c r="C59" s="9">
        <v>649</v>
      </c>
      <c r="D59" s="33"/>
      <c r="E59" s="13"/>
      <c r="F59" s="13"/>
      <c r="G59" s="18">
        <f t="shared" si="1"/>
        <v>649</v>
      </c>
      <c r="H59" s="14">
        <f t="shared" si="0"/>
        <v>2825.0792384449346</v>
      </c>
      <c r="I59" s="35">
        <v>2825</v>
      </c>
      <c r="J59" s="19" t="e">
        <f>IF(#REF!=1,#REF!*G59,0)</f>
        <v>#REF!</v>
      </c>
      <c r="K59" s="19">
        <v>620</v>
      </c>
      <c r="L59" s="19" t="e">
        <f t="shared" si="2"/>
        <v>#REF!</v>
      </c>
      <c r="M59" s="43">
        <f t="shared" si="3"/>
        <v>3445</v>
      </c>
      <c r="N59" s="45">
        <v>506</v>
      </c>
      <c r="O59" s="49">
        <v>111</v>
      </c>
      <c r="P59" s="46">
        <v>617</v>
      </c>
    </row>
    <row r="60" spans="1:16" ht="11.25">
      <c r="A60" s="24" t="s">
        <v>161</v>
      </c>
      <c r="B60" s="51" t="s">
        <v>162</v>
      </c>
      <c r="C60" s="9">
        <v>574</v>
      </c>
      <c r="D60" s="33"/>
      <c r="E60" s="13"/>
      <c r="F60" s="13"/>
      <c r="G60" s="18">
        <f t="shared" si="1"/>
        <v>574</v>
      </c>
      <c r="H60" s="14">
        <f t="shared" si="0"/>
        <v>2498.6062910129313</v>
      </c>
      <c r="I60" s="35">
        <v>2499</v>
      </c>
      <c r="J60" s="19" t="e">
        <f>IF(#REF!=1,#REF!*G60,0)</f>
        <v>#REF!</v>
      </c>
      <c r="K60" s="19">
        <v>0</v>
      </c>
      <c r="L60" s="19" t="e">
        <f t="shared" si="2"/>
        <v>#REF!</v>
      </c>
      <c r="M60" s="43">
        <f t="shared" si="3"/>
        <v>2499</v>
      </c>
      <c r="N60" s="45">
        <v>447</v>
      </c>
      <c r="O60" s="49">
        <v>0</v>
      </c>
      <c r="P60" s="46">
        <v>447</v>
      </c>
    </row>
    <row r="61" spans="1:16" ht="11.25">
      <c r="A61" s="24" t="s">
        <v>131</v>
      </c>
      <c r="B61" s="51" t="s">
        <v>132</v>
      </c>
      <c r="C61" s="9">
        <v>751</v>
      </c>
      <c r="D61" s="33"/>
      <c r="E61" s="13"/>
      <c r="F61" s="13"/>
      <c r="G61" s="18">
        <f t="shared" si="1"/>
        <v>751</v>
      </c>
      <c r="H61" s="14">
        <f t="shared" si="0"/>
        <v>3269.0824469524587</v>
      </c>
      <c r="I61" s="35">
        <v>3269</v>
      </c>
      <c r="J61" s="19" t="e">
        <f>IF(#REF!=1,#REF!*G61,0)</f>
        <v>#REF!</v>
      </c>
      <c r="K61" s="19">
        <v>718</v>
      </c>
      <c r="L61" s="19" t="e">
        <f t="shared" si="2"/>
        <v>#REF!</v>
      </c>
      <c r="M61" s="43">
        <f t="shared" si="3"/>
        <v>3987</v>
      </c>
      <c r="N61" s="45">
        <v>585</v>
      </c>
      <c r="O61" s="49">
        <v>129</v>
      </c>
      <c r="P61" s="46">
        <v>714</v>
      </c>
    </row>
    <row r="62" spans="1:16" ht="11.25">
      <c r="A62" s="24" t="s">
        <v>14</v>
      </c>
      <c r="B62" s="51" t="s">
        <v>15</v>
      </c>
      <c r="C62" s="9">
        <v>2441</v>
      </c>
      <c r="D62" s="33"/>
      <c r="E62" s="13"/>
      <c r="F62" s="13"/>
      <c r="G62" s="18">
        <f t="shared" si="1"/>
        <v>2441</v>
      </c>
      <c r="H62" s="14">
        <f t="shared" si="0"/>
        <v>10625.606195753599</v>
      </c>
      <c r="I62" s="35">
        <v>10626</v>
      </c>
      <c r="J62" s="19" t="e">
        <f>IF(#REF!=1,#REF!*G62,0)</f>
        <v>#REF!</v>
      </c>
      <c r="K62" s="19">
        <v>0</v>
      </c>
      <c r="L62" s="19" t="e">
        <f t="shared" si="2"/>
        <v>#REF!</v>
      </c>
      <c r="M62" s="43">
        <f t="shared" si="3"/>
        <v>10626</v>
      </c>
      <c r="N62" s="45">
        <v>1903</v>
      </c>
      <c r="O62" s="49">
        <v>0</v>
      </c>
      <c r="P62" s="46">
        <v>1903</v>
      </c>
    </row>
    <row r="63" spans="1:16" ht="11.25">
      <c r="A63" s="24" t="s">
        <v>218</v>
      </c>
      <c r="B63" s="51" t="s">
        <v>219</v>
      </c>
      <c r="C63" s="9">
        <v>384</v>
      </c>
      <c r="D63" s="33"/>
      <c r="E63" s="13"/>
      <c r="F63" s="13"/>
      <c r="G63" s="18">
        <f t="shared" si="1"/>
        <v>384</v>
      </c>
      <c r="H63" s="14">
        <f t="shared" si="0"/>
        <v>1671.5414908518565</v>
      </c>
      <c r="I63" s="35">
        <v>1672</v>
      </c>
      <c r="J63" s="19" t="e">
        <f>IF(#REF!=1,#REF!*G63,0)</f>
        <v>#REF!</v>
      </c>
      <c r="K63" s="19">
        <v>367</v>
      </c>
      <c r="L63" s="19" t="e">
        <f t="shared" si="2"/>
        <v>#REF!</v>
      </c>
      <c r="M63" s="43">
        <f t="shared" si="3"/>
        <v>2039</v>
      </c>
      <c r="N63" s="45">
        <v>299</v>
      </c>
      <c r="O63" s="49">
        <v>66</v>
      </c>
      <c r="P63" s="46">
        <v>365</v>
      </c>
    </row>
    <row r="64" spans="1:16" ht="11.25">
      <c r="A64" s="24" t="s">
        <v>171</v>
      </c>
      <c r="B64" s="51" t="s">
        <v>172</v>
      </c>
      <c r="C64" s="9">
        <v>640</v>
      </c>
      <c r="D64" s="33">
        <v>3</v>
      </c>
      <c r="E64" s="13"/>
      <c r="F64" s="13"/>
      <c r="G64" s="18">
        <f t="shared" si="1"/>
        <v>643</v>
      </c>
      <c r="H64" s="14">
        <f t="shared" si="0"/>
        <v>2798.961402650374</v>
      </c>
      <c r="I64" s="35">
        <v>2799</v>
      </c>
      <c r="J64" s="19" t="e">
        <f>IF(#REF!=1,#REF!*G64,0)</f>
        <v>#REF!</v>
      </c>
      <c r="K64" s="19">
        <v>615</v>
      </c>
      <c r="L64" s="19" t="e">
        <f t="shared" si="2"/>
        <v>#REF!</v>
      </c>
      <c r="M64" s="43">
        <f t="shared" si="3"/>
        <v>3414</v>
      </c>
      <c r="N64" s="45">
        <v>501</v>
      </c>
      <c r="O64" s="49">
        <v>110</v>
      </c>
      <c r="P64" s="46">
        <v>611</v>
      </c>
    </row>
    <row r="65" spans="1:16" ht="11.25">
      <c r="A65" s="24" t="s">
        <v>494</v>
      </c>
      <c r="B65" s="51" t="s">
        <v>495</v>
      </c>
      <c r="C65" s="9">
        <v>838</v>
      </c>
      <c r="D65" s="33"/>
      <c r="E65" s="13"/>
      <c r="F65" s="13"/>
      <c r="G65" s="18">
        <f aca="true" t="shared" si="4" ref="G65:G119">+C65+D65</f>
        <v>838</v>
      </c>
      <c r="H65" s="14">
        <f t="shared" si="0"/>
        <v>3647.7910659735826</v>
      </c>
      <c r="I65" s="35">
        <v>3648</v>
      </c>
      <c r="J65" s="19" t="e">
        <f>IF(#REF!=1,#REF!*G65,0)</f>
        <v>#REF!</v>
      </c>
      <c r="K65" s="19">
        <v>801</v>
      </c>
      <c r="L65" s="19" t="e">
        <f t="shared" si="2"/>
        <v>#REF!</v>
      </c>
      <c r="M65" s="43">
        <f t="shared" si="3"/>
        <v>4449</v>
      </c>
      <c r="N65" s="45">
        <v>653</v>
      </c>
      <c r="O65" s="49">
        <v>143</v>
      </c>
      <c r="P65" s="46">
        <v>796</v>
      </c>
    </row>
    <row r="66" spans="1:16" ht="11.25">
      <c r="A66" s="24" t="s">
        <v>496</v>
      </c>
      <c r="B66" s="51" t="s">
        <v>497</v>
      </c>
      <c r="C66" s="9">
        <v>1777</v>
      </c>
      <c r="D66" s="33"/>
      <c r="E66" s="13"/>
      <c r="F66" s="13"/>
      <c r="G66" s="18">
        <f t="shared" si="4"/>
        <v>1777</v>
      </c>
      <c r="H66" s="14">
        <f t="shared" si="0"/>
        <v>7735.232367822263</v>
      </c>
      <c r="I66" s="35">
        <v>7735</v>
      </c>
      <c r="J66" s="19" t="e">
        <f>IF(#REF!=1,#REF!*G66,0)</f>
        <v>#REF!</v>
      </c>
      <c r="K66" s="19">
        <v>1699</v>
      </c>
      <c r="L66" s="19" t="e">
        <f aca="true" t="shared" si="5" ref="L66:L120">+H66+J66</f>
        <v>#REF!</v>
      </c>
      <c r="M66" s="43">
        <f aca="true" t="shared" si="6" ref="M66:M120">+I66+K66</f>
        <v>9434</v>
      </c>
      <c r="N66" s="45">
        <v>1385</v>
      </c>
      <c r="O66" s="49">
        <v>304</v>
      </c>
      <c r="P66" s="46">
        <v>1689</v>
      </c>
    </row>
    <row r="67" spans="1:16" ht="11.25">
      <c r="A67" s="24" t="s">
        <v>26</v>
      </c>
      <c r="B67" s="51" t="s">
        <v>27</v>
      </c>
      <c r="C67" s="9">
        <v>477</v>
      </c>
      <c r="D67" s="33"/>
      <c r="E67" s="13"/>
      <c r="F67" s="13"/>
      <c r="G67" s="18">
        <f t="shared" si="4"/>
        <v>477</v>
      </c>
      <c r="H67" s="14">
        <f t="shared" si="0"/>
        <v>2076.3679456675404</v>
      </c>
      <c r="I67" s="35">
        <v>2076</v>
      </c>
      <c r="J67" s="19" t="e">
        <f>IF(#REF!=1,#REF!*G67,0)</f>
        <v>#REF!</v>
      </c>
      <c r="K67" s="19">
        <v>456</v>
      </c>
      <c r="L67" s="19" t="e">
        <f t="shared" si="5"/>
        <v>#REF!</v>
      </c>
      <c r="M67" s="43">
        <f t="shared" si="6"/>
        <v>2532</v>
      </c>
      <c r="N67" s="45">
        <v>372</v>
      </c>
      <c r="O67" s="49">
        <v>82</v>
      </c>
      <c r="P67" s="46">
        <v>454</v>
      </c>
    </row>
    <row r="68" spans="1:16" ht="11.25">
      <c r="A68" s="24">
        <v>5106000</v>
      </c>
      <c r="B68" s="51" t="s">
        <v>511</v>
      </c>
      <c r="C68" s="9">
        <v>479</v>
      </c>
      <c r="D68" s="33"/>
      <c r="E68" s="13"/>
      <c r="F68" s="13"/>
      <c r="G68" s="18">
        <f t="shared" si="4"/>
        <v>479</v>
      </c>
      <c r="H68" s="14">
        <f t="shared" si="0"/>
        <v>2085.073890932394</v>
      </c>
      <c r="I68" s="35">
        <v>2085</v>
      </c>
      <c r="J68" s="19" t="e">
        <f>IF(#REF!=1,#REF!*G68,0)</f>
        <v>#REF!</v>
      </c>
      <c r="K68" s="19">
        <v>458</v>
      </c>
      <c r="L68" s="19" t="e">
        <f t="shared" si="5"/>
        <v>#REF!</v>
      </c>
      <c r="M68" s="43">
        <f t="shared" si="6"/>
        <v>2543</v>
      </c>
      <c r="N68" s="45">
        <v>373</v>
      </c>
      <c r="O68" s="49">
        <v>82</v>
      </c>
      <c r="P68" s="46">
        <v>455</v>
      </c>
    </row>
    <row r="69" spans="1:16" ht="11.25">
      <c r="A69" s="24" t="s">
        <v>345</v>
      </c>
      <c r="B69" s="51" t="s">
        <v>346</v>
      </c>
      <c r="C69" s="12">
        <v>363</v>
      </c>
      <c r="D69" s="33"/>
      <c r="E69" s="13"/>
      <c r="F69" s="13"/>
      <c r="G69" s="18">
        <f t="shared" si="4"/>
        <v>363</v>
      </c>
      <c r="H69" s="14">
        <f t="shared" si="0"/>
        <v>1580.1290655708956</v>
      </c>
      <c r="I69" s="35">
        <v>1580</v>
      </c>
      <c r="J69" s="19" t="e">
        <f>IF(#REF!=1,#REF!*G69,0)</f>
        <v>#REF!</v>
      </c>
      <c r="K69" s="19">
        <v>347</v>
      </c>
      <c r="L69" s="19" t="e">
        <f t="shared" si="5"/>
        <v>#REF!</v>
      </c>
      <c r="M69" s="43">
        <f t="shared" si="6"/>
        <v>1927</v>
      </c>
      <c r="N69" s="45">
        <v>283</v>
      </c>
      <c r="O69" s="49">
        <v>62</v>
      </c>
      <c r="P69" s="46">
        <v>345</v>
      </c>
    </row>
    <row r="70" spans="1:16" ht="11.25">
      <c r="A70" s="24">
        <v>5440700</v>
      </c>
      <c r="B70" s="51" t="s">
        <v>503</v>
      </c>
      <c r="C70" s="9">
        <v>126</v>
      </c>
      <c r="D70" s="33"/>
      <c r="E70" s="13"/>
      <c r="F70" s="13"/>
      <c r="G70" s="18">
        <f t="shared" si="4"/>
        <v>126</v>
      </c>
      <c r="H70" s="14">
        <f t="shared" si="0"/>
        <v>548.4745516857654</v>
      </c>
      <c r="I70" s="35">
        <v>548</v>
      </c>
      <c r="J70" s="19" t="e">
        <f>IF(#REF!=1,#REF!*G70,0)</f>
        <v>#REF!</v>
      </c>
      <c r="K70" s="19">
        <v>120</v>
      </c>
      <c r="L70" s="19" t="e">
        <f t="shared" si="5"/>
        <v>#REF!</v>
      </c>
      <c r="M70" s="43">
        <f t="shared" si="6"/>
        <v>668</v>
      </c>
      <c r="N70" s="45">
        <v>98</v>
      </c>
      <c r="O70" s="49">
        <v>22</v>
      </c>
      <c r="P70" s="46">
        <v>120</v>
      </c>
    </row>
    <row r="71" spans="1:16" ht="11.25">
      <c r="A71" s="24">
        <v>3590000</v>
      </c>
      <c r="B71" s="51" t="s">
        <v>246</v>
      </c>
      <c r="C71" s="12">
        <v>294</v>
      </c>
      <c r="D71" s="33"/>
      <c r="E71" s="13"/>
      <c r="F71" s="13"/>
      <c r="G71" s="18">
        <f t="shared" si="4"/>
        <v>294</v>
      </c>
      <c r="H71" s="14">
        <f t="shared" si="0"/>
        <v>1279.7739539334525</v>
      </c>
      <c r="I71" s="35">
        <v>1280</v>
      </c>
      <c r="J71" s="19" t="e">
        <f>IF(#REF!=1,#REF!*G71,0)</f>
        <v>#REF!</v>
      </c>
      <c r="K71" s="19">
        <v>0</v>
      </c>
      <c r="L71" s="19" t="e">
        <f t="shared" si="5"/>
        <v>#REF!</v>
      </c>
      <c r="M71" s="43">
        <f t="shared" si="6"/>
        <v>1280</v>
      </c>
      <c r="N71" s="45">
        <v>229</v>
      </c>
      <c r="O71" s="49">
        <v>0</v>
      </c>
      <c r="P71" s="46">
        <v>229</v>
      </c>
    </row>
    <row r="72" spans="1:16" ht="11.25">
      <c r="A72" s="24" t="s">
        <v>428</v>
      </c>
      <c r="B72" s="51" t="s">
        <v>429</v>
      </c>
      <c r="C72" s="9">
        <v>2011</v>
      </c>
      <c r="D72" s="33"/>
      <c r="E72" s="13"/>
      <c r="F72" s="13"/>
      <c r="G72" s="18">
        <f t="shared" si="4"/>
        <v>2011</v>
      </c>
      <c r="H72" s="14">
        <f aca="true" t="shared" si="7" ref="H72:H135">($H$4/$G$271)*G72</f>
        <v>8753.827963810112</v>
      </c>
      <c r="I72" s="35">
        <v>8754</v>
      </c>
      <c r="J72" s="19" t="e">
        <f>IF(#REF!=1,#REF!*G72,0)</f>
        <v>#REF!</v>
      </c>
      <c r="K72" s="19">
        <v>1923</v>
      </c>
      <c r="L72" s="19" t="e">
        <f t="shared" si="5"/>
        <v>#REF!</v>
      </c>
      <c r="M72" s="43">
        <f t="shared" si="6"/>
        <v>10677</v>
      </c>
      <c r="N72" s="45">
        <v>1567</v>
      </c>
      <c r="O72" s="49">
        <v>344</v>
      </c>
      <c r="P72" s="46">
        <v>1911</v>
      </c>
    </row>
    <row r="73" spans="1:16" ht="11.25">
      <c r="A73" s="24" t="s">
        <v>62</v>
      </c>
      <c r="B73" s="51" t="s">
        <v>63</v>
      </c>
      <c r="C73" s="9">
        <v>614</v>
      </c>
      <c r="D73" s="33"/>
      <c r="E73" s="13"/>
      <c r="F73" s="13"/>
      <c r="G73" s="18">
        <f t="shared" si="4"/>
        <v>614</v>
      </c>
      <c r="H73" s="14">
        <f t="shared" si="7"/>
        <v>2672.72519631</v>
      </c>
      <c r="I73" s="35">
        <v>2673</v>
      </c>
      <c r="J73" s="19" t="e">
        <f>IF(#REF!=1,#REF!*G73,0)</f>
        <v>#REF!</v>
      </c>
      <c r="K73" s="19">
        <v>587</v>
      </c>
      <c r="L73" s="19" t="e">
        <f t="shared" si="5"/>
        <v>#REF!</v>
      </c>
      <c r="M73" s="43">
        <f t="shared" si="6"/>
        <v>3260</v>
      </c>
      <c r="N73" s="45">
        <v>479</v>
      </c>
      <c r="O73" s="49">
        <v>105</v>
      </c>
      <c r="P73" s="46">
        <v>584</v>
      </c>
    </row>
    <row r="74" spans="1:16" ht="11.25">
      <c r="A74" s="24" t="s">
        <v>379</v>
      </c>
      <c r="B74" s="51" t="s">
        <v>380</v>
      </c>
      <c r="C74" s="9">
        <v>655</v>
      </c>
      <c r="D74" s="33"/>
      <c r="E74" s="13"/>
      <c r="F74" s="13"/>
      <c r="G74" s="18">
        <f t="shared" si="4"/>
        <v>655</v>
      </c>
      <c r="H74" s="14">
        <f t="shared" si="7"/>
        <v>2851.1970742394947</v>
      </c>
      <c r="I74" s="35">
        <v>2851</v>
      </c>
      <c r="J74" s="19" t="e">
        <f>IF(#REF!=1,#REF!*G74,0)</f>
        <v>#REF!</v>
      </c>
      <c r="K74" s="19">
        <v>0</v>
      </c>
      <c r="L74" s="19" t="e">
        <f t="shared" si="5"/>
        <v>#REF!</v>
      </c>
      <c r="M74" s="43">
        <f t="shared" si="6"/>
        <v>2851</v>
      </c>
      <c r="N74" s="45">
        <v>511</v>
      </c>
      <c r="O74" s="49">
        <v>0</v>
      </c>
      <c r="P74" s="46">
        <v>511</v>
      </c>
    </row>
    <row r="75" spans="1:16" ht="11.25">
      <c r="A75" s="24" t="s">
        <v>381</v>
      </c>
      <c r="B75" s="51" t="s">
        <v>382</v>
      </c>
      <c r="C75" s="9">
        <v>351</v>
      </c>
      <c r="D75" s="33"/>
      <c r="E75" s="13"/>
      <c r="F75" s="13"/>
      <c r="G75" s="18">
        <f t="shared" si="4"/>
        <v>351</v>
      </c>
      <c r="H75" s="14">
        <f t="shared" si="7"/>
        <v>1527.893393981775</v>
      </c>
      <c r="I75" s="35">
        <v>1528</v>
      </c>
      <c r="J75" s="19" t="e">
        <f>IF(#REF!=1,#REF!*G75,0)</f>
        <v>#REF!</v>
      </c>
      <c r="K75" s="19">
        <v>336</v>
      </c>
      <c r="L75" s="19" t="e">
        <f t="shared" si="5"/>
        <v>#REF!</v>
      </c>
      <c r="M75" s="43">
        <f t="shared" si="6"/>
        <v>1864</v>
      </c>
      <c r="N75" s="45">
        <v>274</v>
      </c>
      <c r="O75" s="49">
        <v>60</v>
      </c>
      <c r="P75" s="46">
        <v>334</v>
      </c>
    </row>
    <row r="76" spans="1:16" ht="11.25">
      <c r="A76" s="24" t="s">
        <v>10</v>
      </c>
      <c r="B76" s="51" t="s">
        <v>11</v>
      </c>
      <c r="C76" s="9">
        <v>1677</v>
      </c>
      <c r="D76" s="33"/>
      <c r="E76" s="13"/>
      <c r="F76" s="13"/>
      <c r="G76" s="18">
        <f t="shared" si="4"/>
        <v>1677</v>
      </c>
      <c r="H76" s="14">
        <f t="shared" si="7"/>
        <v>7299.935104579592</v>
      </c>
      <c r="I76" s="35">
        <v>7300</v>
      </c>
      <c r="J76" s="19" t="e">
        <f>IF(#REF!=1,#REF!*G76,0)</f>
        <v>#REF!</v>
      </c>
      <c r="K76" s="19">
        <v>0</v>
      </c>
      <c r="L76" s="19" t="e">
        <f t="shared" si="5"/>
        <v>#REF!</v>
      </c>
      <c r="M76" s="43">
        <f t="shared" si="6"/>
        <v>7300</v>
      </c>
      <c r="N76" s="45">
        <v>1307</v>
      </c>
      <c r="O76" s="49">
        <v>0</v>
      </c>
      <c r="P76" s="46">
        <v>1307</v>
      </c>
    </row>
    <row r="77" spans="1:16" ht="11.25">
      <c r="A77" s="24" t="s">
        <v>210</v>
      </c>
      <c r="B77" s="51" t="s">
        <v>211</v>
      </c>
      <c r="C77" s="9">
        <v>550</v>
      </c>
      <c r="D77" s="33"/>
      <c r="E77" s="13"/>
      <c r="F77" s="13"/>
      <c r="G77" s="18">
        <f t="shared" si="4"/>
        <v>550</v>
      </c>
      <c r="H77" s="14">
        <f t="shared" si="7"/>
        <v>2394.13494783469</v>
      </c>
      <c r="I77" s="35">
        <v>2394</v>
      </c>
      <c r="J77" s="19" t="e">
        <f>IF(#REF!=1,#REF!*G77,0)</f>
        <v>#REF!</v>
      </c>
      <c r="K77" s="19">
        <v>0</v>
      </c>
      <c r="L77" s="19" t="e">
        <f t="shared" si="5"/>
        <v>#REF!</v>
      </c>
      <c r="M77" s="43">
        <f t="shared" si="6"/>
        <v>2394</v>
      </c>
      <c r="N77" s="45">
        <v>429</v>
      </c>
      <c r="O77" s="49">
        <v>0</v>
      </c>
      <c r="P77" s="46">
        <v>429</v>
      </c>
    </row>
    <row r="78" spans="1:16" ht="11.25">
      <c r="A78" s="24" t="s">
        <v>238</v>
      </c>
      <c r="B78" s="51" t="s">
        <v>239</v>
      </c>
      <c r="C78" s="9">
        <v>1508</v>
      </c>
      <c r="D78" s="33"/>
      <c r="E78" s="13"/>
      <c r="F78" s="13"/>
      <c r="G78" s="18">
        <f t="shared" si="4"/>
        <v>1508</v>
      </c>
      <c r="H78" s="14">
        <f t="shared" si="7"/>
        <v>6564.282729699478</v>
      </c>
      <c r="I78" s="35">
        <v>6564</v>
      </c>
      <c r="J78" s="19" t="e">
        <f>IF(#REF!=1,#REF!*G78,0)</f>
        <v>#REF!</v>
      </c>
      <c r="K78" s="19">
        <v>1442</v>
      </c>
      <c r="L78" s="19" t="e">
        <f t="shared" si="5"/>
        <v>#REF!</v>
      </c>
      <c r="M78" s="43">
        <f t="shared" si="6"/>
        <v>8006</v>
      </c>
      <c r="N78" s="45">
        <v>1175</v>
      </c>
      <c r="O78" s="49">
        <v>258</v>
      </c>
      <c r="P78" s="46">
        <v>1433</v>
      </c>
    </row>
    <row r="79" spans="1:16" ht="11.25">
      <c r="A79" s="24" t="s">
        <v>371</v>
      </c>
      <c r="B79" s="51" t="s">
        <v>372</v>
      </c>
      <c r="C79" s="9">
        <v>1369</v>
      </c>
      <c r="D79" s="33"/>
      <c r="E79" s="13"/>
      <c r="F79" s="13"/>
      <c r="G79" s="18">
        <f t="shared" si="4"/>
        <v>1369</v>
      </c>
      <c r="H79" s="14">
        <f t="shared" si="7"/>
        <v>5959.219533792166</v>
      </c>
      <c r="I79" s="35">
        <v>5959</v>
      </c>
      <c r="J79" s="19" t="e">
        <f>IF(#REF!=1,#REF!*G79,0)</f>
        <v>#REF!</v>
      </c>
      <c r="K79" s="19">
        <v>0</v>
      </c>
      <c r="L79" s="19" t="e">
        <f t="shared" si="5"/>
        <v>#REF!</v>
      </c>
      <c r="M79" s="43">
        <f t="shared" si="6"/>
        <v>5959</v>
      </c>
      <c r="N79" s="45">
        <v>1067</v>
      </c>
      <c r="O79" s="49">
        <v>0</v>
      </c>
      <c r="P79" s="46">
        <v>1067</v>
      </c>
    </row>
    <row r="80" spans="1:16" ht="11.25">
      <c r="A80" s="24" t="s">
        <v>143</v>
      </c>
      <c r="B80" s="51" t="s">
        <v>144</v>
      </c>
      <c r="C80" s="9">
        <v>1013</v>
      </c>
      <c r="D80" s="33"/>
      <c r="E80" s="13"/>
      <c r="F80" s="13"/>
      <c r="G80" s="18">
        <f t="shared" si="4"/>
        <v>1013</v>
      </c>
      <c r="H80" s="14">
        <f t="shared" si="7"/>
        <v>4409.561276648256</v>
      </c>
      <c r="I80" s="35">
        <v>4410</v>
      </c>
      <c r="J80" s="19" t="e">
        <f>IF(#REF!=1,#REF!*G80,0)</f>
        <v>#REF!</v>
      </c>
      <c r="K80" s="19">
        <v>968</v>
      </c>
      <c r="L80" s="19" t="e">
        <f t="shared" si="5"/>
        <v>#REF!</v>
      </c>
      <c r="M80" s="43">
        <f t="shared" si="6"/>
        <v>5378</v>
      </c>
      <c r="N80" s="45">
        <v>790</v>
      </c>
      <c r="O80" s="49">
        <v>173</v>
      </c>
      <c r="P80" s="46">
        <v>963</v>
      </c>
    </row>
    <row r="81" spans="1:16" ht="11.25">
      <c r="A81" s="24" t="s">
        <v>139</v>
      </c>
      <c r="B81" s="51" t="s">
        <v>140</v>
      </c>
      <c r="C81" s="9">
        <v>1778</v>
      </c>
      <c r="D81" s="33"/>
      <c r="E81" s="13"/>
      <c r="F81" s="13"/>
      <c r="G81" s="18">
        <f t="shared" si="4"/>
        <v>1778</v>
      </c>
      <c r="H81" s="14">
        <f t="shared" si="7"/>
        <v>7739.58534045469</v>
      </c>
      <c r="I81" s="35">
        <v>7740</v>
      </c>
      <c r="J81" s="19" t="e">
        <f>IF(#REF!=1,#REF!*G81,0)</f>
        <v>#REF!</v>
      </c>
      <c r="K81" s="19">
        <v>1700</v>
      </c>
      <c r="L81" s="19" t="e">
        <f t="shared" si="5"/>
        <v>#REF!</v>
      </c>
      <c r="M81" s="43">
        <f t="shared" si="6"/>
        <v>9440</v>
      </c>
      <c r="N81" s="45">
        <v>1386</v>
      </c>
      <c r="O81" s="49">
        <v>304</v>
      </c>
      <c r="P81" s="46">
        <v>1690</v>
      </c>
    </row>
    <row r="82" spans="1:16" ht="11.25">
      <c r="A82" s="24" t="s">
        <v>123</v>
      </c>
      <c r="B82" s="51" t="s">
        <v>124</v>
      </c>
      <c r="C82" s="9">
        <v>790</v>
      </c>
      <c r="D82" s="33"/>
      <c r="E82" s="13"/>
      <c r="F82" s="13"/>
      <c r="G82" s="18">
        <f t="shared" si="4"/>
        <v>790</v>
      </c>
      <c r="H82" s="14">
        <f t="shared" si="7"/>
        <v>3438.8483796171004</v>
      </c>
      <c r="I82" s="35">
        <v>3439</v>
      </c>
      <c r="J82" s="19" t="e">
        <f>IF(#REF!=1,#REF!*G82,0)</f>
        <v>#REF!</v>
      </c>
      <c r="K82" s="19">
        <v>755</v>
      </c>
      <c r="L82" s="19" t="e">
        <f t="shared" si="5"/>
        <v>#REF!</v>
      </c>
      <c r="M82" s="43">
        <f t="shared" si="6"/>
        <v>4194</v>
      </c>
      <c r="N82" s="45">
        <v>616</v>
      </c>
      <c r="O82" s="49">
        <v>135</v>
      </c>
      <c r="P82" s="46">
        <v>751</v>
      </c>
    </row>
    <row r="83" spans="1:16" ht="11.25">
      <c r="A83" s="24" t="s">
        <v>333</v>
      </c>
      <c r="B83" s="51" t="s">
        <v>334</v>
      </c>
      <c r="C83" s="9">
        <v>747</v>
      </c>
      <c r="D83" s="33"/>
      <c r="E83" s="13"/>
      <c r="F83" s="13"/>
      <c r="G83" s="18">
        <f t="shared" si="4"/>
        <v>747</v>
      </c>
      <c r="H83" s="14">
        <f t="shared" si="7"/>
        <v>3251.670556422752</v>
      </c>
      <c r="I83" s="35">
        <v>3252</v>
      </c>
      <c r="J83" s="19" t="e">
        <f>IF(#REF!=1,#REF!*G83,0)</f>
        <v>#REF!</v>
      </c>
      <c r="K83" s="19">
        <v>0</v>
      </c>
      <c r="L83" s="19" t="e">
        <f t="shared" si="5"/>
        <v>#REF!</v>
      </c>
      <c r="M83" s="43">
        <f t="shared" si="6"/>
        <v>3252</v>
      </c>
      <c r="N83" s="45">
        <v>582</v>
      </c>
      <c r="O83" s="49">
        <v>0</v>
      </c>
      <c r="P83" s="46">
        <v>582</v>
      </c>
    </row>
    <row r="84" spans="1:16" ht="11.25">
      <c r="A84" s="24" t="s">
        <v>361</v>
      </c>
      <c r="B84" s="51" t="s">
        <v>362</v>
      </c>
      <c r="C84" s="9">
        <v>796</v>
      </c>
      <c r="D84" s="33"/>
      <c r="E84" s="13"/>
      <c r="F84" s="13"/>
      <c r="G84" s="18">
        <f t="shared" si="4"/>
        <v>796</v>
      </c>
      <c r="H84" s="14">
        <f t="shared" si="7"/>
        <v>3464.966215411661</v>
      </c>
      <c r="I84" s="35">
        <v>3465</v>
      </c>
      <c r="J84" s="19" t="e">
        <f>IF(#REF!=1,#REF!*G84,0)</f>
        <v>#REF!</v>
      </c>
      <c r="K84" s="19">
        <v>761</v>
      </c>
      <c r="L84" s="19" t="e">
        <f t="shared" si="5"/>
        <v>#REF!</v>
      </c>
      <c r="M84" s="43">
        <f t="shared" si="6"/>
        <v>4226</v>
      </c>
      <c r="N84" s="45">
        <v>620</v>
      </c>
      <c r="O84" s="49">
        <v>136</v>
      </c>
      <c r="P84" s="46">
        <v>756</v>
      </c>
    </row>
    <row r="85" spans="1:16" ht="11.25">
      <c r="A85" s="24" t="s">
        <v>440</v>
      </c>
      <c r="B85" s="51" t="s">
        <v>441</v>
      </c>
      <c r="C85" s="9">
        <v>4607</v>
      </c>
      <c r="D85" s="33">
        <v>102</v>
      </c>
      <c r="E85" s="13"/>
      <c r="F85" s="13"/>
      <c r="G85" s="18">
        <f t="shared" si="4"/>
        <v>4709</v>
      </c>
      <c r="H85" s="14">
        <f t="shared" si="7"/>
        <v>20498.148126097374</v>
      </c>
      <c r="I85" s="35">
        <v>20498</v>
      </c>
      <c r="J85" s="19" t="e">
        <f>IF(#REF!=1,#REF!*G85,0)</f>
        <v>#REF!</v>
      </c>
      <c r="K85" s="19">
        <v>4502</v>
      </c>
      <c r="L85" s="19" t="e">
        <f t="shared" si="5"/>
        <v>#REF!</v>
      </c>
      <c r="M85" s="43">
        <f t="shared" si="6"/>
        <v>25000</v>
      </c>
      <c r="N85" s="45">
        <v>3670</v>
      </c>
      <c r="O85" s="49">
        <v>806</v>
      </c>
      <c r="P85" s="46">
        <v>4476</v>
      </c>
    </row>
    <row r="86" spans="1:16" ht="11.25">
      <c r="A86" s="24" t="s">
        <v>339</v>
      </c>
      <c r="B86" s="51" t="s">
        <v>340</v>
      </c>
      <c r="C86" s="9">
        <v>335</v>
      </c>
      <c r="D86" s="33"/>
      <c r="E86" s="13"/>
      <c r="F86" s="13"/>
      <c r="G86" s="18">
        <f t="shared" si="4"/>
        <v>335</v>
      </c>
      <c r="H86" s="14">
        <f t="shared" si="7"/>
        <v>1458.2458318629476</v>
      </c>
      <c r="I86" s="35">
        <v>1458</v>
      </c>
      <c r="J86" s="19" t="e">
        <f>IF(#REF!=1,#REF!*G86,0)</f>
        <v>#REF!</v>
      </c>
      <c r="K86" s="19">
        <v>320</v>
      </c>
      <c r="L86" s="19" t="e">
        <f t="shared" si="5"/>
        <v>#REF!</v>
      </c>
      <c r="M86" s="43">
        <f t="shared" si="6"/>
        <v>1778</v>
      </c>
      <c r="N86" s="45">
        <v>261</v>
      </c>
      <c r="O86" s="49">
        <v>57</v>
      </c>
      <c r="P86" s="46">
        <v>318</v>
      </c>
    </row>
    <row r="87" spans="1:16" ht="11.25">
      <c r="A87" s="24" t="s">
        <v>458</v>
      </c>
      <c r="B87" s="51" t="s">
        <v>459</v>
      </c>
      <c r="C87" s="9">
        <v>1020</v>
      </c>
      <c r="D87" s="33"/>
      <c r="E87" s="13"/>
      <c r="F87" s="13"/>
      <c r="G87" s="18">
        <f t="shared" si="4"/>
        <v>1020</v>
      </c>
      <c r="H87" s="14">
        <f t="shared" si="7"/>
        <v>4440.032085075244</v>
      </c>
      <c r="I87" s="35">
        <v>4440</v>
      </c>
      <c r="J87" s="19" t="e">
        <f>IF(#REF!=1,#REF!*G87,0)</f>
        <v>#REF!</v>
      </c>
      <c r="K87" s="19">
        <v>0</v>
      </c>
      <c r="L87" s="19" t="e">
        <f t="shared" si="5"/>
        <v>#REF!</v>
      </c>
      <c r="M87" s="43">
        <f t="shared" si="6"/>
        <v>4440</v>
      </c>
      <c r="N87" s="45">
        <v>795</v>
      </c>
      <c r="O87" s="49">
        <v>0</v>
      </c>
      <c r="P87" s="46">
        <v>795</v>
      </c>
    </row>
    <row r="88" spans="1:16" ht="11.25">
      <c r="A88" s="24">
        <v>1408000</v>
      </c>
      <c r="B88" s="51" t="s">
        <v>515</v>
      </c>
      <c r="C88" s="9">
        <v>649</v>
      </c>
      <c r="D88" s="33"/>
      <c r="E88" s="13"/>
      <c r="F88" s="13"/>
      <c r="G88" s="18">
        <f t="shared" si="4"/>
        <v>649</v>
      </c>
      <c r="H88" s="14">
        <f t="shared" si="7"/>
        <v>2825.0792384449346</v>
      </c>
      <c r="I88" s="35">
        <v>2825</v>
      </c>
      <c r="J88" s="19" t="e">
        <f>IF(#REF!=1,#REF!*G88,0)</f>
        <v>#REF!</v>
      </c>
      <c r="K88" s="19">
        <v>0</v>
      </c>
      <c r="L88" s="19" t="e">
        <f t="shared" si="5"/>
        <v>#REF!</v>
      </c>
      <c r="M88" s="43">
        <f t="shared" si="6"/>
        <v>2825</v>
      </c>
      <c r="N88" s="45">
        <v>506</v>
      </c>
      <c r="O88" s="49">
        <v>0</v>
      </c>
      <c r="P88" s="46">
        <v>506</v>
      </c>
    </row>
    <row r="89" spans="1:16" ht="11.25">
      <c r="A89" s="24" t="s">
        <v>281</v>
      </c>
      <c r="B89" s="51" t="s">
        <v>282</v>
      </c>
      <c r="C89" s="9">
        <v>914</v>
      </c>
      <c r="D89" s="33"/>
      <c r="E89" s="13"/>
      <c r="F89" s="13"/>
      <c r="G89" s="18">
        <f t="shared" si="4"/>
        <v>914</v>
      </c>
      <c r="H89" s="14">
        <f t="shared" si="7"/>
        <v>3978.6169860380123</v>
      </c>
      <c r="I89" s="35">
        <v>3979</v>
      </c>
      <c r="J89" s="19" t="e">
        <f>IF(#REF!=1,#REF!*G89,0)</f>
        <v>#REF!</v>
      </c>
      <c r="K89" s="19">
        <v>874</v>
      </c>
      <c r="L89" s="19" t="e">
        <f t="shared" si="5"/>
        <v>#REF!</v>
      </c>
      <c r="M89" s="43">
        <f t="shared" si="6"/>
        <v>4853</v>
      </c>
      <c r="N89" s="45">
        <v>712</v>
      </c>
      <c r="O89" s="49">
        <v>156</v>
      </c>
      <c r="P89" s="46">
        <v>868</v>
      </c>
    </row>
    <row r="90" spans="1:16" ht="11.25">
      <c r="A90" s="24" t="s">
        <v>64</v>
      </c>
      <c r="B90" s="51" t="s">
        <v>65</v>
      </c>
      <c r="C90" s="9">
        <v>636</v>
      </c>
      <c r="D90" s="33"/>
      <c r="E90" s="13"/>
      <c r="F90" s="13"/>
      <c r="G90" s="18">
        <f t="shared" si="4"/>
        <v>636</v>
      </c>
      <c r="H90" s="14">
        <f t="shared" si="7"/>
        <v>2768.4905942233872</v>
      </c>
      <c r="I90" s="35">
        <v>2768</v>
      </c>
      <c r="J90" s="19" t="e">
        <f>IF(#REF!=1,#REF!*G90,0)</f>
        <v>#REF!</v>
      </c>
      <c r="K90" s="19">
        <v>608</v>
      </c>
      <c r="L90" s="19" t="e">
        <f t="shared" si="5"/>
        <v>#REF!</v>
      </c>
      <c r="M90" s="43">
        <f t="shared" si="6"/>
        <v>3376</v>
      </c>
      <c r="N90" s="45">
        <v>496</v>
      </c>
      <c r="O90" s="49">
        <v>109</v>
      </c>
      <c r="P90" s="46">
        <v>605</v>
      </c>
    </row>
    <row r="91" spans="1:16" ht="11.25">
      <c r="A91" s="24" t="s">
        <v>58</v>
      </c>
      <c r="B91" s="51" t="s">
        <v>59</v>
      </c>
      <c r="C91" s="9">
        <v>677</v>
      </c>
      <c r="D91" s="33"/>
      <c r="E91" s="13"/>
      <c r="F91" s="13"/>
      <c r="G91" s="18">
        <f t="shared" si="4"/>
        <v>677</v>
      </c>
      <c r="H91" s="14">
        <f t="shared" si="7"/>
        <v>2946.962472152882</v>
      </c>
      <c r="I91" s="35">
        <v>2947</v>
      </c>
      <c r="J91" s="19" t="e">
        <f>IF(#REF!=1,#REF!*G91,0)</f>
        <v>#REF!</v>
      </c>
      <c r="K91" s="19">
        <v>0</v>
      </c>
      <c r="L91" s="19" t="e">
        <f t="shared" si="5"/>
        <v>#REF!</v>
      </c>
      <c r="M91" s="43">
        <f t="shared" si="6"/>
        <v>2947</v>
      </c>
      <c r="N91" s="45">
        <v>528</v>
      </c>
      <c r="O91" s="49">
        <v>0</v>
      </c>
      <c r="P91" s="46">
        <v>528</v>
      </c>
    </row>
    <row r="92" spans="1:16" ht="11.25">
      <c r="A92" s="24" t="s">
        <v>460</v>
      </c>
      <c r="B92" s="51" t="s">
        <v>461</v>
      </c>
      <c r="C92" s="9">
        <v>1835</v>
      </c>
      <c r="D92" s="33"/>
      <c r="E92" s="13"/>
      <c r="F92" s="13"/>
      <c r="G92" s="18">
        <f t="shared" si="4"/>
        <v>1835</v>
      </c>
      <c r="H92" s="14">
        <f t="shared" si="7"/>
        <v>7987.7047805030115</v>
      </c>
      <c r="I92" s="35">
        <v>7988</v>
      </c>
      <c r="J92" s="19" t="e">
        <f>IF(#REF!=1,#REF!*G92,0)</f>
        <v>#REF!</v>
      </c>
      <c r="K92" s="19">
        <v>0</v>
      </c>
      <c r="L92" s="19" t="e">
        <f t="shared" si="5"/>
        <v>#REF!</v>
      </c>
      <c r="M92" s="43">
        <f t="shared" si="6"/>
        <v>7988</v>
      </c>
      <c r="N92" s="45">
        <v>1430</v>
      </c>
      <c r="O92" s="49">
        <v>0</v>
      </c>
      <c r="P92" s="46">
        <v>1430</v>
      </c>
    </row>
    <row r="93" spans="1:16" ht="11.25">
      <c r="A93" s="24" t="s">
        <v>462</v>
      </c>
      <c r="B93" s="51" t="s">
        <v>463</v>
      </c>
      <c r="C93" s="9">
        <v>8047</v>
      </c>
      <c r="D93" s="33">
        <v>257</v>
      </c>
      <c r="E93" s="13"/>
      <c r="F93" s="13"/>
      <c r="G93" s="18">
        <f t="shared" si="4"/>
        <v>8304</v>
      </c>
      <c r="H93" s="14">
        <f t="shared" si="7"/>
        <v>36147.084739671394</v>
      </c>
      <c r="I93" s="35">
        <v>36147</v>
      </c>
      <c r="J93" s="19" t="e">
        <f>IF(#REF!=1,#REF!*G93,0)</f>
        <v>#REF!</v>
      </c>
      <c r="K93" s="19">
        <v>0</v>
      </c>
      <c r="L93" s="19" t="e">
        <f t="shared" si="5"/>
        <v>#REF!</v>
      </c>
      <c r="M93" s="43">
        <f t="shared" si="6"/>
        <v>36147</v>
      </c>
      <c r="N93" s="45">
        <v>6472</v>
      </c>
      <c r="O93" s="49">
        <v>0</v>
      </c>
      <c r="P93" s="46">
        <v>6472</v>
      </c>
    </row>
    <row r="94" spans="1:16" ht="11.25">
      <c r="A94" s="24" t="s">
        <v>289</v>
      </c>
      <c r="B94" s="51" t="s">
        <v>290</v>
      </c>
      <c r="C94" s="9">
        <v>924</v>
      </c>
      <c r="D94" s="33"/>
      <c r="E94" s="13"/>
      <c r="F94" s="13"/>
      <c r="G94" s="18">
        <f t="shared" si="4"/>
        <v>924</v>
      </c>
      <c r="H94" s="14">
        <f t="shared" si="7"/>
        <v>4022.1467123622797</v>
      </c>
      <c r="I94" s="35">
        <v>4022</v>
      </c>
      <c r="J94" s="19" t="e">
        <f>IF(#REF!=1,#REF!*G94,0)</f>
        <v>#REF!</v>
      </c>
      <c r="K94" s="19">
        <v>883</v>
      </c>
      <c r="L94" s="19" t="e">
        <f t="shared" si="5"/>
        <v>#REF!</v>
      </c>
      <c r="M94" s="43">
        <f t="shared" si="6"/>
        <v>4905</v>
      </c>
      <c r="N94" s="45">
        <v>720</v>
      </c>
      <c r="O94" s="49">
        <v>158</v>
      </c>
      <c r="P94" s="46">
        <v>878</v>
      </c>
    </row>
    <row r="95" spans="1:16" ht="11.25">
      <c r="A95" s="24">
        <v>2340700</v>
      </c>
      <c r="B95" s="51" t="s">
        <v>501</v>
      </c>
      <c r="C95" s="9">
        <v>97</v>
      </c>
      <c r="D95" s="33"/>
      <c r="E95" s="13"/>
      <c r="F95" s="13"/>
      <c r="G95" s="18">
        <f t="shared" si="4"/>
        <v>97</v>
      </c>
      <c r="H95" s="14">
        <f t="shared" si="7"/>
        <v>422.2383453453908</v>
      </c>
      <c r="I95" s="35">
        <v>422</v>
      </c>
      <c r="J95" s="19" t="e">
        <f>IF(#REF!=1,#REF!*G95,0)</f>
        <v>#REF!</v>
      </c>
      <c r="K95" s="19">
        <v>0</v>
      </c>
      <c r="L95" s="19" t="e">
        <f t="shared" si="5"/>
        <v>#REF!</v>
      </c>
      <c r="M95" s="43">
        <f t="shared" si="6"/>
        <v>422</v>
      </c>
      <c r="N95" s="45">
        <v>76</v>
      </c>
      <c r="O95" s="49">
        <v>0</v>
      </c>
      <c r="P95" s="46">
        <v>76</v>
      </c>
    </row>
    <row r="96" spans="1:16" ht="11.25">
      <c r="A96" s="24" t="s">
        <v>137</v>
      </c>
      <c r="B96" s="51" t="s">
        <v>138</v>
      </c>
      <c r="C96" s="9">
        <v>1211</v>
      </c>
      <c r="D96" s="33"/>
      <c r="E96" s="13"/>
      <c r="F96" s="13"/>
      <c r="G96" s="18">
        <f t="shared" si="4"/>
        <v>1211</v>
      </c>
      <c r="H96" s="14">
        <f t="shared" si="7"/>
        <v>5271.449857868745</v>
      </c>
      <c r="I96" s="35">
        <v>5271</v>
      </c>
      <c r="J96" s="19" t="e">
        <f>IF(#REF!=1,#REF!*G96,0)</f>
        <v>#REF!</v>
      </c>
      <c r="K96" s="19">
        <v>1158</v>
      </c>
      <c r="L96" s="19" t="e">
        <f t="shared" si="5"/>
        <v>#REF!</v>
      </c>
      <c r="M96" s="43">
        <f t="shared" si="6"/>
        <v>6429</v>
      </c>
      <c r="N96" s="45">
        <v>944</v>
      </c>
      <c r="O96" s="49">
        <v>207</v>
      </c>
      <c r="P96" s="46">
        <v>1151</v>
      </c>
    </row>
    <row r="97" spans="1:16" ht="11.25">
      <c r="A97" s="24" t="s">
        <v>269</v>
      </c>
      <c r="B97" s="51" t="s">
        <v>270</v>
      </c>
      <c r="C97" s="9">
        <v>541</v>
      </c>
      <c r="D97" s="33"/>
      <c r="E97" s="13"/>
      <c r="F97" s="13"/>
      <c r="G97" s="18">
        <f t="shared" si="4"/>
        <v>541</v>
      </c>
      <c r="H97" s="14">
        <f t="shared" si="7"/>
        <v>2354.95819414285</v>
      </c>
      <c r="I97" s="35">
        <v>2355</v>
      </c>
      <c r="J97" s="19" t="e">
        <f>IF(#REF!=1,#REF!*G97,0)</f>
        <v>#REF!</v>
      </c>
      <c r="K97" s="19">
        <v>517</v>
      </c>
      <c r="L97" s="19" t="e">
        <f t="shared" si="5"/>
        <v>#REF!</v>
      </c>
      <c r="M97" s="43">
        <f t="shared" si="6"/>
        <v>2872</v>
      </c>
      <c r="N97" s="45">
        <v>422</v>
      </c>
      <c r="O97" s="49">
        <v>93</v>
      </c>
      <c r="P97" s="46">
        <v>515</v>
      </c>
    </row>
    <row r="98" spans="1:16" ht="11.25">
      <c r="A98" s="24" t="s">
        <v>399</v>
      </c>
      <c r="B98" s="51" t="s">
        <v>400</v>
      </c>
      <c r="C98" s="9">
        <v>3998</v>
      </c>
      <c r="D98" s="33"/>
      <c r="E98" s="13"/>
      <c r="F98" s="13"/>
      <c r="G98" s="18">
        <f t="shared" si="4"/>
        <v>3998</v>
      </c>
      <c r="H98" s="14">
        <f t="shared" si="7"/>
        <v>17403.184584441984</v>
      </c>
      <c r="I98" s="35">
        <v>17403</v>
      </c>
      <c r="J98" s="19" t="e">
        <f>IF(#REF!=1,#REF!*G98,0)</f>
        <v>#REF!</v>
      </c>
      <c r="K98" s="19">
        <v>3822</v>
      </c>
      <c r="L98" s="19" t="e">
        <f t="shared" si="5"/>
        <v>#REF!</v>
      </c>
      <c r="M98" s="43">
        <f t="shared" si="6"/>
        <v>21225</v>
      </c>
      <c r="N98" s="45">
        <v>3116</v>
      </c>
      <c r="O98" s="49">
        <v>684</v>
      </c>
      <c r="P98" s="46">
        <v>3800</v>
      </c>
    </row>
    <row r="99" spans="1:16" ht="11.25">
      <c r="A99" s="24" t="s">
        <v>416</v>
      </c>
      <c r="B99" s="51" t="s">
        <v>417</v>
      </c>
      <c r="C99" s="9">
        <v>12865</v>
      </c>
      <c r="D99" s="33">
        <v>1511</v>
      </c>
      <c r="E99" s="13"/>
      <c r="F99" s="13"/>
      <c r="G99" s="18">
        <f t="shared" si="4"/>
        <v>14376</v>
      </c>
      <c r="H99" s="14">
        <f t="shared" si="7"/>
        <v>62578.33456376637</v>
      </c>
      <c r="I99" s="35">
        <v>62578</v>
      </c>
      <c r="J99" s="19" t="e">
        <f>IF(#REF!=1,#REF!*G99,0)</f>
        <v>#REF!</v>
      </c>
      <c r="K99" s="19">
        <v>13744</v>
      </c>
      <c r="L99" s="19" t="e">
        <f t="shared" si="5"/>
        <v>#REF!</v>
      </c>
      <c r="M99" s="43">
        <f t="shared" si="6"/>
        <v>76322</v>
      </c>
      <c r="N99" s="45">
        <v>11205</v>
      </c>
      <c r="O99" s="49">
        <v>2461</v>
      </c>
      <c r="P99" s="46">
        <v>13666</v>
      </c>
    </row>
    <row r="100" spans="1:16" ht="11.25">
      <c r="A100" s="24" t="s">
        <v>295</v>
      </c>
      <c r="B100" s="51" t="s">
        <v>296</v>
      </c>
      <c r="C100" s="9">
        <v>1052</v>
      </c>
      <c r="D100" s="33"/>
      <c r="E100" s="13"/>
      <c r="F100" s="13"/>
      <c r="G100" s="18">
        <f t="shared" si="4"/>
        <v>1052</v>
      </c>
      <c r="H100" s="14">
        <f t="shared" si="7"/>
        <v>4579.327209312898</v>
      </c>
      <c r="I100" s="35">
        <v>4579</v>
      </c>
      <c r="J100" s="19" t="e">
        <f>IF(#REF!=1,#REF!*G100,0)</f>
        <v>#REF!</v>
      </c>
      <c r="K100" s="19">
        <v>0</v>
      </c>
      <c r="L100" s="19" t="e">
        <f t="shared" si="5"/>
        <v>#REF!</v>
      </c>
      <c r="M100" s="43">
        <f t="shared" si="6"/>
        <v>4579</v>
      </c>
      <c r="N100" s="45">
        <v>820</v>
      </c>
      <c r="O100" s="49">
        <v>0</v>
      </c>
      <c r="P100" s="46">
        <v>820</v>
      </c>
    </row>
    <row r="101" spans="1:16" ht="11.25">
      <c r="A101" s="24" t="s">
        <v>173</v>
      </c>
      <c r="B101" s="51" t="s">
        <v>174</v>
      </c>
      <c r="C101" s="9">
        <v>1150</v>
      </c>
      <c r="D101" s="33"/>
      <c r="E101" s="13"/>
      <c r="F101" s="13"/>
      <c r="G101" s="18">
        <f t="shared" si="4"/>
        <v>1150</v>
      </c>
      <c r="H101" s="14">
        <f t="shared" si="7"/>
        <v>5005.918527290716</v>
      </c>
      <c r="I101" s="35">
        <v>5006</v>
      </c>
      <c r="J101" s="19" t="e">
        <f>IF(#REF!=1,#REF!*G101,0)</f>
        <v>#REF!</v>
      </c>
      <c r="K101" s="19">
        <v>0</v>
      </c>
      <c r="L101" s="19" t="e">
        <f t="shared" si="5"/>
        <v>#REF!</v>
      </c>
      <c r="M101" s="43">
        <f t="shared" si="6"/>
        <v>5006</v>
      </c>
      <c r="N101" s="45">
        <v>896</v>
      </c>
      <c r="O101" s="49">
        <v>0</v>
      </c>
      <c r="P101" s="46">
        <v>896</v>
      </c>
    </row>
    <row r="102" spans="1:16" ht="11.25">
      <c r="A102" s="24" t="s">
        <v>293</v>
      </c>
      <c r="B102" s="51" t="s">
        <v>294</v>
      </c>
      <c r="C102" s="9">
        <v>952</v>
      </c>
      <c r="D102" s="33"/>
      <c r="E102" s="13"/>
      <c r="F102" s="13"/>
      <c r="G102" s="18">
        <f t="shared" si="4"/>
        <v>952</v>
      </c>
      <c r="H102" s="14">
        <f t="shared" si="7"/>
        <v>4144.029946070227</v>
      </c>
      <c r="I102" s="35">
        <v>4144</v>
      </c>
      <c r="J102" s="19" t="e">
        <f>IF(#REF!=1,#REF!*G102,0)</f>
        <v>#REF!</v>
      </c>
      <c r="K102" s="19">
        <v>0</v>
      </c>
      <c r="L102" s="19" t="e">
        <f t="shared" si="5"/>
        <v>#REF!</v>
      </c>
      <c r="M102" s="43">
        <f t="shared" si="6"/>
        <v>4144</v>
      </c>
      <c r="N102" s="45">
        <v>742</v>
      </c>
      <c r="O102" s="49">
        <v>0</v>
      </c>
      <c r="P102" s="46">
        <v>742</v>
      </c>
    </row>
    <row r="103" spans="1:16" ht="11.25">
      <c r="A103" s="24" t="s">
        <v>28</v>
      </c>
      <c r="B103" s="51" t="s">
        <v>29</v>
      </c>
      <c r="C103" s="9">
        <v>1364</v>
      </c>
      <c r="D103" s="33"/>
      <c r="E103" s="13"/>
      <c r="F103" s="13"/>
      <c r="G103" s="18">
        <f t="shared" si="4"/>
        <v>1364</v>
      </c>
      <c r="H103" s="14">
        <f t="shared" si="7"/>
        <v>5937.454670630032</v>
      </c>
      <c r="I103" s="35">
        <v>5937</v>
      </c>
      <c r="J103" s="19" t="e">
        <f>IF(#REF!=1,#REF!*G103,0)</f>
        <v>#REF!</v>
      </c>
      <c r="K103" s="19">
        <v>0</v>
      </c>
      <c r="L103" s="19" t="e">
        <f t="shared" si="5"/>
        <v>#REF!</v>
      </c>
      <c r="M103" s="43">
        <f t="shared" si="6"/>
        <v>5937</v>
      </c>
      <c r="N103" s="45">
        <v>1063</v>
      </c>
      <c r="O103" s="49">
        <v>0</v>
      </c>
      <c r="P103" s="46">
        <v>1063</v>
      </c>
    </row>
    <row r="104" spans="1:16" ht="11.25">
      <c r="A104" s="24" t="s">
        <v>202</v>
      </c>
      <c r="B104" s="51" t="s">
        <v>203</v>
      </c>
      <c r="C104" s="9">
        <v>1036</v>
      </c>
      <c r="D104" s="33"/>
      <c r="E104" s="13"/>
      <c r="F104" s="13"/>
      <c r="G104" s="18">
        <f t="shared" si="4"/>
        <v>1036</v>
      </c>
      <c r="H104" s="14">
        <f t="shared" si="7"/>
        <v>4509.679647194071</v>
      </c>
      <c r="I104" s="35">
        <v>4510</v>
      </c>
      <c r="J104" s="19" t="e">
        <f>IF(#REF!=1,#REF!*G104,0)</f>
        <v>#REF!</v>
      </c>
      <c r="K104" s="19">
        <v>0</v>
      </c>
      <c r="L104" s="19" t="e">
        <f t="shared" si="5"/>
        <v>#REF!</v>
      </c>
      <c r="M104" s="43">
        <f t="shared" si="6"/>
        <v>4510</v>
      </c>
      <c r="N104" s="45">
        <v>807</v>
      </c>
      <c r="O104" s="49">
        <v>0</v>
      </c>
      <c r="P104" s="46">
        <v>807</v>
      </c>
    </row>
    <row r="105" spans="1:16" ht="11.25">
      <c r="A105" s="24" t="s">
        <v>305</v>
      </c>
      <c r="B105" s="51" t="s">
        <v>306</v>
      </c>
      <c r="C105" s="9">
        <v>1348</v>
      </c>
      <c r="D105" s="33"/>
      <c r="E105" s="13"/>
      <c r="F105" s="13"/>
      <c r="G105" s="18">
        <f t="shared" si="4"/>
        <v>1348</v>
      </c>
      <c r="H105" s="14">
        <f t="shared" si="7"/>
        <v>5867.807108511204</v>
      </c>
      <c r="I105" s="35">
        <v>5868</v>
      </c>
      <c r="J105" s="19" t="e">
        <f>IF(#REF!=1,#REF!*G105,0)</f>
        <v>#REF!</v>
      </c>
      <c r="K105" s="19">
        <v>1289</v>
      </c>
      <c r="L105" s="19" t="e">
        <f t="shared" si="5"/>
        <v>#REF!</v>
      </c>
      <c r="M105" s="43">
        <f t="shared" si="6"/>
        <v>7157</v>
      </c>
      <c r="N105" s="45">
        <v>1051</v>
      </c>
      <c r="O105" s="49">
        <v>231</v>
      </c>
      <c r="P105" s="46">
        <v>1282</v>
      </c>
    </row>
    <row r="106" spans="1:16" ht="11.25">
      <c r="A106" s="24" t="s">
        <v>30</v>
      </c>
      <c r="B106" s="51" t="s">
        <v>31</v>
      </c>
      <c r="C106" s="9">
        <v>1564</v>
      </c>
      <c r="D106" s="33"/>
      <c r="E106" s="13"/>
      <c r="F106" s="13"/>
      <c r="G106" s="18">
        <f t="shared" si="4"/>
        <v>1564</v>
      </c>
      <c r="H106" s="14">
        <f t="shared" si="7"/>
        <v>6808.049197115373</v>
      </c>
      <c r="I106" s="35">
        <v>6808</v>
      </c>
      <c r="J106" s="19" t="e">
        <f>IF(#REF!=1,#REF!*G106,0)</f>
        <v>#REF!</v>
      </c>
      <c r="K106" s="19">
        <v>0</v>
      </c>
      <c r="L106" s="19" t="e">
        <f t="shared" si="5"/>
        <v>#REF!</v>
      </c>
      <c r="M106" s="43">
        <f t="shared" si="6"/>
        <v>6808</v>
      </c>
      <c r="N106" s="45">
        <v>1219</v>
      </c>
      <c r="O106" s="49">
        <v>0</v>
      </c>
      <c r="P106" s="46">
        <v>1219</v>
      </c>
    </row>
    <row r="107" spans="1:16" ht="11.25">
      <c r="A107" s="24" t="s">
        <v>60</v>
      </c>
      <c r="B107" s="51" t="s">
        <v>61</v>
      </c>
      <c r="C107" s="9">
        <v>1222</v>
      </c>
      <c r="D107" s="33"/>
      <c r="E107" s="13"/>
      <c r="F107" s="13"/>
      <c r="G107" s="18">
        <f t="shared" si="4"/>
        <v>1222</v>
      </c>
      <c r="H107" s="14">
        <f t="shared" si="7"/>
        <v>5319.332556825439</v>
      </c>
      <c r="I107" s="35">
        <v>5319</v>
      </c>
      <c r="J107" s="19" t="e">
        <f>IF(#REF!=1,#REF!*G107,0)</f>
        <v>#REF!</v>
      </c>
      <c r="K107" s="19">
        <v>1168</v>
      </c>
      <c r="L107" s="19" t="e">
        <f t="shared" si="5"/>
        <v>#REF!</v>
      </c>
      <c r="M107" s="43">
        <f t="shared" si="6"/>
        <v>6487</v>
      </c>
      <c r="N107" s="45">
        <v>952</v>
      </c>
      <c r="O107" s="49">
        <v>209</v>
      </c>
      <c r="P107" s="46">
        <v>1161</v>
      </c>
    </row>
    <row r="108" spans="1:16" ht="11.25">
      <c r="A108" s="24" t="s">
        <v>149</v>
      </c>
      <c r="B108" s="51" t="s">
        <v>150</v>
      </c>
      <c r="C108" s="9">
        <v>2427</v>
      </c>
      <c r="D108" s="33"/>
      <c r="E108" s="13"/>
      <c r="F108" s="13"/>
      <c r="G108" s="18">
        <f t="shared" si="4"/>
        <v>2427</v>
      </c>
      <c r="H108" s="14">
        <f t="shared" si="7"/>
        <v>10564.664578899625</v>
      </c>
      <c r="I108" s="35">
        <v>10565</v>
      </c>
      <c r="J108" s="19" t="e">
        <f>IF(#REF!=1,#REF!*G108,0)</f>
        <v>#REF!</v>
      </c>
      <c r="K108" s="19">
        <v>0</v>
      </c>
      <c r="L108" s="19" t="e">
        <f t="shared" si="5"/>
        <v>#REF!</v>
      </c>
      <c r="M108" s="43">
        <f t="shared" si="6"/>
        <v>10565</v>
      </c>
      <c r="N108" s="45">
        <v>1892</v>
      </c>
      <c r="O108" s="49">
        <v>0</v>
      </c>
      <c r="P108" s="46">
        <v>1892</v>
      </c>
    </row>
    <row r="109" spans="1:16" ht="11.25">
      <c r="A109" s="24" t="s">
        <v>190</v>
      </c>
      <c r="B109" s="51" t="s">
        <v>191</v>
      </c>
      <c r="C109" s="9">
        <v>3232</v>
      </c>
      <c r="D109" s="33">
        <v>298</v>
      </c>
      <c r="E109" s="13"/>
      <c r="F109" s="13"/>
      <c r="G109" s="18">
        <f t="shared" si="4"/>
        <v>3530</v>
      </c>
      <c r="H109" s="14">
        <f t="shared" si="7"/>
        <v>15365.993392466284</v>
      </c>
      <c r="I109" s="35">
        <v>15366</v>
      </c>
      <c r="J109" s="19" t="e">
        <f>IF(#REF!=1,#REF!*G109,0)</f>
        <v>#REF!</v>
      </c>
      <c r="K109" s="19">
        <v>0</v>
      </c>
      <c r="L109" s="19" t="e">
        <f t="shared" si="5"/>
        <v>#REF!</v>
      </c>
      <c r="M109" s="43">
        <f t="shared" si="6"/>
        <v>15366</v>
      </c>
      <c r="N109" s="45">
        <v>2751</v>
      </c>
      <c r="O109" s="49">
        <v>0</v>
      </c>
      <c r="P109" s="46">
        <v>2751</v>
      </c>
    </row>
    <row r="110" spans="1:16" ht="11.25">
      <c r="A110" s="24" t="s">
        <v>464</v>
      </c>
      <c r="B110" s="51" t="s">
        <v>465</v>
      </c>
      <c r="C110" s="9">
        <v>1159</v>
      </c>
      <c r="D110" s="33"/>
      <c r="E110" s="13"/>
      <c r="F110" s="13"/>
      <c r="G110" s="18">
        <f t="shared" si="4"/>
        <v>1159</v>
      </c>
      <c r="H110" s="14">
        <f t="shared" si="7"/>
        <v>5045.095280982557</v>
      </c>
      <c r="I110" s="35">
        <v>5045</v>
      </c>
      <c r="J110" s="19" t="e">
        <f>IF(#REF!=1,#REF!*G110,0)</f>
        <v>#REF!</v>
      </c>
      <c r="K110" s="19">
        <v>0</v>
      </c>
      <c r="L110" s="19" t="e">
        <f t="shared" si="5"/>
        <v>#REF!</v>
      </c>
      <c r="M110" s="43">
        <f t="shared" si="6"/>
        <v>5045</v>
      </c>
      <c r="N110" s="45">
        <v>903</v>
      </c>
      <c r="O110" s="49">
        <v>0</v>
      </c>
      <c r="P110" s="46">
        <v>903</v>
      </c>
    </row>
    <row r="111" spans="1:16" ht="11.25">
      <c r="A111" s="24" t="s">
        <v>418</v>
      </c>
      <c r="B111" s="51" t="s">
        <v>419</v>
      </c>
      <c r="C111" s="9">
        <v>3181</v>
      </c>
      <c r="D111" s="33"/>
      <c r="E111" s="13"/>
      <c r="F111" s="13"/>
      <c r="G111" s="18">
        <f t="shared" si="4"/>
        <v>3181</v>
      </c>
      <c r="H111" s="14">
        <f t="shared" si="7"/>
        <v>13846.805943749363</v>
      </c>
      <c r="I111" s="35">
        <v>13847</v>
      </c>
      <c r="J111" s="19" t="e">
        <f>IF(#REF!=1,#REF!*G111,0)</f>
        <v>#REF!</v>
      </c>
      <c r="K111" s="19">
        <v>0</v>
      </c>
      <c r="L111" s="19" t="e">
        <f t="shared" si="5"/>
        <v>#REF!</v>
      </c>
      <c r="M111" s="43">
        <f t="shared" si="6"/>
        <v>13847</v>
      </c>
      <c r="N111" s="45">
        <v>2479</v>
      </c>
      <c r="O111" s="49">
        <v>0</v>
      </c>
      <c r="P111" s="46">
        <v>2479</v>
      </c>
    </row>
    <row r="112" spans="1:16" ht="11.25">
      <c r="A112" s="24" t="s">
        <v>70</v>
      </c>
      <c r="B112" s="51" t="s">
        <v>71</v>
      </c>
      <c r="C112" s="9">
        <v>854</v>
      </c>
      <c r="D112" s="33"/>
      <c r="E112" s="13"/>
      <c r="F112" s="13"/>
      <c r="G112" s="18">
        <f t="shared" si="4"/>
        <v>854</v>
      </c>
      <c r="H112" s="14">
        <f t="shared" si="7"/>
        <v>3717.43862809241</v>
      </c>
      <c r="I112" s="35">
        <v>3717</v>
      </c>
      <c r="J112" s="19" t="e">
        <f>IF(#REF!=1,#REF!*G112,0)</f>
        <v>#REF!</v>
      </c>
      <c r="K112" s="19">
        <v>816</v>
      </c>
      <c r="L112" s="19" t="e">
        <f t="shared" si="5"/>
        <v>#REF!</v>
      </c>
      <c r="M112" s="43">
        <f t="shared" si="6"/>
        <v>4533</v>
      </c>
      <c r="N112" s="45">
        <v>666</v>
      </c>
      <c r="O112" s="49">
        <v>146</v>
      </c>
      <c r="P112" s="46">
        <v>812</v>
      </c>
    </row>
    <row r="113" spans="1:16" ht="11.25">
      <c r="A113" s="24" t="s">
        <v>151</v>
      </c>
      <c r="B113" s="51" t="s">
        <v>152</v>
      </c>
      <c r="C113" s="9">
        <v>412</v>
      </c>
      <c r="D113" s="33"/>
      <c r="E113" s="13"/>
      <c r="F113" s="13"/>
      <c r="G113" s="18">
        <f t="shared" si="4"/>
        <v>412</v>
      </c>
      <c r="H113" s="14">
        <f t="shared" si="7"/>
        <v>1793.4247245598044</v>
      </c>
      <c r="I113" s="35">
        <v>1793</v>
      </c>
      <c r="J113" s="19" t="e">
        <f>IF(#REF!=1,#REF!*G113,0)</f>
        <v>#REF!</v>
      </c>
      <c r="K113" s="19">
        <v>394</v>
      </c>
      <c r="L113" s="19" t="e">
        <f t="shared" si="5"/>
        <v>#REF!</v>
      </c>
      <c r="M113" s="43">
        <f t="shared" si="6"/>
        <v>2187</v>
      </c>
      <c r="N113" s="45">
        <v>321</v>
      </c>
      <c r="O113" s="49">
        <v>71</v>
      </c>
      <c r="P113" s="46">
        <v>392</v>
      </c>
    </row>
    <row r="114" spans="1:16" ht="11.25">
      <c r="A114" s="24" t="s">
        <v>420</v>
      </c>
      <c r="B114" s="51" t="s">
        <v>421</v>
      </c>
      <c r="C114" s="9">
        <v>571</v>
      </c>
      <c r="D114" s="33"/>
      <c r="E114" s="13"/>
      <c r="F114" s="13"/>
      <c r="G114" s="18">
        <f t="shared" si="4"/>
        <v>571</v>
      </c>
      <c r="H114" s="14">
        <f t="shared" si="7"/>
        <v>2485.547373115651</v>
      </c>
      <c r="I114" s="35">
        <v>2486</v>
      </c>
      <c r="J114" s="19" t="e">
        <f>IF(#REF!=1,#REF!*G114,0)</f>
        <v>#REF!</v>
      </c>
      <c r="K114" s="19">
        <v>0</v>
      </c>
      <c r="L114" s="19" t="e">
        <f t="shared" si="5"/>
        <v>#REF!</v>
      </c>
      <c r="M114" s="43">
        <f t="shared" si="6"/>
        <v>2486</v>
      </c>
      <c r="N114" s="45">
        <v>445</v>
      </c>
      <c r="O114" s="49">
        <v>0</v>
      </c>
      <c r="P114" s="46">
        <v>445</v>
      </c>
    </row>
    <row r="115" spans="1:16" ht="11.25">
      <c r="A115" s="24" t="s">
        <v>16</v>
      </c>
      <c r="B115" s="51" t="s">
        <v>17</v>
      </c>
      <c r="C115" s="9">
        <v>1882</v>
      </c>
      <c r="D115" s="33"/>
      <c r="E115" s="13"/>
      <c r="F115" s="13"/>
      <c r="G115" s="18">
        <f t="shared" si="4"/>
        <v>1882</v>
      </c>
      <c r="H115" s="14">
        <f t="shared" si="7"/>
        <v>8192.294494227068</v>
      </c>
      <c r="I115" s="35">
        <v>8192</v>
      </c>
      <c r="J115" s="19" t="e">
        <f>IF(#REF!=1,#REF!*G115,0)</f>
        <v>#REF!</v>
      </c>
      <c r="K115" s="19">
        <v>1799</v>
      </c>
      <c r="L115" s="19" t="e">
        <f t="shared" si="5"/>
        <v>#REF!</v>
      </c>
      <c r="M115" s="43">
        <f t="shared" si="6"/>
        <v>9991</v>
      </c>
      <c r="N115" s="45">
        <v>1467</v>
      </c>
      <c r="O115" s="49">
        <v>322</v>
      </c>
      <c r="P115" s="46">
        <v>1789</v>
      </c>
    </row>
    <row r="116" spans="1:16" ht="11.25">
      <c r="A116" s="24" t="s">
        <v>54</v>
      </c>
      <c r="B116" s="51" t="s">
        <v>55</v>
      </c>
      <c r="C116" s="9">
        <v>708</v>
      </c>
      <c r="D116" s="33"/>
      <c r="E116" s="13"/>
      <c r="F116" s="13"/>
      <c r="G116" s="18">
        <f t="shared" si="4"/>
        <v>708</v>
      </c>
      <c r="H116" s="14">
        <f t="shared" si="7"/>
        <v>3081.90462375811</v>
      </c>
      <c r="I116" s="35">
        <v>3082</v>
      </c>
      <c r="J116" s="19" t="e">
        <f>IF(#REF!=1,#REF!*G116,0)</f>
        <v>#REF!</v>
      </c>
      <c r="K116" s="19">
        <v>677</v>
      </c>
      <c r="L116" s="19" t="e">
        <f t="shared" si="5"/>
        <v>#REF!</v>
      </c>
      <c r="M116" s="43">
        <f t="shared" si="6"/>
        <v>3759</v>
      </c>
      <c r="N116" s="45">
        <v>552</v>
      </c>
      <c r="O116" s="49">
        <v>121</v>
      </c>
      <c r="P116" s="46">
        <v>673</v>
      </c>
    </row>
    <row r="117" spans="1:16" ht="11.25">
      <c r="A117" s="24" t="s">
        <v>329</v>
      </c>
      <c r="B117" s="51" t="s">
        <v>330</v>
      </c>
      <c r="C117" s="9">
        <v>1055</v>
      </c>
      <c r="D117" s="33"/>
      <c r="E117" s="13"/>
      <c r="F117" s="13"/>
      <c r="G117" s="18">
        <f t="shared" si="4"/>
        <v>1055</v>
      </c>
      <c r="H117" s="14">
        <f t="shared" si="7"/>
        <v>4592.3861272101785</v>
      </c>
      <c r="I117" s="35">
        <v>4592</v>
      </c>
      <c r="J117" s="19" t="e">
        <f>IF(#REF!=1,#REF!*G117,0)</f>
        <v>#REF!</v>
      </c>
      <c r="K117" s="19">
        <v>0</v>
      </c>
      <c r="L117" s="19" t="e">
        <f t="shared" si="5"/>
        <v>#REF!</v>
      </c>
      <c r="M117" s="43">
        <f t="shared" si="6"/>
        <v>4592</v>
      </c>
      <c r="N117" s="45">
        <v>822</v>
      </c>
      <c r="O117" s="49">
        <v>0</v>
      </c>
      <c r="P117" s="46">
        <v>822</v>
      </c>
    </row>
    <row r="118" spans="1:16" ht="11.25">
      <c r="A118" s="24" t="s">
        <v>411</v>
      </c>
      <c r="B118" s="51" t="s">
        <v>330</v>
      </c>
      <c r="C118" s="9">
        <v>781</v>
      </c>
      <c r="D118" s="33"/>
      <c r="E118" s="13"/>
      <c r="F118" s="13"/>
      <c r="G118" s="18">
        <f t="shared" si="4"/>
        <v>781</v>
      </c>
      <c r="H118" s="14">
        <f t="shared" si="7"/>
        <v>3399.6716259252603</v>
      </c>
      <c r="I118" s="35">
        <v>3400</v>
      </c>
      <c r="J118" s="19" t="e">
        <f>IF(#REF!=1,#REF!*G118,0)</f>
        <v>#REF!</v>
      </c>
      <c r="K118" s="19">
        <v>0</v>
      </c>
      <c r="L118" s="19" t="e">
        <f t="shared" si="5"/>
        <v>#REF!</v>
      </c>
      <c r="M118" s="43">
        <f t="shared" si="6"/>
        <v>3400</v>
      </c>
      <c r="N118" s="45">
        <v>609</v>
      </c>
      <c r="O118" s="49">
        <v>0</v>
      </c>
      <c r="P118" s="46">
        <v>609</v>
      </c>
    </row>
    <row r="119" spans="1:16" ht="11.25">
      <c r="A119" s="24" t="s">
        <v>353</v>
      </c>
      <c r="B119" s="51" t="s">
        <v>354</v>
      </c>
      <c r="C119" s="9">
        <v>1079</v>
      </c>
      <c r="D119" s="33"/>
      <c r="E119" s="13"/>
      <c r="F119" s="13"/>
      <c r="G119" s="18">
        <f t="shared" si="4"/>
        <v>1079</v>
      </c>
      <c r="H119" s="14">
        <f t="shared" si="7"/>
        <v>4696.85747038842</v>
      </c>
      <c r="I119" s="35">
        <v>4697</v>
      </c>
      <c r="J119" s="19" t="e">
        <f>IF(#REF!=1,#REF!*G119,0)</f>
        <v>#REF!</v>
      </c>
      <c r="K119" s="19">
        <v>1032</v>
      </c>
      <c r="L119" s="19" t="e">
        <f t="shared" si="5"/>
        <v>#REF!</v>
      </c>
      <c r="M119" s="43">
        <f t="shared" si="6"/>
        <v>5729</v>
      </c>
      <c r="N119" s="45">
        <v>841</v>
      </c>
      <c r="O119" s="49">
        <v>185</v>
      </c>
      <c r="P119" s="46">
        <v>1026</v>
      </c>
    </row>
    <row r="120" spans="1:16" ht="11.25">
      <c r="A120" s="24" t="s">
        <v>42</v>
      </c>
      <c r="B120" s="51" t="s">
        <v>43</v>
      </c>
      <c r="C120" s="9">
        <v>2792</v>
      </c>
      <c r="D120" s="33">
        <v>12</v>
      </c>
      <c r="E120" s="13"/>
      <c r="F120" s="13"/>
      <c r="G120" s="18">
        <f aca="true" t="shared" si="8" ref="G120:G172">+C120+D120</f>
        <v>2804</v>
      </c>
      <c r="H120" s="14">
        <f t="shared" si="7"/>
        <v>12205.735261324493</v>
      </c>
      <c r="I120" s="35">
        <v>12206</v>
      </c>
      <c r="J120" s="19" t="e">
        <f>IF(#REF!=1,#REF!*G120,0)</f>
        <v>#REF!</v>
      </c>
      <c r="K120" s="19">
        <v>0</v>
      </c>
      <c r="L120" s="19" t="e">
        <f t="shared" si="5"/>
        <v>#REF!</v>
      </c>
      <c r="M120" s="43">
        <f t="shared" si="6"/>
        <v>12206</v>
      </c>
      <c r="N120" s="45">
        <v>2185</v>
      </c>
      <c r="O120" s="49">
        <v>0</v>
      </c>
      <c r="P120" s="46">
        <v>2185</v>
      </c>
    </row>
    <row r="121" spans="1:16" ht="11.25">
      <c r="A121" s="24" t="s">
        <v>422</v>
      </c>
      <c r="B121" s="51" t="s">
        <v>423</v>
      </c>
      <c r="C121" s="9">
        <v>435</v>
      </c>
      <c r="D121" s="33"/>
      <c r="E121" s="13"/>
      <c r="F121" s="13"/>
      <c r="G121" s="18">
        <f t="shared" si="8"/>
        <v>435</v>
      </c>
      <c r="H121" s="14">
        <f t="shared" si="7"/>
        <v>1893.5430951056187</v>
      </c>
      <c r="I121" s="35">
        <v>1894</v>
      </c>
      <c r="J121" s="19" t="e">
        <f>IF(#REF!=1,#REF!*G121,0)</f>
        <v>#REF!</v>
      </c>
      <c r="K121" s="19">
        <v>0</v>
      </c>
      <c r="L121" s="19" t="e">
        <f aca="true" t="shared" si="9" ref="L121:L173">+H121+J121</f>
        <v>#REF!</v>
      </c>
      <c r="M121" s="43">
        <f aca="true" t="shared" si="10" ref="M121:M173">+I121+K121</f>
        <v>1894</v>
      </c>
      <c r="N121" s="45">
        <v>339</v>
      </c>
      <c r="O121" s="49">
        <v>0</v>
      </c>
      <c r="P121" s="46">
        <v>339</v>
      </c>
    </row>
    <row r="122" spans="1:16" ht="11.25">
      <c r="A122" s="24" t="s">
        <v>383</v>
      </c>
      <c r="B122" s="51" t="s">
        <v>384</v>
      </c>
      <c r="C122" s="9">
        <v>398</v>
      </c>
      <c r="D122" s="33"/>
      <c r="E122" s="13"/>
      <c r="F122" s="13"/>
      <c r="G122" s="18">
        <f t="shared" si="8"/>
        <v>398</v>
      </c>
      <c r="H122" s="14">
        <f t="shared" si="7"/>
        <v>1732.4831077058304</v>
      </c>
      <c r="I122" s="35">
        <v>1732</v>
      </c>
      <c r="J122" s="19" t="e">
        <f>IF(#REF!=1,#REF!*G122,0)</f>
        <v>#REF!</v>
      </c>
      <c r="K122" s="19">
        <v>0</v>
      </c>
      <c r="L122" s="19" t="e">
        <f t="shared" si="9"/>
        <v>#REF!</v>
      </c>
      <c r="M122" s="43">
        <f t="shared" si="10"/>
        <v>1732</v>
      </c>
      <c r="N122" s="45">
        <v>310</v>
      </c>
      <c r="O122" s="49">
        <v>0</v>
      </c>
      <c r="P122" s="46">
        <v>310</v>
      </c>
    </row>
    <row r="123" spans="1:16" ht="11.25">
      <c r="A123" s="24" t="s">
        <v>79</v>
      </c>
      <c r="B123" s="51" t="s">
        <v>80</v>
      </c>
      <c r="C123" s="9">
        <v>1682</v>
      </c>
      <c r="D123" s="33"/>
      <c r="E123" s="13"/>
      <c r="F123" s="13"/>
      <c r="G123" s="18">
        <f t="shared" si="8"/>
        <v>1682</v>
      </c>
      <c r="H123" s="14">
        <f t="shared" si="7"/>
        <v>7321.699967741725</v>
      </c>
      <c r="I123" s="35">
        <v>7322</v>
      </c>
      <c r="J123" s="19" t="e">
        <f>IF(#REF!=1,#REF!*G123,0)</f>
        <v>#REF!</v>
      </c>
      <c r="K123" s="19">
        <v>0</v>
      </c>
      <c r="L123" s="19" t="e">
        <f t="shared" si="9"/>
        <v>#REF!</v>
      </c>
      <c r="M123" s="43">
        <f t="shared" si="10"/>
        <v>7322</v>
      </c>
      <c r="N123" s="45">
        <v>1311</v>
      </c>
      <c r="O123" s="49">
        <v>0</v>
      </c>
      <c r="P123" s="46">
        <v>1311</v>
      </c>
    </row>
    <row r="124" spans="1:16" ht="11.25">
      <c r="A124" s="24" t="s">
        <v>373</v>
      </c>
      <c r="B124" s="51" t="s">
        <v>374</v>
      </c>
      <c r="C124" s="9">
        <v>702</v>
      </c>
      <c r="D124" s="33"/>
      <c r="E124" s="13"/>
      <c r="F124" s="13"/>
      <c r="G124" s="18">
        <f t="shared" si="8"/>
        <v>702</v>
      </c>
      <c r="H124" s="14">
        <f t="shared" si="7"/>
        <v>3055.78678796355</v>
      </c>
      <c r="I124" s="35">
        <v>3056</v>
      </c>
      <c r="J124" s="19" t="e">
        <f>IF(#REF!=1,#REF!*G124,0)</f>
        <v>#REF!</v>
      </c>
      <c r="K124" s="19">
        <v>671</v>
      </c>
      <c r="L124" s="19" t="e">
        <f t="shared" si="9"/>
        <v>#REF!</v>
      </c>
      <c r="M124" s="43">
        <f t="shared" si="10"/>
        <v>3727</v>
      </c>
      <c r="N124" s="45">
        <v>547</v>
      </c>
      <c r="O124" s="49">
        <v>120</v>
      </c>
      <c r="P124" s="46">
        <v>667</v>
      </c>
    </row>
    <row r="125" spans="1:16" ht="11.25">
      <c r="A125" s="24" t="s">
        <v>341</v>
      </c>
      <c r="B125" s="51" t="s">
        <v>342</v>
      </c>
      <c r="C125" s="9">
        <v>3216</v>
      </c>
      <c r="D125" s="33"/>
      <c r="E125" s="13"/>
      <c r="F125" s="13"/>
      <c r="G125" s="18">
        <f t="shared" si="8"/>
        <v>3216</v>
      </c>
      <c r="H125" s="14">
        <f t="shared" si="7"/>
        <v>13999.159985884298</v>
      </c>
      <c r="I125" s="35">
        <v>13999</v>
      </c>
      <c r="J125" s="19" t="e">
        <f>IF(#REF!=1,#REF!*G125,0)</f>
        <v>#REF!</v>
      </c>
      <c r="K125" s="19">
        <v>3075</v>
      </c>
      <c r="L125" s="19" t="e">
        <f t="shared" si="9"/>
        <v>#REF!</v>
      </c>
      <c r="M125" s="43">
        <f t="shared" si="10"/>
        <v>17074</v>
      </c>
      <c r="N125" s="45">
        <v>2506</v>
      </c>
      <c r="O125" s="49">
        <v>551</v>
      </c>
      <c r="P125" s="46">
        <v>3057</v>
      </c>
    </row>
    <row r="126" spans="1:16" ht="11.25">
      <c r="A126" s="24" t="s">
        <v>50</v>
      </c>
      <c r="B126" s="51" t="s">
        <v>51</v>
      </c>
      <c r="C126" s="9">
        <v>581</v>
      </c>
      <c r="D126" s="33"/>
      <c r="E126" s="13"/>
      <c r="F126" s="13"/>
      <c r="G126" s="18">
        <f t="shared" si="8"/>
        <v>581</v>
      </c>
      <c r="H126" s="14">
        <f t="shared" si="7"/>
        <v>2529.077099439918</v>
      </c>
      <c r="I126" s="35">
        <v>2529</v>
      </c>
      <c r="J126" s="19" t="e">
        <f>IF(#REF!=1,#REF!*G126,0)</f>
        <v>#REF!</v>
      </c>
      <c r="K126" s="19">
        <v>555</v>
      </c>
      <c r="L126" s="19" t="e">
        <f t="shared" si="9"/>
        <v>#REF!</v>
      </c>
      <c r="M126" s="43">
        <f t="shared" si="10"/>
        <v>3084</v>
      </c>
      <c r="N126" s="45">
        <v>453</v>
      </c>
      <c r="O126" s="49">
        <v>99</v>
      </c>
      <c r="P126" s="46">
        <v>552</v>
      </c>
    </row>
    <row r="127" spans="1:16" ht="11.25">
      <c r="A127" s="24" t="s">
        <v>436</v>
      </c>
      <c r="B127" s="51" t="s">
        <v>437</v>
      </c>
      <c r="C127" s="9">
        <v>1605</v>
      </c>
      <c r="D127" s="33"/>
      <c r="E127" s="13"/>
      <c r="F127" s="13"/>
      <c r="G127" s="18">
        <f t="shared" si="8"/>
        <v>1605</v>
      </c>
      <c r="H127" s="14">
        <f t="shared" si="7"/>
        <v>6986.521075044869</v>
      </c>
      <c r="I127" s="35">
        <v>6987</v>
      </c>
      <c r="J127" s="19" t="e">
        <f>IF(#REF!=1,#REF!*G127,0)</f>
        <v>#REF!</v>
      </c>
      <c r="K127" s="19">
        <v>1534</v>
      </c>
      <c r="L127" s="19" t="e">
        <f t="shared" si="9"/>
        <v>#REF!</v>
      </c>
      <c r="M127" s="43">
        <f t="shared" si="10"/>
        <v>8521</v>
      </c>
      <c r="N127" s="45">
        <v>1251</v>
      </c>
      <c r="O127" s="49">
        <v>275</v>
      </c>
      <c r="P127" s="46">
        <v>1526</v>
      </c>
    </row>
    <row r="128" spans="1:16" ht="11.25">
      <c r="A128" s="24">
        <v>3809000</v>
      </c>
      <c r="B128" s="51" t="s">
        <v>514</v>
      </c>
      <c r="C128" s="9">
        <v>549</v>
      </c>
      <c r="D128" s="33"/>
      <c r="E128" s="13"/>
      <c r="F128" s="13"/>
      <c r="G128" s="18">
        <f t="shared" si="8"/>
        <v>549</v>
      </c>
      <c r="H128" s="14">
        <f t="shared" si="7"/>
        <v>2389.7819752022633</v>
      </c>
      <c r="I128" s="35">
        <v>2390</v>
      </c>
      <c r="J128" s="19" t="e">
        <f>IF(#REF!=1,#REF!*G128,0)</f>
        <v>#REF!</v>
      </c>
      <c r="K128" s="19">
        <v>525</v>
      </c>
      <c r="L128" s="19" t="e">
        <f t="shared" si="9"/>
        <v>#REF!</v>
      </c>
      <c r="M128" s="43">
        <f t="shared" si="10"/>
        <v>2915</v>
      </c>
      <c r="N128" s="45">
        <v>428</v>
      </c>
      <c r="O128" s="49">
        <v>94</v>
      </c>
      <c r="P128" s="46">
        <v>522</v>
      </c>
    </row>
    <row r="129" spans="1:16" ht="11.25">
      <c r="A129" s="24" t="s">
        <v>196</v>
      </c>
      <c r="B129" s="51" t="s">
        <v>197</v>
      </c>
      <c r="C129" s="9">
        <v>2750</v>
      </c>
      <c r="D129" s="33"/>
      <c r="E129" s="13"/>
      <c r="F129" s="13"/>
      <c r="G129" s="18">
        <f t="shared" si="8"/>
        <v>2750</v>
      </c>
      <c r="H129" s="14">
        <f t="shared" si="7"/>
        <v>11970.674739173452</v>
      </c>
      <c r="I129" s="35">
        <v>11971</v>
      </c>
      <c r="J129" s="19" t="e">
        <f>IF(#REF!=1,#REF!*G129,0)</f>
        <v>#REF!</v>
      </c>
      <c r="K129" s="19">
        <v>2629</v>
      </c>
      <c r="L129" s="19" t="e">
        <f t="shared" si="9"/>
        <v>#REF!</v>
      </c>
      <c r="M129" s="43">
        <f t="shared" si="10"/>
        <v>14600</v>
      </c>
      <c r="N129" s="45">
        <v>2143</v>
      </c>
      <c r="O129" s="49">
        <v>471</v>
      </c>
      <c r="P129" s="46">
        <v>2614</v>
      </c>
    </row>
    <row r="130" spans="1:16" ht="11.25">
      <c r="A130" s="24" t="s">
        <v>430</v>
      </c>
      <c r="B130" s="51" t="s">
        <v>431</v>
      </c>
      <c r="C130" s="9">
        <v>809</v>
      </c>
      <c r="D130" s="33"/>
      <c r="E130" s="13"/>
      <c r="F130" s="13"/>
      <c r="G130" s="18">
        <f t="shared" si="8"/>
        <v>809</v>
      </c>
      <c r="H130" s="14">
        <f t="shared" si="7"/>
        <v>3521.554859633208</v>
      </c>
      <c r="I130" s="35">
        <v>3522</v>
      </c>
      <c r="J130" s="19" t="e">
        <f>IF(#REF!=1,#REF!*G130,0)</f>
        <v>#REF!</v>
      </c>
      <c r="K130" s="19">
        <v>773</v>
      </c>
      <c r="L130" s="19" t="e">
        <f t="shared" si="9"/>
        <v>#REF!</v>
      </c>
      <c r="M130" s="43">
        <f t="shared" si="10"/>
        <v>4295</v>
      </c>
      <c r="N130" s="45">
        <v>631</v>
      </c>
      <c r="O130" s="49">
        <v>138</v>
      </c>
      <c r="P130" s="46">
        <v>769</v>
      </c>
    </row>
    <row r="131" spans="1:16" ht="11.25">
      <c r="A131" s="24" t="s">
        <v>175</v>
      </c>
      <c r="B131" s="51" t="s">
        <v>176</v>
      </c>
      <c r="C131" s="9">
        <v>3529</v>
      </c>
      <c r="D131" s="33">
        <v>266</v>
      </c>
      <c r="E131" s="13"/>
      <c r="F131" s="13"/>
      <c r="G131" s="18">
        <f t="shared" si="8"/>
        <v>3795</v>
      </c>
      <c r="H131" s="14">
        <f t="shared" si="7"/>
        <v>16519.531140059364</v>
      </c>
      <c r="I131" s="35">
        <v>16520</v>
      </c>
      <c r="J131" s="19" t="e">
        <f>IF(#REF!=1,#REF!*G131,0)</f>
        <v>#REF!</v>
      </c>
      <c r="K131" s="19">
        <v>3628</v>
      </c>
      <c r="L131" s="19" t="e">
        <f t="shared" si="9"/>
        <v>#REF!</v>
      </c>
      <c r="M131" s="43">
        <f t="shared" si="10"/>
        <v>20148</v>
      </c>
      <c r="N131" s="45">
        <v>2958</v>
      </c>
      <c r="O131" s="49">
        <v>650</v>
      </c>
      <c r="P131" s="46">
        <v>3608</v>
      </c>
    </row>
    <row r="132" spans="1:16" ht="11.25">
      <c r="A132" s="24" t="s">
        <v>257</v>
      </c>
      <c r="B132" s="51" t="s">
        <v>258</v>
      </c>
      <c r="C132" s="9">
        <v>927</v>
      </c>
      <c r="D132" s="33"/>
      <c r="E132" s="13"/>
      <c r="F132" s="13"/>
      <c r="G132" s="18">
        <f t="shared" si="8"/>
        <v>927</v>
      </c>
      <c r="H132" s="14">
        <f t="shared" si="7"/>
        <v>4035.2056302595597</v>
      </c>
      <c r="I132" s="35">
        <v>4035</v>
      </c>
      <c r="J132" s="19" t="e">
        <f>IF(#REF!=1,#REF!*G132,0)</f>
        <v>#REF!</v>
      </c>
      <c r="K132" s="19">
        <v>886</v>
      </c>
      <c r="L132" s="19" t="e">
        <f t="shared" si="9"/>
        <v>#REF!</v>
      </c>
      <c r="M132" s="43">
        <f t="shared" si="10"/>
        <v>4921</v>
      </c>
      <c r="N132" s="45">
        <v>723</v>
      </c>
      <c r="O132" s="49">
        <v>159</v>
      </c>
      <c r="P132" s="46">
        <v>882</v>
      </c>
    </row>
    <row r="133" spans="1:16" ht="11.25">
      <c r="A133" s="24" t="s">
        <v>401</v>
      </c>
      <c r="B133" s="51" t="s">
        <v>402</v>
      </c>
      <c r="C133" s="9">
        <v>727</v>
      </c>
      <c r="D133" s="33"/>
      <c r="E133" s="13"/>
      <c r="F133" s="13"/>
      <c r="G133" s="18">
        <f t="shared" si="8"/>
        <v>727</v>
      </c>
      <c r="H133" s="14">
        <f t="shared" si="7"/>
        <v>3164.611103774218</v>
      </c>
      <c r="I133" s="35">
        <v>3165</v>
      </c>
      <c r="J133" s="19" t="e">
        <f>IF(#REF!=1,#REF!*G133,0)</f>
        <v>#REF!</v>
      </c>
      <c r="K133" s="19">
        <v>695</v>
      </c>
      <c r="L133" s="19" t="e">
        <f t="shared" si="9"/>
        <v>#REF!</v>
      </c>
      <c r="M133" s="43">
        <f t="shared" si="10"/>
        <v>3860</v>
      </c>
      <c r="N133" s="45">
        <v>567</v>
      </c>
      <c r="O133" s="49">
        <v>124</v>
      </c>
      <c r="P133" s="46">
        <v>691</v>
      </c>
    </row>
    <row r="134" spans="1:16" ht="11.25">
      <c r="A134" s="24" t="s">
        <v>287</v>
      </c>
      <c r="B134" s="51" t="s">
        <v>288</v>
      </c>
      <c r="C134" s="9">
        <v>2464</v>
      </c>
      <c r="D134" s="33"/>
      <c r="E134" s="13"/>
      <c r="F134" s="13"/>
      <c r="G134" s="18">
        <f t="shared" si="8"/>
        <v>2464</v>
      </c>
      <c r="H134" s="14">
        <f t="shared" si="7"/>
        <v>10725.724566299412</v>
      </c>
      <c r="I134" s="35">
        <v>10726</v>
      </c>
      <c r="J134" s="19" t="e">
        <f>IF(#REF!=1,#REF!*G134,0)</f>
        <v>#REF!</v>
      </c>
      <c r="K134" s="19">
        <v>0</v>
      </c>
      <c r="L134" s="19" t="e">
        <f t="shared" si="9"/>
        <v>#REF!</v>
      </c>
      <c r="M134" s="43">
        <f t="shared" si="10"/>
        <v>10726</v>
      </c>
      <c r="N134" s="45">
        <v>1920</v>
      </c>
      <c r="O134" s="49">
        <v>0</v>
      </c>
      <c r="P134" s="46">
        <v>1920</v>
      </c>
    </row>
    <row r="135" spans="1:16" ht="11.25">
      <c r="A135" s="24">
        <v>3840700</v>
      </c>
      <c r="B135" s="51" t="s">
        <v>502</v>
      </c>
      <c r="C135" s="9">
        <v>36</v>
      </c>
      <c r="D135" s="33"/>
      <c r="E135" s="13"/>
      <c r="F135" s="13"/>
      <c r="G135" s="18">
        <f t="shared" si="8"/>
        <v>36</v>
      </c>
      <c r="H135" s="14">
        <f t="shared" si="7"/>
        <v>156.70701476736156</v>
      </c>
      <c r="I135" s="35">
        <v>157</v>
      </c>
      <c r="J135" s="19" t="e">
        <f>IF(#REF!=1,#REF!*G135,0)</f>
        <v>#REF!</v>
      </c>
      <c r="K135" s="19">
        <v>34</v>
      </c>
      <c r="L135" s="19" t="e">
        <f t="shared" si="9"/>
        <v>#REF!</v>
      </c>
      <c r="M135" s="43">
        <f t="shared" si="10"/>
        <v>191</v>
      </c>
      <c r="N135" s="45">
        <v>28</v>
      </c>
      <c r="O135" s="49">
        <v>6</v>
      </c>
      <c r="P135" s="46">
        <v>34</v>
      </c>
    </row>
    <row r="136" spans="1:16" ht="11.25">
      <c r="A136" s="24" t="s">
        <v>230</v>
      </c>
      <c r="B136" s="51" t="s">
        <v>231</v>
      </c>
      <c r="C136" s="9">
        <v>515</v>
      </c>
      <c r="D136" s="33"/>
      <c r="E136" s="13"/>
      <c r="F136" s="13"/>
      <c r="G136" s="18">
        <f t="shared" si="8"/>
        <v>515</v>
      </c>
      <c r="H136" s="14">
        <f aca="true" t="shared" si="11" ref="H136:H199">($H$4/$G$271)*G136</f>
        <v>2241.7809056997553</v>
      </c>
      <c r="I136" s="35">
        <v>2242</v>
      </c>
      <c r="J136" s="19" t="e">
        <f>IF(#REF!=1,#REF!*G136,0)</f>
        <v>#REF!</v>
      </c>
      <c r="K136" s="19">
        <v>492</v>
      </c>
      <c r="L136" s="19" t="e">
        <f t="shared" si="9"/>
        <v>#REF!</v>
      </c>
      <c r="M136" s="43">
        <f t="shared" si="10"/>
        <v>2734</v>
      </c>
      <c r="N136" s="45">
        <v>401</v>
      </c>
      <c r="O136" s="49">
        <v>88</v>
      </c>
      <c r="P136" s="46">
        <v>489</v>
      </c>
    </row>
    <row r="137" spans="1:16" ht="11.25">
      <c r="A137" s="24" t="s">
        <v>234</v>
      </c>
      <c r="B137" s="51" t="s">
        <v>235</v>
      </c>
      <c r="C137" s="9">
        <v>907</v>
      </c>
      <c r="D137" s="33"/>
      <c r="E137" s="13"/>
      <c r="F137" s="13"/>
      <c r="G137" s="18">
        <f t="shared" si="8"/>
        <v>907</v>
      </c>
      <c r="H137" s="14">
        <f t="shared" si="11"/>
        <v>3948.1461776110255</v>
      </c>
      <c r="I137" s="35">
        <v>3948</v>
      </c>
      <c r="J137" s="19" t="e">
        <f>IF(#REF!=1,#REF!*G137,0)</f>
        <v>#REF!</v>
      </c>
      <c r="K137" s="19">
        <v>867</v>
      </c>
      <c r="L137" s="19" t="e">
        <f t="shared" si="9"/>
        <v>#REF!</v>
      </c>
      <c r="M137" s="43">
        <f t="shared" si="10"/>
        <v>4815</v>
      </c>
      <c r="N137" s="45">
        <v>707</v>
      </c>
      <c r="O137" s="49">
        <v>155</v>
      </c>
      <c r="P137" s="46">
        <v>862</v>
      </c>
    </row>
    <row r="138" spans="1:16" ht="11.25">
      <c r="A138" s="24" t="s">
        <v>323</v>
      </c>
      <c r="B138" s="51" t="s">
        <v>324</v>
      </c>
      <c r="C138" s="9">
        <v>903</v>
      </c>
      <c r="D138" s="33"/>
      <c r="E138" s="13"/>
      <c r="F138" s="13"/>
      <c r="G138" s="18">
        <f t="shared" si="8"/>
        <v>903</v>
      </c>
      <c r="H138" s="14">
        <f t="shared" si="11"/>
        <v>3930.7342870813186</v>
      </c>
      <c r="I138" s="35">
        <v>3931</v>
      </c>
      <c r="J138" s="19" t="e">
        <f>IF(#REF!=1,#REF!*G138,0)</f>
        <v>#REF!</v>
      </c>
      <c r="K138" s="19">
        <v>863</v>
      </c>
      <c r="L138" s="19" t="e">
        <f t="shared" si="9"/>
        <v>#REF!</v>
      </c>
      <c r="M138" s="43">
        <f t="shared" si="10"/>
        <v>4794</v>
      </c>
      <c r="N138" s="45">
        <v>704</v>
      </c>
      <c r="O138" s="49">
        <v>155</v>
      </c>
      <c r="P138" s="46">
        <v>859</v>
      </c>
    </row>
    <row r="139" spans="1:16" ht="11.25">
      <c r="A139" s="24" t="s">
        <v>177</v>
      </c>
      <c r="B139" s="51" t="s">
        <v>178</v>
      </c>
      <c r="C139" s="9">
        <v>809</v>
      </c>
      <c r="D139" s="33"/>
      <c r="E139" s="13"/>
      <c r="F139" s="13"/>
      <c r="G139" s="18">
        <f t="shared" si="8"/>
        <v>809</v>
      </c>
      <c r="H139" s="14">
        <f t="shared" si="11"/>
        <v>3521.554859633208</v>
      </c>
      <c r="I139" s="35">
        <v>3522</v>
      </c>
      <c r="J139" s="19" t="e">
        <f>IF(#REF!=1,#REF!*G139,0)</f>
        <v>#REF!</v>
      </c>
      <c r="K139" s="19">
        <v>0</v>
      </c>
      <c r="L139" s="19" t="e">
        <f t="shared" si="9"/>
        <v>#REF!</v>
      </c>
      <c r="M139" s="43">
        <f t="shared" si="10"/>
        <v>3522</v>
      </c>
      <c r="N139" s="45">
        <v>631</v>
      </c>
      <c r="O139" s="49">
        <v>0</v>
      </c>
      <c r="P139" s="46">
        <v>631</v>
      </c>
    </row>
    <row r="140" spans="1:16" ht="11.25">
      <c r="A140" s="24" t="s">
        <v>105</v>
      </c>
      <c r="B140" s="51" t="s">
        <v>106</v>
      </c>
      <c r="C140" s="9">
        <v>4845</v>
      </c>
      <c r="D140" s="33"/>
      <c r="E140" s="13"/>
      <c r="F140" s="13"/>
      <c r="G140" s="18">
        <f t="shared" si="8"/>
        <v>4845</v>
      </c>
      <c r="H140" s="14">
        <f t="shared" si="11"/>
        <v>21090.152404107408</v>
      </c>
      <c r="I140" s="35">
        <v>21090</v>
      </c>
      <c r="J140" s="19" t="e">
        <f>IF(#REF!=1,#REF!*G140,0)</f>
        <v>#REF!</v>
      </c>
      <c r="K140" s="19">
        <v>4632</v>
      </c>
      <c r="L140" s="19" t="e">
        <f t="shared" si="9"/>
        <v>#REF!</v>
      </c>
      <c r="M140" s="43">
        <f t="shared" si="10"/>
        <v>25722</v>
      </c>
      <c r="N140" s="45">
        <v>3776</v>
      </c>
      <c r="O140" s="49">
        <v>829</v>
      </c>
      <c r="P140" s="46">
        <v>4605</v>
      </c>
    </row>
    <row r="141" spans="1:16" ht="11.25">
      <c r="A141" s="24" t="s">
        <v>442</v>
      </c>
      <c r="B141" s="51" t="s">
        <v>443</v>
      </c>
      <c r="C141" s="9">
        <v>644</v>
      </c>
      <c r="D141" s="33"/>
      <c r="E141" s="13"/>
      <c r="F141" s="13"/>
      <c r="G141" s="18">
        <f t="shared" si="8"/>
        <v>644</v>
      </c>
      <c r="H141" s="14">
        <f t="shared" si="11"/>
        <v>2803.314375282801</v>
      </c>
      <c r="I141" s="35">
        <v>2803</v>
      </c>
      <c r="J141" s="19" t="e">
        <f>IF(#REF!=1,#REF!*G141,0)</f>
        <v>#REF!</v>
      </c>
      <c r="K141" s="19">
        <v>0</v>
      </c>
      <c r="L141" s="19" t="e">
        <f t="shared" si="9"/>
        <v>#REF!</v>
      </c>
      <c r="M141" s="43">
        <f t="shared" si="10"/>
        <v>2803</v>
      </c>
      <c r="N141" s="45">
        <v>502</v>
      </c>
      <c r="O141" s="49">
        <v>0</v>
      </c>
      <c r="P141" s="46">
        <v>502</v>
      </c>
    </row>
    <row r="142" spans="1:16" ht="11.25">
      <c r="A142" s="24" t="s">
        <v>349</v>
      </c>
      <c r="B142" s="51" t="s">
        <v>350</v>
      </c>
      <c r="C142" s="9">
        <v>430</v>
      </c>
      <c r="D142" s="33"/>
      <c r="E142" s="13"/>
      <c r="F142" s="13"/>
      <c r="G142" s="18">
        <f t="shared" si="8"/>
        <v>430</v>
      </c>
      <c r="H142" s="14">
        <f t="shared" si="11"/>
        <v>1871.778231943485</v>
      </c>
      <c r="I142" s="35">
        <v>1872</v>
      </c>
      <c r="J142" s="19" t="e">
        <f>IF(#REF!=1,#REF!*G142,0)</f>
        <v>#REF!</v>
      </c>
      <c r="K142" s="19">
        <v>0</v>
      </c>
      <c r="L142" s="19" t="e">
        <f t="shared" si="9"/>
        <v>#REF!</v>
      </c>
      <c r="M142" s="43">
        <f t="shared" si="10"/>
        <v>1872</v>
      </c>
      <c r="N142" s="45">
        <v>335</v>
      </c>
      <c r="O142" s="49">
        <v>0</v>
      </c>
      <c r="P142" s="46">
        <v>335</v>
      </c>
    </row>
    <row r="143" spans="1:16" ht="11.25">
      <c r="A143" s="24">
        <v>3704000</v>
      </c>
      <c r="B143" s="51" t="s">
        <v>504</v>
      </c>
      <c r="C143" s="9">
        <v>1011</v>
      </c>
      <c r="D143" s="33"/>
      <c r="E143" s="13"/>
      <c r="F143" s="13"/>
      <c r="G143" s="18">
        <f t="shared" si="8"/>
        <v>1011</v>
      </c>
      <c r="H143" s="14">
        <f t="shared" si="11"/>
        <v>4400.855331383404</v>
      </c>
      <c r="I143" s="35">
        <v>4401</v>
      </c>
      <c r="J143" s="19" t="e">
        <f>IF(#REF!=1,#REF!*G143,0)</f>
        <v>#REF!</v>
      </c>
      <c r="K143" s="19">
        <v>967</v>
      </c>
      <c r="L143" s="19" t="e">
        <f t="shared" si="9"/>
        <v>#REF!</v>
      </c>
      <c r="M143" s="43">
        <f t="shared" si="10"/>
        <v>5368</v>
      </c>
      <c r="N143" s="45">
        <v>788</v>
      </c>
      <c r="O143" s="49">
        <v>173</v>
      </c>
      <c r="P143" s="46">
        <v>961</v>
      </c>
    </row>
    <row r="144" spans="1:16" ht="11.25">
      <c r="A144" s="24" t="s">
        <v>179</v>
      </c>
      <c r="B144" s="51" t="s">
        <v>180</v>
      </c>
      <c r="C144" s="9">
        <v>3803</v>
      </c>
      <c r="D144" s="33"/>
      <c r="E144" s="13"/>
      <c r="F144" s="13"/>
      <c r="G144" s="18">
        <f t="shared" si="8"/>
        <v>3803</v>
      </c>
      <c r="H144" s="14">
        <f t="shared" si="11"/>
        <v>16554.354921118775</v>
      </c>
      <c r="I144" s="35">
        <v>16554</v>
      </c>
      <c r="J144" s="19" t="e">
        <f>IF(#REF!=1,#REF!*G144,0)</f>
        <v>#REF!</v>
      </c>
      <c r="K144" s="19">
        <v>0</v>
      </c>
      <c r="L144" s="19" t="e">
        <f t="shared" si="9"/>
        <v>#REF!</v>
      </c>
      <c r="M144" s="43">
        <f t="shared" si="10"/>
        <v>16554</v>
      </c>
      <c r="N144" s="45">
        <v>2964</v>
      </c>
      <c r="O144" s="49">
        <v>0</v>
      </c>
      <c r="P144" s="46">
        <v>2964</v>
      </c>
    </row>
    <row r="145" spans="1:16" ht="11.25">
      <c r="A145" s="24" t="s">
        <v>66</v>
      </c>
      <c r="B145" s="51" t="s">
        <v>67</v>
      </c>
      <c r="C145" s="9">
        <v>978</v>
      </c>
      <c r="D145" s="33">
        <v>55</v>
      </c>
      <c r="E145" s="13"/>
      <c r="F145" s="13"/>
      <c r="G145" s="18">
        <f t="shared" si="8"/>
        <v>1033</v>
      </c>
      <c r="H145" s="14">
        <f t="shared" si="11"/>
        <v>4496.620729296791</v>
      </c>
      <c r="I145" s="35">
        <v>4497</v>
      </c>
      <c r="J145" s="19" t="e">
        <f>IF(#REF!=1,#REF!*G145,0)</f>
        <v>#REF!</v>
      </c>
      <c r="K145" s="19">
        <v>988</v>
      </c>
      <c r="L145" s="19" t="e">
        <f t="shared" si="9"/>
        <v>#REF!</v>
      </c>
      <c r="M145" s="43">
        <f t="shared" si="10"/>
        <v>5485</v>
      </c>
      <c r="N145" s="45">
        <v>805</v>
      </c>
      <c r="O145" s="49">
        <v>177</v>
      </c>
      <c r="P145" s="46">
        <v>982</v>
      </c>
    </row>
    <row r="146" spans="1:16" ht="11.25">
      <c r="A146" s="24" t="s">
        <v>181</v>
      </c>
      <c r="B146" s="51" t="s">
        <v>67</v>
      </c>
      <c r="C146" s="9">
        <v>2530</v>
      </c>
      <c r="D146" s="33"/>
      <c r="E146" s="13"/>
      <c r="F146" s="13"/>
      <c r="G146" s="18">
        <f t="shared" si="8"/>
        <v>2530</v>
      </c>
      <c r="H146" s="14">
        <f t="shared" si="11"/>
        <v>11013.020760039575</v>
      </c>
      <c r="I146" s="35">
        <v>11013</v>
      </c>
      <c r="J146" s="19" t="e">
        <f>IF(#REF!=1,#REF!*G146,0)</f>
        <v>#REF!</v>
      </c>
      <c r="K146" s="19">
        <v>0</v>
      </c>
      <c r="L146" s="19" t="e">
        <f t="shared" si="9"/>
        <v>#REF!</v>
      </c>
      <c r="M146" s="43">
        <f t="shared" si="10"/>
        <v>11013</v>
      </c>
      <c r="N146" s="45">
        <v>1972</v>
      </c>
      <c r="O146" s="49">
        <v>0</v>
      </c>
      <c r="P146" s="46">
        <v>1972</v>
      </c>
    </row>
    <row r="147" spans="1:16" ht="11.25">
      <c r="A147" s="24" t="s">
        <v>249</v>
      </c>
      <c r="B147" s="51" t="s">
        <v>250</v>
      </c>
      <c r="C147" s="9">
        <v>1132</v>
      </c>
      <c r="D147" s="33"/>
      <c r="E147" s="13"/>
      <c r="F147" s="13"/>
      <c r="G147" s="18">
        <f t="shared" si="8"/>
        <v>1132</v>
      </c>
      <c r="H147" s="14">
        <f t="shared" si="11"/>
        <v>4927.565019907035</v>
      </c>
      <c r="I147" s="35">
        <v>4928</v>
      </c>
      <c r="J147" s="19" t="e">
        <f>IF(#REF!=1,#REF!*G147,0)</f>
        <v>#REF!</v>
      </c>
      <c r="K147" s="19">
        <v>1082</v>
      </c>
      <c r="L147" s="19" t="e">
        <f t="shared" si="9"/>
        <v>#REF!</v>
      </c>
      <c r="M147" s="43">
        <f t="shared" si="10"/>
        <v>6010</v>
      </c>
      <c r="N147" s="45">
        <v>882</v>
      </c>
      <c r="O147" s="49">
        <v>194</v>
      </c>
      <c r="P147" s="46">
        <v>1076</v>
      </c>
    </row>
    <row r="148" spans="1:16" ht="11.25">
      <c r="A148" s="24" t="s">
        <v>424</v>
      </c>
      <c r="B148" s="51" t="s">
        <v>425</v>
      </c>
      <c r="C148" s="9">
        <v>841</v>
      </c>
      <c r="D148" s="33"/>
      <c r="E148" s="13"/>
      <c r="F148" s="13"/>
      <c r="G148" s="18">
        <f t="shared" si="8"/>
        <v>841</v>
      </c>
      <c r="H148" s="14">
        <f t="shared" si="11"/>
        <v>3660.8499838708626</v>
      </c>
      <c r="I148" s="35">
        <v>3661</v>
      </c>
      <c r="J148" s="19" t="e">
        <f>IF(#REF!=1,#REF!*G148,0)</f>
        <v>#REF!</v>
      </c>
      <c r="K148" s="19">
        <v>0</v>
      </c>
      <c r="L148" s="19" t="e">
        <f t="shared" si="9"/>
        <v>#REF!</v>
      </c>
      <c r="M148" s="43">
        <f t="shared" si="10"/>
        <v>3661</v>
      </c>
      <c r="N148" s="45">
        <v>655</v>
      </c>
      <c r="O148" s="49">
        <v>0</v>
      </c>
      <c r="P148" s="46">
        <v>655</v>
      </c>
    </row>
    <row r="149" spans="1:16" ht="11.25">
      <c r="A149" s="24" t="s">
        <v>48</v>
      </c>
      <c r="B149" s="51" t="s">
        <v>49</v>
      </c>
      <c r="C149" s="9">
        <v>421</v>
      </c>
      <c r="D149" s="33"/>
      <c r="E149" s="13"/>
      <c r="F149" s="13"/>
      <c r="G149" s="18">
        <f t="shared" si="8"/>
        <v>421</v>
      </c>
      <c r="H149" s="14">
        <f t="shared" si="11"/>
        <v>1832.6014782516447</v>
      </c>
      <c r="I149" s="35">
        <v>1833</v>
      </c>
      <c r="J149" s="19" t="e">
        <f>IF(#REF!=1,#REF!*G149,0)</f>
        <v>#REF!</v>
      </c>
      <c r="K149" s="19">
        <v>403</v>
      </c>
      <c r="L149" s="19" t="e">
        <f t="shared" si="9"/>
        <v>#REF!</v>
      </c>
      <c r="M149" s="43">
        <f t="shared" si="10"/>
        <v>2236</v>
      </c>
      <c r="N149" s="45">
        <v>328</v>
      </c>
      <c r="O149" s="49">
        <v>72</v>
      </c>
      <c r="P149" s="46">
        <v>400</v>
      </c>
    </row>
    <row r="150" spans="1:16" ht="11.25">
      <c r="A150" s="24" t="s">
        <v>263</v>
      </c>
      <c r="B150" s="51" t="s">
        <v>264</v>
      </c>
      <c r="C150" s="9">
        <v>1569</v>
      </c>
      <c r="D150" s="33"/>
      <c r="E150" s="13"/>
      <c r="F150" s="13"/>
      <c r="G150" s="18">
        <f t="shared" si="8"/>
        <v>1569</v>
      </c>
      <c r="H150" s="14">
        <f t="shared" si="11"/>
        <v>6829.814060277507</v>
      </c>
      <c r="I150" s="35">
        <v>6830</v>
      </c>
      <c r="J150" s="19" t="e">
        <f>IF(#REF!=1,#REF!*G150,0)</f>
        <v>#REF!</v>
      </c>
      <c r="K150" s="19">
        <v>1500</v>
      </c>
      <c r="L150" s="19" t="e">
        <f t="shared" si="9"/>
        <v>#REF!</v>
      </c>
      <c r="M150" s="43">
        <f t="shared" si="10"/>
        <v>8330</v>
      </c>
      <c r="N150" s="45">
        <v>1223</v>
      </c>
      <c r="O150" s="49">
        <v>269</v>
      </c>
      <c r="P150" s="46">
        <v>1492</v>
      </c>
    </row>
    <row r="151" spans="1:16" ht="11.25">
      <c r="A151" s="24" t="s">
        <v>466</v>
      </c>
      <c r="B151" s="51" t="s">
        <v>467</v>
      </c>
      <c r="C151" s="9">
        <v>1138</v>
      </c>
      <c r="D151" s="33"/>
      <c r="E151" s="13"/>
      <c r="F151" s="13"/>
      <c r="G151" s="18">
        <f t="shared" si="8"/>
        <v>1138</v>
      </c>
      <c r="H151" s="14">
        <f t="shared" si="11"/>
        <v>4953.682855701595</v>
      </c>
      <c r="I151" s="35">
        <v>4954</v>
      </c>
      <c r="J151" s="19" t="e">
        <f>IF(#REF!=1,#REF!*G151,0)</f>
        <v>#REF!</v>
      </c>
      <c r="K151" s="19">
        <v>1088</v>
      </c>
      <c r="L151" s="19" t="e">
        <f t="shared" si="9"/>
        <v>#REF!</v>
      </c>
      <c r="M151" s="43">
        <f t="shared" si="10"/>
        <v>6042</v>
      </c>
      <c r="N151" s="45">
        <v>887</v>
      </c>
      <c r="O151" s="49">
        <v>195</v>
      </c>
      <c r="P151" s="46">
        <v>1082</v>
      </c>
    </row>
    <row r="152" spans="1:16" ht="11.25">
      <c r="A152" s="24" t="s">
        <v>385</v>
      </c>
      <c r="B152" s="51" t="s">
        <v>386</v>
      </c>
      <c r="C152" s="9">
        <v>24392</v>
      </c>
      <c r="D152" s="33">
        <v>3955</v>
      </c>
      <c r="E152" s="13"/>
      <c r="F152" s="13"/>
      <c r="G152" s="18">
        <f t="shared" si="8"/>
        <v>28347</v>
      </c>
      <c r="H152" s="14">
        <f t="shared" si="11"/>
        <v>123393.71521139993</v>
      </c>
      <c r="I152" s="35">
        <v>123394</v>
      </c>
      <c r="J152" s="19" t="e">
        <f>IF(#REF!=1,#REF!*G152,0)</f>
        <v>#REF!</v>
      </c>
      <c r="K152" s="19">
        <v>27101</v>
      </c>
      <c r="L152" s="19" t="e">
        <f t="shared" si="9"/>
        <v>#REF!</v>
      </c>
      <c r="M152" s="43">
        <f t="shared" si="10"/>
        <v>150495</v>
      </c>
      <c r="N152" s="45">
        <v>22094</v>
      </c>
      <c r="O152" s="49">
        <v>4852</v>
      </c>
      <c r="P152" s="46">
        <v>26946</v>
      </c>
    </row>
    <row r="153" spans="1:16" ht="11.25">
      <c r="A153" s="24" t="s">
        <v>432</v>
      </c>
      <c r="B153" s="51" t="s">
        <v>433</v>
      </c>
      <c r="C153" s="9">
        <v>382</v>
      </c>
      <c r="D153" s="33"/>
      <c r="E153" s="13"/>
      <c r="F153" s="13"/>
      <c r="G153" s="18">
        <f t="shared" si="8"/>
        <v>382</v>
      </c>
      <c r="H153" s="14">
        <f t="shared" si="11"/>
        <v>1662.835545587003</v>
      </c>
      <c r="I153" s="35">
        <v>1663</v>
      </c>
      <c r="J153" s="19" t="e">
        <f>IF(#REF!=1,#REF!*G153,0)</f>
        <v>#REF!</v>
      </c>
      <c r="K153" s="19">
        <v>0</v>
      </c>
      <c r="L153" s="19" t="e">
        <f t="shared" si="9"/>
        <v>#REF!</v>
      </c>
      <c r="M153" s="43">
        <f t="shared" si="10"/>
        <v>1663</v>
      </c>
      <c r="N153" s="45">
        <v>298</v>
      </c>
      <c r="O153" s="49">
        <v>0</v>
      </c>
      <c r="P153" s="46">
        <v>298</v>
      </c>
    </row>
    <row r="154" spans="1:16" ht="11.25">
      <c r="A154" s="24" t="s">
        <v>279</v>
      </c>
      <c r="B154" s="51" t="s">
        <v>280</v>
      </c>
      <c r="C154" s="9">
        <v>1781</v>
      </c>
      <c r="D154" s="33"/>
      <c r="E154" s="13"/>
      <c r="F154" s="13"/>
      <c r="G154" s="18">
        <f t="shared" si="8"/>
        <v>1781</v>
      </c>
      <c r="H154" s="14">
        <f t="shared" si="11"/>
        <v>7752.644258351969</v>
      </c>
      <c r="I154" s="35">
        <v>7753</v>
      </c>
      <c r="J154" s="19" t="e">
        <f>IF(#REF!=1,#REF!*G154,0)</f>
        <v>#REF!</v>
      </c>
      <c r="K154" s="19">
        <v>0</v>
      </c>
      <c r="L154" s="19" t="e">
        <f t="shared" si="9"/>
        <v>#REF!</v>
      </c>
      <c r="M154" s="43">
        <f t="shared" si="10"/>
        <v>7753</v>
      </c>
      <c r="N154" s="45">
        <v>1388</v>
      </c>
      <c r="O154" s="49">
        <v>0</v>
      </c>
      <c r="P154" s="46">
        <v>1388</v>
      </c>
    </row>
    <row r="155" spans="1:16" ht="11.25">
      <c r="A155" s="24" t="s">
        <v>273</v>
      </c>
      <c r="B155" s="51" t="s">
        <v>274</v>
      </c>
      <c r="C155" s="9">
        <v>518</v>
      </c>
      <c r="D155" s="33"/>
      <c r="E155" s="13"/>
      <c r="F155" s="13"/>
      <c r="G155" s="18">
        <f t="shared" si="8"/>
        <v>518</v>
      </c>
      <c r="H155" s="14">
        <f t="shared" si="11"/>
        <v>2254.8398235970353</v>
      </c>
      <c r="I155" s="35">
        <v>2255</v>
      </c>
      <c r="J155" s="19" t="e">
        <f>IF(#REF!=1,#REF!*G155,0)</f>
        <v>#REF!</v>
      </c>
      <c r="K155" s="19">
        <v>495</v>
      </c>
      <c r="L155" s="19" t="e">
        <f t="shared" si="9"/>
        <v>#REF!</v>
      </c>
      <c r="M155" s="43">
        <f t="shared" si="10"/>
        <v>2750</v>
      </c>
      <c r="N155" s="45">
        <v>404</v>
      </c>
      <c r="O155" s="49">
        <v>89</v>
      </c>
      <c r="P155" s="46">
        <v>493</v>
      </c>
    </row>
    <row r="156" spans="1:16" ht="11.25">
      <c r="A156" s="24" t="s">
        <v>204</v>
      </c>
      <c r="B156" s="51" t="s">
        <v>205</v>
      </c>
      <c r="C156" s="9">
        <v>789</v>
      </c>
      <c r="D156" s="33"/>
      <c r="E156" s="13"/>
      <c r="F156" s="13"/>
      <c r="G156" s="18">
        <f t="shared" si="8"/>
        <v>789</v>
      </c>
      <c r="H156" s="14">
        <f t="shared" si="11"/>
        <v>3434.495406984674</v>
      </c>
      <c r="I156" s="35">
        <v>3433</v>
      </c>
      <c r="J156" s="19" t="e">
        <f>IF(#REF!=1,#REF!*G156,0)</f>
        <v>#REF!</v>
      </c>
      <c r="K156" s="19">
        <v>0</v>
      </c>
      <c r="L156" s="19" t="e">
        <f t="shared" si="9"/>
        <v>#REF!</v>
      </c>
      <c r="M156" s="43">
        <f t="shared" si="10"/>
        <v>3433</v>
      </c>
      <c r="N156" s="45">
        <v>615</v>
      </c>
      <c r="O156" s="49">
        <v>0</v>
      </c>
      <c r="P156" s="46">
        <v>615</v>
      </c>
    </row>
    <row r="157" spans="1:16" ht="11.25">
      <c r="A157" s="24" t="s">
        <v>87</v>
      </c>
      <c r="B157" s="51" t="s">
        <v>88</v>
      </c>
      <c r="C157" s="9">
        <v>2984</v>
      </c>
      <c r="D157" s="33"/>
      <c r="E157" s="13"/>
      <c r="F157" s="13"/>
      <c r="G157" s="18">
        <f t="shared" si="8"/>
        <v>2984</v>
      </c>
      <c r="H157" s="14">
        <f t="shared" si="11"/>
        <v>12989.270335161302</v>
      </c>
      <c r="I157" s="35">
        <v>12989</v>
      </c>
      <c r="J157" s="19" t="e">
        <f>IF(#REF!=1,#REF!*G157,0)</f>
        <v>#REF!</v>
      </c>
      <c r="K157" s="19">
        <v>2853</v>
      </c>
      <c r="L157" s="19" t="e">
        <f t="shared" si="9"/>
        <v>#REF!</v>
      </c>
      <c r="M157" s="43">
        <f t="shared" si="10"/>
        <v>15842</v>
      </c>
      <c r="N157" s="45">
        <v>2326</v>
      </c>
      <c r="O157" s="49">
        <v>511</v>
      </c>
      <c r="P157" s="46">
        <v>2837</v>
      </c>
    </row>
    <row r="158" spans="1:16" ht="11.25">
      <c r="A158" s="24" t="s">
        <v>206</v>
      </c>
      <c r="B158" s="51" t="s">
        <v>207</v>
      </c>
      <c r="C158" s="9">
        <v>2294</v>
      </c>
      <c r="D158" s="33"/>
      <c r="E158" s="13"/>
      <c r="F158" s="13"/>
      <c r="G158" s="18">
        <f t="shared" si="8"/>
        <v>2294</v>
      </c>
      <c r="H158" s="14">
        <f t="shared" si="11"/>
        <v>9985.719218786871</v>
      </c>
      <c r="I158" s="35">
        <v>9986</v>
      </c>
      <c r="J158" s="19" t="e">
        <f>IF(#REF!=1,#REF!*G158,0)</f>
        <v>#REF!</v>
      </c>
      <c r="K158" s="19">
        <v>2193</v>
      </c>
      <c r="L158" s="19" t="e">
        <f t="shared" si="9"/>
        <v>#REF!</v>
      </c>
      <c r="M158" s="43">
        <f t="shared" si="10"/>
        <v>12179</v>
      </c>
      <c r="N158" s="45">
        <v>1788</v>
      </c>
      <c r="O158" s="49">
        <v>393</v>
      </c>
      <c r="P158" s="46">
        <v>2181</v>
      </c>
    </row>
    <row r="159" spans="1:16" ht="11.25">
      <c r="A159" s="24" t="s">
        <v>165</v>
      </c>
      <c r="B159" s="51" t="s">
        <v>166</v>
      </c>
      <c r="C159" s="9">
        <v>417</v>
      </c>
      <c r="D159" s="33"/>
      <c r="E159" s="13"/>
      <c r="F159" s="13"/>
      <c r="G159" s="18">
        <f t="shared" si="8"/>
        <v>417</v>
      </c>
      <c r="H159" s="14">
        <f t="shared" si="11"/>
        <v>1815.1895877219379</v>
      </c>
      <c r="I159" s="35">
        <v>1815</v>
      </c>
      <c r="J159" s="19" t="e">
        <f>IF(#REF!=1,#REF!*G159,0)</f>
        <v>#REF!</v>
      </c>
      <c r="K159" s="19">
        <v>399</v>
      </c>
      <c r="L159" s="19" t="e">
        <f t="shared" si="9"/>
        <v>#REF!</v>
      </c>
      <c r="M159" s="43">
        <f t="shared" si="10"/>
        <v>2214</v>
      </c>
      <c r="N159" s="45">
        <v>325</v>
      </c>
      <c r="O159" s="49">
        <v>71</v>
      </c>
      <c r="P159" s="46">
        <v>396</v>
      </c>
    </row>
    <row r="160" spans="1:16" ht="11.25">
      <c r="A160" s="24" t="s">
        <v>307</v>
      </c>
      <c r="B160" s="51" t="s">
        <v>308</v>
      </c>
      <c r="C160" s="9">
        <v>1010</v>
      </c>
      <c r="D160" s="33"/>
      <c r="E160" s="13"/>
      <c r="F160" s="13"/>
      <c r="G160" s="18">
        <f t="shared" si="8"/>
        <v>1010</v>
      </c>
      <c r="H160" s="14">
        <f t="shared" si="11"/>
        <v>4396.502358750977</v>
      </c>
      <c r="I160" s="35">
        <v>4396</v>
      </c>
      <c r="J160" s="19" t="e">
        <f>IF(#REF!=1,#REF!*G160,0)</f>
        <v>#REF!</v>
      </c>
      <c r="K160" s="19">
        <v>966</v>
      </c>
      <c r="L160" s="19" t="e">
        <f t="shared" si="9"/>
        <v>#REF!</v>
      </c>
      <c r="M160" s="43">
        <f t="shared" si="10"/>
        <v>5362</v>
      </c>
      <c r="N160" s="45">
        <v>787</v>
      </c>
      <c r="O160" s="49">
        <v>173</v>
      </c>
      <c r="P160" s="46">
        <v>960</v>
      </c>
    </row>
    <row r="161" spans="1:16" ht="11.25">
      <c r="A161" s="24" t="s">
        <v>426</v>
      </c>
      <c r="B161" s="51" t="s">
        <v>427</v>
      </c>
      <c r="C161" s="9">
        <v>1023</v>
      </c>
      <c r="D161" s="33"/>
      <c r="E161" s="13"/>
      <c r="F161" s="13"/>
      <c r="G161" s="18">
        <f t="shared" si="8"/>
        <v>1023</v>
      </c>
      <c r="H161" s="14">
        <f t="shared" si="11"/>
        <v>4453.091002972524</v>
      </c>
      <c r="I161" s="35">
        <v>4453</v>
      </c>
      <c r="J161" s="19" t="e">
        <f>IF(#REF!=1,#REF!*G161,0)</f>
        <v>#REF!</v>
      </c>
      <c r="K161" s="19">
        <v>0</v>
      </c>
      <c r="L161" s="19" t="e">
        <f t="shared" si="9"/>
        <v>#REF!</v>
      </c>
      <c r="M161" s="43">
        <f t="shared" si="10"/>
        <v>4453</v>
      </c>
      <c r="N161" s="45">
        <v>797</v>
      </c>
      <c r="O161" s="49">
        <v>0</v>
      </c>
      <c r="P161" s="46">
        <v>797</v>
      </c>
    </row>
    <row r="162" spans="1:16" ht="11.25">
      <c r="A162" s="24" t="s">
        <v>127</v>
      </c>
      <c r="B162" s="51" t="s">
        <v>128</v>
      </c>
      <c r="C162" s="9">
        <v>3636</v>
      </c>
      <c r="D162" s="33">
        <v>310</v>
      </c>
      <c r="E162" s="13"/>
      <c r="F162" s="13"/>
      <c r="G162" s="18">
        <f t="shared" si="8"/>
        <v>3946</v>
      </c>
      <c r="H162" s="14">
        <f t="shared" si="11"/>
        <v>17176.830007555796</v>
      </c>
      <c r="I162" s="35">
        <v>17177</v>
      </c>
      <c r="J162" s="19" t="e">
        <f>IF(#REF!=1,#REF!*G162,0)</f>
        <v>#REF!</v>
      </c>
      <c r="K162" s="19">
        <v>0</v>
      </c>
      <c r="L162" s="19" t="e">
        <f t="shared" si="9"/>
        <v>#REF!</v>
      </c>
      <c r="M162" s="43">
        <f t="shared" si="10"/>
        <v>17177</v>
      </c>
      <c r="N162" s="45">
        <v>3075</v>
      </c>
      <c r="O162" s="49">
        <v>0</v>
      </c>
      <c r="P162" s="46">
        <v>3075</v>
      </c>
    </row>
    <row r="163" spans="1:16" ht="11.25">
      <c r="A163" s="24" t="s">
        <v>355</v>
      </c>
      <c r="B163" s="51" t="s">
        <v>356</v>
      </c>
      <c r="C163" s="9">
        <v>679</v>
      </c>
      <c r="D163" s="33"/>
      <c r="E163" s="13"/>
      <c r="F163" s="13"/>
      <c r="G163" s="18">
        <f t="shared" si="8"/>
        <v>679</v>
      </c>
      <c r="H163" s="14">
        <f t="shared" si="11"/>
        <v>2955.668417417736</v>
      </c>
      <c r="I163" s="35">
        <v>2956</v>
      </c>
      <c r="J163" s="19" t="e">
        <f>IF(#REF!=1,#REF!*G163,0)</f>
        <v>#REF!</v>
      </c>
      <c r="K163" s="19">
        <v>649</v>
      </c>
      <c r="L163" s="19" t="e">
        <f t="shared" si="9"/>
        <v>#REF!</v>
      </c>
      <c r="M163" s="43">
        <f t="shared" si="10"/>
        <v>3605</v>
      </c>
      <c r="N163" s="45">
        <v>529</v>
      </c>
      <c r="O163" s="49">
        <v>116</v>
      </c>
      <c r="P163" s="46">
        <v>645</v>
      </c>
    </row>
    <row r="164" spans="1:16" ht="11.25">
      <c r="A164" s="24" t="s">
        <v>188</v>
      </c>
      <c r="B164" s="51" t="s">
        <v>189</v>
      </c>
      <c r="C164" s="9">
        <v>773</v>
      </c>
      <c r="D164" s="33"/>
      <c r="E164" s="13"/>
      <c r="F164" s="13"/>
      <c r="G164" s="18">
        <f t="shared" si="8"/>
        <v>773</v>
      </c>
      <c r="H164" s="14">
        <f t="shared" si="11"/>
        <v>3364.8478448658466</v>
      </c>
      <c r="I164" s="35">
        <v>3365</v>
      </c>
      <c r="J164" s="19" t="e">
        <f>IF(#REF!=1,#REF!*G164,0)</f>
        <v>#REF!</v>
      </c>
      <c r="K164" s="19">
        <v>739</v>
      </c>
      <c r="L164" s="19" t="e">
        <f t="shared" si="9"/>
        <v>#REF!</v>
      </c>
      <c r="M164" s="43">
        <f t="shared" si="10"/>
        <v>4104</v>
      </c>
      <c r="N164" s="45">
        <v>602</v>
      </c>
      <c r="O164" s="49">
        <v>132</v>
      </c>
      <c r="P164" s="46">
        <v>734</v>
      </c>
    </row>
    <row r="165" spans="1:16" ht="11.25">
      <c r="A165" s="24" t="s">
        <v>414</v>
      </c>
      <c r="B165" s="51" t="s">
        <v>415</v>
      </c>
      <c r="C165" s="9">
        <v>1046</v>
      </c>
      <c r="D165" s="33"/>
      <c r="E165" s="13"/>
      <c r="F165" s="13"/>
      <c r="G165" s="18">
        <f t="shared" si="8"/>
        <v>1046</v>
      </c>
      <c r="H165" s="14">
        <f t="shared" si="11"/>
        <v>4553.209373518338</v>
      </c>
      <c r="I165" s="35">
        <v>4553</v>
      </c>
      <c r="J165" s="19" t="e">
        <f>IF(#REF!=1,#REF!*G165,0)</f>
        <v>#REF!</v>
      </c>
      <c r="K165" s="19">
        <v>1000</v>
      </c>
      <c r="L165" s="19" t="e">
        <f t="shared" si="9"/>
        <v>#REF!</v>
      </c>
      <c r="M165" s="43">
        <f t="shared" si="10"/>
        <v>5553</v>
      </c>
      <c r="N165" s="45">
        <v>815</v>
      </c>
      <c r="O165" s="49">
        <v>179</v>
      </c>
      <c r="P165" s="46">
        <v>994</v>
      </c>
    </row>
    <row r="166" spans="1:16" ht="11.25">
      <c r="A166" s="24" t="s">
        <v>343</v>
      </c>
      <c r="B166" s="51" t="s">
        <v>344</v>
      </c>
      <c r="C166" s="9">
        <v>646</v>
      </c>
      <c r="D166" s="33"/>
      <c r="E166" s="13"/>
      <c r="F166" s="13"/>
      <c r="G166" s="18">
        <f t="shared" si="8"/>
        <v>646</v>
      </c>
      <c r="H166" s="14">
        <f t="shared" si="11"/>
        <v>2812.020320547654</v>
      </c>
      <c r="I166" s="35">
        <v>2812</v>
      </c>
      <c r="J166" s="19" t="e">
        <f>IF(#REF!=1,#REF!*G166,0)</f>
        <v>#REF!</v>
      </c>
      <c r="K166" s="19">
        <v>618</v>
      </c>
      <c r="L166" s="19" t="e">
        <f t="shared" si="9"/>
        <v>#REF!</v>
      </c>
      <c r="M166" s="43">
        <f t="shared" si="10"/>
        <v>3430</v>
      </c>
      <c r="N166" s="45">
        <v>503</v>
      </c>
      <c r="O166" s="49">
        <v>111</v>
      </c>
      <c r="P166" s="46">
        <v>614</v>
      </c>
    </row>
    <row r="167" spans="1:16" ht="11.25">
      <c r="A167" s="24" t="s">
        <v>153</v>
      </c>
      <c r="B167" s="51" t="s">
        <v>154</v>
      </c>
      <c r="C167" s="9">
        <v>847</v>
      </c>
      <c r="D167" s="33"/>
      <c r="E167" s="13"/>
      <c r="F167" s="13"/>
      <c r="G167" s="18">
        <f t="shared" si="8"/>
        <v>847</v>
      </c>
      <c r="H167" s="14">
        <f t="shared" si="11"/>
        <v>3686.967819665423</v>
      </c>
      <c r="I167" s="35">
        <v>3687</v>
      </c>
      <c r="J167" s="19" t="e">
        <f>IF(#REF!=1,#REF!*G167,0)</f>
        <v>#REF!</v>
      </c>
      <c r="K167" s="19">
        <v>0</v>
      </c>
      <c r="L167" s="19" t="e">
        <f t="shared" si="9"/>
        <v>#REF!</v>
      </c>
      <c r="M167" s="43">
        <f t="shared" si="10"/>
        <v>3687</v>
      </c>
      <c r="N167" s="45">
        <v>660</v>
      </c>
      <c r="O167" s="49">
        <v>0</v>
      </c>
      <c r="P167" s="46">
        <v>660</v>
      </c>
    </row>
    <row r="168" spans="1:16" ht="11.25">
      <c r="A168" s="24" t="s">
        <v>395</v>
      </c>
      <c r="B168" s="51" t="s">
        <v>396</v>
      </c>
      <c r="C168" s="9">
        <v>493</v>
      </c>
      <c r="D168" s="33"/>
      <c r="E168" s="13"/>
      <c r="F168" s="13"/>
      <c r="G168" s="18">
        <f t="shared" si="8"/>
        <v>493</v>
      </c>
      <c r="H168" s="14">
        <f t="shared" si="11"/>
        <v>2146.015507786368</v>
      </c>
      <c r="I168" s="35">
        <v>2146</v>
      </c>
      <c r="J168" s="19" t="e">
        <f>IF(#REF!=1,#REF!*G168,0)</f>
        <v>#REF!</v>
      </c>
      <c r="K168" s="19">
        <v>471</v>
      </c>
      <c r="L168" s="19" t="e">
        <f t="shared" si="9"/>
        <v>#REF!</v>
      </c>
      <c r="M168" s="43">
        <f t="shared" si="10"/>
        <v>2617</v>
      </c>
      <c r="N168" s="45">
        <v>384</v>
      </c>
      <c r="O168" s="49">
        <v>84</v>
      </c>
      <c r="P168" s="46">
        <v>468</v>
      </c>
    </row>
    <row r="169" spans="1:16" ht="11.25">
      <c r="A169" s="24" t="s">
        <v>492</v>
      </c>
      <c r="B169" s="51" t="s">
        <v>493</v>
      </c>
      <c r="C169" s="9">
        <v>652</v>
      </c>
      <c r="D169" s="33"/>
      <c r="E169" s="13"/>
      <c r="F169" s="13"/>
      <c r="G169" s="18">
        <f t="shared" si="8"/>
        <v>652</v>
      </c>
      <c r="H169" s="14">
        <f t="shared" si="11"/>
        <v>2838.1381563422146</v>
      </c>
      <c r="I169" s="35">
        <v>2838</v>
      </c>
      <c r="J169" s="19" t="e">
        <f>IF(#REF!=1,#REF!*G169,0)</f>
        <v>#REF!</v>
      </c>
      <c r="K169" s="19">
        <v>623</v>
      </c>
      <c r="L169" s="19" t="e">
        <f t="shared" si="9"/>
        <v>#REF!</v>
      </c>
      <c r="M169" s="43">
        <f t="shared" si="10"/>
        <v>3461</v>
      </c>
      <c r="N169" s="45">
        <v>508</v>
      </c>
      <c r="O169" s="49">
        <v>112</v>
      </c>
      <c r="P169" s="46">
        <v>620</v>
      </c>
    </row>
    <row r="170" spans="1:16" ht="11.25">
      <c r="A170" s="24" t="s">
        <v>141</v>
      </c>
      <c r="B170" s="51" t="s">
        <v>142</v>
      </c>
      <c r="C170" s="9">
        <v>1429</v>
      </c>
      <c r="D170" s="33"/>
      <c r="E170" s="13"/>
      <c r="F170" s="13"/>
      <c r="G170" s="18">
        <f t="shared" si="8"/>
        <v>1429</v>
      </c>
      <c r="H170" s="14">
        <f t="shared" si="11"/>
        <v>6220.397891737768</v>
      </c>
      <c r="I170" s="35">
        <v>6220</v>
      </c>
      <c r="J170" s="19" t="e">
        <f>IF(#REF!=1,#REF!*G170,0)</f>
        <v>#REF!</v>
      </c>
      <c r="K170" s="19">
        <v>1366</v>
      </c>
      <c r="L170" s="19" t="e">
        <f t="shared" si="9"/>
        <v>#REF!</v>
      </c>
      <c r="M170" s="43">
        <f t="shared" si="10"/>
        <v>7586</v>
      </c>
      <c r="N170" s="45">
        <v>1114</v>
      </c>
      <c r="O170" s="49">
        <v>245</v>
      </c>
      <c r="P170" s="46">
        <v>1359</v>
      </c>
    </row>
    <row r="171" spans="1:16" ht="11.25">
      <c r="A171" s="24" t="s">
        <v>228</v>
      </c>
      <c r="B171" s="51" t="s">
        <v>229</v>
      </c>
      <c r="C171" s="9">
        <v>877</v>
      </c>
      <c r="D171" s="33"/>
      <c r="E171" s="13"/>
      <c r="F171" s="13"/>
      <c r="G171" s="18">
        <f t="shared" si="8"/>
        <v>877</v>
      </c>
      <c r="H171" s="14">
        <f t="shared" si="11"/>
        <v>3817.5569986382243</v>
      </c>
      <c r="I171" s="35">
        <v>3818</v>
      </c>
      <c r="J171" s="19" t="e">
        <f>IF(#REF!=1,#REF!*G171,0)</f>
        <v>#REF!</v>
      </c>
      <c r="K171" s="19">
        <v>838</v>
      </c>
      <c r="L171" s="19" t="e">
        <f t="shared" si="9"/>
        <v>#REF!</v>
      </c>
      <c r="M171" s="43">
        <f t="shared" si="10"/>
        <v>4656</v>
      </c>
      <c r="N171" s="45">
        <v>684</v>
      </c>
      <c r="O171" s="49">
        <v>150</v>
      </c>
      <c r="P171" s="46">
        <v>834</v>
      </c>
    </row>
    <row r="172" spans="1:16" ht="11.25">
      <c r="A172" s="24" t="s">
        <v>363</v>
      </c>
      <c r="B172" s="51" t="s">
        <v>364</v>
      </c>
      <c r="C172" s="9">
        <v>2224</v>
      </c>
      <c r="D172" s="33"/>
      <c r="E172" s="13"/>
      <c r="F172" s="13"/>
      <c r="G172" s="18">
        <f t="shared" si="8"/>
        <v>2224</v>
      </c>
      <c r="H172" s="14">
        <f t="shared" si="11"/>
        <v>9681.011134517003</v>
      </c>
      <c r="I172" s="35">
        <v>9681</v>
      </c>
      <c r="J172" s="19" t="e">
        <f>IF(#REF!=1,#REF!*G172,0)</f>
        <v>#REF!</v>
      </c>
      <c r="K172" s="19">
        <v>2126</v>
      </c>
      <c r="L172" s="19" t="e">
        <f t="shared" si="9"/>
        <v>#REF!</v>
      </c>
      <c r="M172" s="43">
        <f t="shared" si="10"/>
        <v>11807</v>
      </c>
      <c r="N172" s="45">
        <v>1733</v>
      </c>
      <c r="O172" s="49">
        <v>381</v>
      </c>
      <c r="P172" s="46">
        <v>2114</v>
      </c>
    </row>
    <row r="173" spans="1:16" ht="11.25">
      <c r="A173" s="24" t="s">
        <v>224</v>
      </c>
      <c r="B173" s="51" t="s">
        <v>225</v>
      </c>
      <c r="C173" s="9">
        <v>581</v>
      </c>
      <c r="D173" s="33"/>
      <c r="E173" s="13"/>
      <c r="F173" s="13"/>
      <c r="G173" s="18">
        <f aca="true" t="shared" si="12" ref="G173:G221">+C173+D173</f>
        <v>581</v>
      </c>
      <c r="H173" s="14">
        <f t="shared" si="11"/>
        <v>2529.077099439918</v>
      </c>
      <c r="I173" s="35">
        <v>2529</v>
      </c>
      <c r="J173" s="19" t="e">
        <f>IF(#REF!=1,#REF!*G173,0)</f>
        <v>#REF!</v>
      </c>
      <c r="K173" s="19">
        <v>555</v>
      </c>
      <c r="L173" s="19" t="e">
        <f t="shared" si="9"/>
        <v>#REF!</v>
      </c>
      <c r="M173" s="43">
        <f t="shared" si="10"/>
        <v>3084</v>
      </c>
      <c r="N173" s="45">
        <v>453</v>
      </c>
      <c r="O173" s="49">
        <v>99</v>
      </c>
      <c r="P173" s="46">
        <v>552</v>
      </c>
    </row>
    <row r="174" spans="1:16" ht="11.25">
      <c r="A174" s="24" t="s">
        <v>212</v>
      </c>
      <c r="B174" s="51" t="s">
        <v>213</v>
      </c>
      <c r="C174" s="9">
        <v>627</v>
      </c>
      <c r="D174" s="33"/>
      <c r="E174" s="13"/>
      <c r="F174" s="13"/>
      <c r="G174" s="18">
        <f t="shared" si="12"/>
        <v>627</v>
      </c>
      <c r="H174" s="14">
        <f t="shared" si="11"/>
        <v>2729.3138405315467</v>
      </c>
      <c r="I174" s="35">
        <v>2729</v>
      </c>
      <c r="J174" s="19" t="e">
        <f>IF(#REF!=1,#REF!*G174,0)</f>
        <v>#REF!</v>
      </c>
      <c r="K174" s="19">
        <v>599</v>
      </c>
      <c r="L174" s="19" t="e">
        <f aca="true" t="shared" si="13" ref="L174:L222">+H174+J174</f>
        <v>#REF!</v>
      </c>
      <c r="M174" s="43">
        <f aca="true" t="shared" si="14" ref="M174:M222">+I174+K174</f>
        <v>3328</v>
      </c>
      <c r="N174" s="45">
        <v>489</v>
      </c>
      <c r="O174" s="49">
        <v>107</v>
      </c>
      <c r="P174" s="46">
        <v>596</v>
      </c>
    </row>
    <row r="175" spans="1:16" ht="11.25">
      <c r="A175" s="24" t="s">
        <v>145</v>
      </c>
      <c r="B175" s="51" t="s">
        <v>146</v>
      </c>
      <c r="C175" s="9">
        <v>2186</v>
      </c>
      <c r="D175" s="33"/>
      <c r="E175" s="13"/>
      <c r="F175" s="13"/>
      <c r="G175" s="18">
        <f t="shared" si="12"/>
        <v>2186</v>
      </c>
      <c r="H175" s="14">
        <f t="shared" si="11"/>
        <v>9515.598174484787</v>
      </c>
      <c r="I175" s="35">
        <v>9516</v>
      </c>
      <c r="J175" s="19" t="e">
        <f>IF(#REF!=1,#REF!*G175,0)</f>
        <v>#REF!</v>
      </c>
      <c r="K175" s="19">
        <v>0</v>
      </c>
      <c r="L175" s="19" t="e">
        <f t="shared" si="13"/>
        <v>#REF!</v>
      </c>
      <c r="M175" s="43">
        <f t="shared" si="14"/>
        <v>9516</v>
      </c>
      <c r="N175" s="45">
        <v>1704</v>
      </c>
      <c r="O175" s="49">
        <v>0</v>
      </c>
      <c r="P175" s="46">
        <v>1704</v>
      </c>
    </row>
    <row r="176" spans="1:16" ht="11.25">
      <c r="A176" s="24" t="s">
        <v>317</v>
      </c>
      <c r="B176" s="51" t="s">
        <v>318</v>
      </c>
      <c r="C176" s="9">
        <v>580</v>
      </c>
      <c r="D176" s="33"/>
      <c r="E176" s="13"/>
      <c r="F176" s="13"/>
      <c r="G176" s="18">
        <f t="shared" si="12"/>
        <v>580</v>
      </c>
      <c r="H176" s="14">
        <f t="shared" si="11"/>
        <v>2524.7241268074913</v>
      </c>
      <c r="I176" s="35">
        <v>2525</v>
      </c>
      <c r="J176" s="19" t="e">
        <f>IF(#REF!=1,#REF!*G176,0)</f>
        <v>#REF!</v>
      </c>
      <c r="K176" s="19">
        <v>555</v>
      </c>
      <c r="L176" s="19" t="e">
        <f t="shared" si="13"/>
        <v>#REF!</v>
      </c>
      <c r="M176" s="43">
        <f t="shared" si="14"/>
        <v>3080</v>
      </c>
      <c r="N176" s="45">
        <v>452</v>
      </c>
      <c r="O176" s="49">
        <v>99</v>
      </c>
      <c r="P176" s="46">
        <v>551</v>
      </c>
    </row>
    <row r="177" spans="1:16" ht="11.25">
      <c r="A177" s="24" t="s">
        <v>20</v>
      </c>
      <c r="B177" s="51" t="s">
        <v>21</v>
      </c>
      <c r="C177" s="9">
        <v>3860</v>
      </c>
      <c r="D177" s="33"/>
      <c r="E177" s="13"/>
      <c r="F177" s="13"/>
      <c r="G177" s="18">
        <f t="shared" si="12"/>
        <v>3860</v>
      </c>
      <c r="H177" s="14">
        <f t="shared" si="11"/>
        <v>16802.4743611671</v>
      </c>
      <c r="I177" s="35">
        <v>16802</v>
      </c>
      <c r="J177" s="19" t="e">
        <f>IF(#REF!=1,#REF!*G177,0)</f>
        <v>#REF!</v>
      </c>
      <c r="K177" s="19">
        <v>0</v>
      </c>
      <c r="L177" s="19" t="e">
        <f t="shared" si="13"/>
        <v>#REF!</v>
      </c>
      <c r="M177" s="43">
        <f t="shared" si="14"/>
        <v>16802</v>
      </c>
      <c r="N177" s="45">
        <v>3008</v>
      </c>
      <c r="O177" s="49">
        <v>0</v>
      </c>
      <c r="P177" s="46">
        <v>3008</v>
      </c>
    </row>
    <row r="178" spans="1:16" ht="11.25">
      <c r="A178" s="24" t="s">
        <v>182</v>
      </c>
      <c r="B178" s="51" t="s">
        <v>183</v>
      </c>
      <c r="C178" s="9">
        <v>695</v>
      </c>
      <c r="D178" s="33"/>
      <c r="E178" s="13"/>
      <c r="F178" s="13"/>
      <c r="G178" s="18">
        <f t="shared" si="12"/>
        <v>695</v>
      </c>
      <c r="H178" s="14">
        <f t="shared" si="11"/>
        <v>3025.315979536563</v>
      </c>
      <c r="I178" s="35">
        <v>3025</v>
      </c>
      <c r="J178" s="19" t="e">
        <f>IF(#REF!=1,#REF!*G178,0)</f>
        <v>#REF!</v>
      </c>
      <c r="K178" s="19">
        <v>664</v>
      </c>
      <c r="L178" s="19" t="e">
        <f t="shared" si="13"/>
        <v>#REF!</v>
      </c>
      <c r="M178" s="43">
        <f t="shared" si="14"/>
        <v>3689</v>
      </c>
      <c r="N178" s="45">
        <v>542</v>
      </c>
      <c r="O178" s="49">
        <v>119</v>
      </c>
      <c r="P178" s="46">
        <v>661</v>
      </c>
    </row>
    <row r="179" spans="1:16" ht="11.25">
      <c r="A179" s="24" t="s">
        <v>438</v>
      </c>
      <c r="B179" s="51" t="s">
        <v>439</v>
      </c>
      <c r="C179" s="9">
        <v>1684</v>
      </c>
      <c r="D179" s="33"/>
      <c r="E179" s="13"/>
      <c r="F179" s="13"/>
      <c r="G179" s="18">
        <f t="shared" si="12"/>
        <v>1684</v>
      </c>
      <c r="H179" s="14">
        <f t="shared" si="11"/>
        <v>7330.405913006579</v>
      </c>
      <c r="I179" s="35">
        <v>7330</v>
      </c>
      <c r="J179" s="19" t="e">
        <f>IF(#REF!=1,#REF!*G179,0)</f>
        <v>#REF!</v>
      </c>
      <c r="K179" s="19">
        <v>1610</v>
      </c>
      <c r="L179" s="19" t="e">
        <f t="shared" si="13"/>
        <v>#REF!</v>
      </c>
      <c r="M179" s="43">
        <f t="shared" si="14"/>
        <v>8940</v>
      </c>
      <c r="N179" s="45">
        <v>1312</v>
      </c>
      <c r="O179" s="49">
        <v>288</v>
      </c>
      <c r="P179" s="46">
        <v>1600</v>
      </c>
    </row>
    <row r="180" spans="1:16" ht="11.25">
      <c r="A180" s="24" t="s">
        <v>117</v>
      </c>
      <c r="B180" s="51" t="s">
        <v>118</v>
      </c>
      <c r="C180" s="9">
        <v>765</v>
      </c>
      <c r="D180" s="33"/>
      <c r="E180" s="13"/>
      <c r="F180" s="13"/>
      <c r="G180" s="18">
        <f t="shared" si="12"/>
        <v>765</v>
      </c>
      <c r="H180" s="14">
        <f t="shared" si="11"/>
        <v>3330.024063806433</v>
      </c>
      <c r="I180" s="35">
        <v>3330</v>
      </c>
      <c r="J180" s="19" t="e">
        <f>IF(#REF!=1,#REF!*G180,0)</f>
        <v>#REF!</v>
      </c>
      <c r="K180" s="19">
        <v>731</v>
      </c>
      <c r="L180" s="19" t="e">
        <f t="shared" si="13"/>
        <v>#REF!</v>
      </c>
      <c r="M180" s="43">
        <f t="shared" si="14"/>
        <v>4061</v>
      </c>
      <c r="N180" s="45">
        <v>596</v>
      </c>
      <c r="O180" s="49">
        <v>131</v>
      </c>
      <c r="P180" s="46">
        <v>727</v>
      </c>
    </row>
    <row r="181" spans="1:16" ht="11.25">
      <c r="A181" s="24" t="s">
        <v>155</v>
      </c>
      <c r="B181" s="51" t="s">
        <v>156</v>
      </c>
      <c r="C181" s="9">
        <v>460</v>
      </c>
      <c r="D181" s="33"/>
      <c r="E181" s="13"/>
      <c r="F181" s="13"/>
      <c r="G181" s="18">
        <f t="shared" si="12"/>
        <v>460</v>
      </c>
      <c r="H181" s="14">
        <f t="shared" si="11"/>
        <v>2002.3674109162864</v>
      </c>
      <c r="I181" s="35">
        <v>2002</v>
      </c>
      <c r="J181" s="19" t="e">
        <f>IF(#REF!=1,#REF!*G181,0)</f>
        <v>#REF!</v>
      </c>
      <c r="K181" s="19">
        <v>440</v>
      </c>
      <c r="L181" s="19" t="e">
        <f t="shared" si="13"/>
        <v>#REF!</v>
      </c>
      <c r="M181" s="43">
        <f t="shared" si="14"/>
        <v>2442</v>
      </c>
      <c r="N181" s="45">
        <v>359</v>
      </c>
      <c r="O181" s="49">
        <v>79</v>
      </c>
      <c r="P181" s="46">
        <v>438</v>
      </c>
    </row>
    <row r="182" spans="1:16" ht="11.25">
      <c r="A182" s="24" t="s">
        <v>119</v>
      </c>
      <c r="B182" s="51" t="s">
        <v>120</v>
      </c>
      <c r="C182" s="9">
        <v>599</v>
      </c>
      <c r="D182" s="33"/>
      <c r="E182" s="13"/>
      <c r="F182" s="13"/>
      <c r="G182" s="18">
        <f t="shared" si="12"/>
        <v>599</v>
      </c>
      <c r="H182" s="14">
        <f t="shared" si="11"/>
        <v>2607.430606823599</v>
      </c>
      <c r="I182" s="35">
        <v>2607</v>
      </c>
      <c r="J182" s="19" t="e">
        <f>IF(#REF!=1,#REF!*G182,0)</f>
        <v>#REF!</v>
      </c>
      <c r="K182" s="19">
        <v>573</v>
      </c>
      <c r="L182" s="19" t="e">
        <f t="shared" si="13"/>
        <v>#REF!</v>
      </c>
      <c r="M182" s="43">
        <f t="shared" si="14"/>
        <v>3180</v>
      </c>
      <c r="N182" s="45">
        <v>467</v>
      </c>
      <c r="O182" s="49">
        <v>103</v>
      </c>
      <c r="P182" s="46">
        <v>570</v>
      </c>
    </row>
    <row r="183" spans="1:16" ht="11.25">
      <c r="A183" s="24" t="s">
        <v>351</v>
      </c>
      <c r="B183" s="51" t="s">
        <v>352</v>
      </c>
      <c r="C183" s="9">
        <v>550</v>
      </c>
      <c r="D183" s="33"/>
      <c r="E183" s="13"/>
      <c r="F183" s="13"/>
      <c r="G183" s="18">
        <f t="shared" si="12"/>
        <v>550</v>
      </c>
      <c r="H183" s="14">
        <f t="shared" si="11"/>
        <v>2394.13494783469</v>
      </c>
      <c r="I183" s="35">
        <v>2394</v>
      </c>
      <c r="J183" s="19" t="e">
        <f>IF(#REF!=1,#REF!*G183,0)</f>
        <v>#REF!</v>
      </c>
      <c r="K183" s="19">
        <v>0</v>
      </c>
      <c r="L183" s="19" t="e">
        <f t="shared" si="13"/>
        <v>#REF!</v>
      </c>
      <c r="M183" s="43">
        <f t="shared" si="14"/>
        <v>2394</v>
      </c>
      <c r="N183" s="45">
        <v>429</v>
      </c>
      <c r="O183" s="49">
        <v>0</v>
      </c>
      <c r="P183" s="46">
        <v>429</v>
      </c>
    </row>
    <row r="184" spans="1:16" ht="11.25">
      <c r="A184" s="24" t="s">
        <v>387</v>
      </c>
      <c r="B184" s="51" t="s">
        <v>388</v>
      </c>
      <c r="C184" s="9">
        <v>8943</v>
      </c>
      <c r="D184" s="33">
        <v>765</v>
      </c>
      <c r="E184" s="13"/>
      <c r="F184" s="13"/>
      <c r="G184" s="18">
        <f t="shared" si="12"/>
        <v>9708</v>
      </c>
      <c r="H184" s="14">
        <f t="shared" si="11"/>
        <v>42258.6583155985</v>
      </c>
      <c r="I184" s="35">
        <v>42259</v>
      </c>
      <c r="J184" s="19" t="e">
        <f>IF(#REF!=1,#REF!*G184,0)</f>
        <v>#REF!</v>
      </c>
      <c r="K184" s="19">
        <v>9281</v>
      </c>
      <c r="L184" s="19" t="e">
        <f t="shared" si="13"/>
        <v>#REF!</v>
      </c>
      <c r="M184" s="43">
        <f t="shared" si="14"/>
        <v>51540</v>
      </c>
      <c r="N184" s="45">
        <v>7566</v>
      </c>
      <c r="O184" s="49">
        <v>1662</v>
      </c>
      <c r="P184" s="46">
        <v>9228</v>
      </c>
    </row>
    <row r="185" spans="1:16" ht="11.25">
      <c r="A185" s="24" t="s">
        <v>214</v>
      </c>
      <c r="B185" s="51" t="s">
        <v>215</v>
      </c>
      <c r="C185" s="9">
        <v>1815</v>
      </c>
      <c r="D185" s="33"/>
      <c r="E185" s="13"/>
      <c r="F185" s="13"/>
      <c r="G185" s="18">
        <f t="shared" si="12"/>
        <v>1815</v>
      </c>
      <c r="H185" s="14">
        <f t="shared" si="11"/>
        <v>7900.645327854478</v>
      </c>
      <c r="I185" s="35">
        <v>7901</v>
      </c>
      <c r="J185" s="19" t="e">
        <f>IF(#REF!=1,#REF!*G185,0)</f>
        <v>#REF!</v>
      </c>
      <c r="K185" s="19">
        <v>1735</v>
      </c>
      <c r="L185" s="19" t="e">
        <f t="shared" si="13"/>
        <v>#REF!</v>
      </c>
      <c r="M185" s="43">
        <f t="shared" si="14"/>
        <v>9636</v>
      </c>
      <c r="N185" s="45">
        <v>1415</v>
      </c>
      <c r="O185" s="49">
        <v>311</v>
      </c>
      <c r="P185" s="46">
        <v>1726</v>
      </c>
    </row>
    <row r="186" spans="1:16" ht="11.25">
      <c r="A186" s="24" t="s">
        <v>91</v>
      </c>
      <c r="B186" s="51" t="s">
        <v>92</v>
      </c>
      <c r="C186" s="9">
        <v>427</v>
      </c>
      <c r="D186" s="33"/>
      <c r="E186" s="13"/>
      <c r="F186" s="13"/>
      <c r="G186" s="18">
        <f t="shared" si="12"/>
        <v>427</v>
      </c>
      <c r="H186" s="14">
        <f t="shared" si="11"/>
        <v>1858.719314046205</v>
      </c>
      <c r="I186" s="35">
        <v>1859</v>
      </c>
      <c r="J186" s="19" t="e">
        <f>IF(#REF!=1,#REF!*G186,0)</f>
        <v>#REF!</v>
      </c>
      <c r="K186" s="19">
        <v>408</v>
      </c>
      <c r="L186" s="19" t="e">
        <f t="shared" si="13"/>
        <v>#REF!</v>
      </c>
      <c r="M186" s="43">
        <f t="shared" si="14"/>
        <v>2267</v>
      </c>
      <c r="N186" s="45">
        <v>333</v>
      </c>
      <c r="O186" s="49">
        <v>73</v>
      </c>
      <c r="P186" s="46">
        <v>406</v>
      </c>
    </row>
    <row r="187" spans="1:16" ht="11.25">
      <c r="A187" s="24" t="s">
        <v>107</v>
      </c>
      <c r="B187" s="51" t="s">
        <v>108</v>
      </c>
      <c r="C187" s="9">
        <v>2753</v>
      </c>
      <c r="D187" s="33"/>
      <c r="E187" s="13"/>
      <c r="F187" s="13"/>
      <c r="G187" s="18">
        <f t="shared" si="12"/>
        <v>2753</v>
      </c>
      <c r="H187" s="14">
        <f t="shared" si="11"/>
        <v>11983.733657070732</v>
      </c>
      <c r="I187" s="35">
        <v>11984</v>
      </c>
      <c r="J187" s="19" t="e">
        <f>IF(#REF!=1,#REF!*G187,0)</f>
        <v>#REF!</v>
      </c>
      <c r="K187" s="19">
        <v>0</v>
      </c>
      <c r="L187" s="19" t="e">
        <f t="shared" si="13"/>
        <v>#REF!</v>
      </c>
      <c r="M187" s="43">
        <f t="shared" si="14"/>
        <v>11984</v>
      </c>
      <c r="N187" s="45">
        <v>2146</v>
      </c>
      <c r="O187" s="49">
        <v>0</v>
      </c>
      <c r="P187" s="46">
        <v>2146</v>
      </c>
    </row>
    <row r="188" spans="1:16" ht="11.25">
      <c r="A188" s="24" t="s">
        <v>321</v>
      </c>
      <c r="B188" s="51" t="s">
        <v>322</v>
      </c>
      <c r="C188" s="9">
        <v>440</v>
      </c>
      <c r="D188" s="33"/>
      <c r="E188" s="13"/>
      <c r="F188" s="13"/>
      <c r="G188" s="18">
        <f t="shared" si="12"/>
        <v>440</v>
      </c>
      <c r="H188" s="14">
        <f t="shared" si="11"/>
        <v>1915.3079582677522</v>
      </c>
      <c r="I188" s="35">
        <v>1915</v>
      </c>
      <c r="J188" s="19" t="e">
        <f>IF(#REF!=1,#REF!*G188,0)</f>
        <v>#REF!</v>
      </c>
      <c r="K188" s="19">
        <v>421</v>
      </c>
      <c r="L188" s="19" t="e">
        <f t="shared" si="13"/>
        <v>#REF!</v>
      </c>
      <c r="M188" s="43">
        <f t="shared" si="14"/>
        <v>2336</v>
      </c>
      <c r="N188" s="45">
        <v>343</v>
      </c>
      <c r="O188" s="49">
        <v>75</v>
      </c>
      <c r="P188" s="46">
        <v>418</v>
      </c>
    </row>
    <row r="189" spans="1:16" ht="11.25">
      <c r="A189" s="24" t="s">
        <v>232</v>
      </c>
      <c r="B189" s="51" t="s">
        <v>233</v>
      </c>
      <c r="C189" s="9">
        <v>1609</v>
      </c>
      <c r="D189" s="33"/>
      <c r="E189" s="13"/>
      <c r="F189" s="13"/>
      <c r="G189" s="18">
        <f t="shared" si="12"/>
        <v>1609</v>
      </c>
      <c r="H189" s="14">
        <f t="shared" si="11"/>
        <v>7003.932965574576</v>
      </c>
      <c r="I189" s="35">
        <v>7004</v>
      </c>
      <c r="J189" s="19" t="e">
        <f>IF(#REF!=1,#REF!*G189,0)</f>
        <v>#REF!</v>
      </c>
      <c r="K189" s="19">
        <v>1538</v>
      </c>
      <c r="L189" s="19" t="e">
        <f t="shared" si="13"/>
        <v>#REF!</v>
      </c>
      <c r="M189" s="43">
        <f t="shared" si="14"/>
        <v>8542</v>
      </c>
      <c r="N189" s="45">
        <v>1254</v>
      </c>
      <c r="O189" s="49">
        <v>275</v>
      </c>
      <c r="P189" s="46">
        <v>1529</v>
      </c>
    </row>
    <row r="190" spans="1:16" ht="11.25">
      <c r="A190" s="24" t="s">
        <v>22</v>
      </c>
      <c r="B190" s="51" t="s">
        <v>23</v>
      </c>
      <c r="C190" s="9">
        <v>447</v>
      </c>
      <c r="D190" s="33"/>
      <c r="E190" s="13"/>
      <c r="F190" s="13"/>
      <c r="G190" s="18">
        <f t="shared" si="12"/>
        <v>447</v>
      </c>
      <c r="H190" s="14">
        <f t="shared" si="11"/>
        <v>1945.7787666947393</v>
      </c>
      <c r="I190" s="35">
        <v>1946</v>
      </c>
      <c r="J190" s="19" t="e">
        <f>IF(#REF!=1,#REF!*G190,0)</f>
        <v>#REF!</v>
      </c>
      <c r="K190" s="19">
        <v>427</v>
      </c>
      <c r="L190" s="19" t="e">
        <f t="shared" si="13"/>
        <v>#REF!</v>
      </c>
      <c r="M190" s="43">
        <f t="shared" si="14"/>
        <v>2373</v>
      </c>
      <c r="N190" s="45">
        <v>348</v>
      </c>
      <c r="O190" s="49">
        <v>77</v>
      </c>
      <c r="P190" s="46">
        <v>425</v>
      </c>
    </row>
    <row r="191" spans="1:16" ht="11.25">
      <c r="A191" s="24" t="s">
        <v>444</v>
      </c>
      <c r="B191" s="51" t="s">
        <v>445</v>
      </c>
      <c r="C191" s="9">
        <v>517</v>
      </c>
      <c r="D191" s="33"/>
      <c r="E191" s="13"/>
      <c r="F191" s="13"/>
      <c r="G191" s="18">
        <f t="shared" si="12"/>
        <v>517</v>
      </c>
      <c r="H191" s="14">
        <f t="shared" si="11"/>
        <v>2250.486850964609</v>
      </c>
      <c r="I191" s="35">
        <v>2250</v>
      </c>
      <c r="J191" s="19" t="e">
        <f>IF(#REF!=1,#REF!*G191,0)</f>
        <v>#REF!</v>
      </c>
      <c r="K191" s="19">
        <v>0</v>
      </c>
      <c r="L191" s="19" t="e">
        <f t="shared" si="13"/>
        <v>#REF!</v>
      </c>
      <c r="M191" s="43">
        <f t="shared" si="14"/>
        <v>2250</v>
      </c>
      <c r="N191" s="45">
        <v>403</v>
      </c>
      <c r="O191" s="49">
        <v>0</v>
      </c>
      <c r="P191" s="46">
        <v>403</v>
      </c>
    </row>
    <row r="192" spans="1:16" ht="11.25">
      <c r="A192" s="24" t="s">
        <v>44</v>
      </c>
      <c r="B192" s="51" t="s">
        <v>45</v>
      </c>
      <c r="C192" s="9">
        <v>405</v>
      </c>
      <c r="D192" s="33"/>
      <c r="E192" s="13"/>
      <c r="F192" s="13"/>
      <c r="G192" s="18">
        <f t="shared" si="12"/>
        <v>405</v>
      </c>
      <c r="H192" s="14">
        <f t="shared" si="11"/>
        <v>1762.9539161328173</v>
      </c>
      <c r="I192" s="35">
        <v>1763</v>
      </c>
      <c r="J192" s="19" t="e">
        <f>IF(#REF!=1,#REF!*G192,0)</f>
        <v>#REF!</v>
      </c>
      <c r="K192" s="19">
        <v>387</v>
      </c>
      <c r="L192" s="19" t="e">
        <f t="shared" si="13"/>
        <v>#REF!</v>
      </c>
      <c r="M192" s="43">
        <f t="shared" si="14"/>
        <v>2150</v>
      </c>
      <c r="N192" s="45">
        <v>316</v>
      </c>
      <c r="O192" s="49">
        <v>69</v>
      </c>
      <c r="P192" s="46">
        <v>385</v>
      </c>
    </row>
    <row r="193" spans="1:16" ht="11.25">
      <c r="A193" s="24" t="s">
        <v>309</v>
      </c>
      <c r="B193" s="51" t="s">
        <v>310</v>
      </c>
      <c r="C193" s="9">
        <v>1641</v>
      </c>
      <c r="D193" s="33"/>
      <c r="E193" s="13"/>
      <c r="F193" s="13"/>
      <c r="G193" s="18">
        <f t="shared" si="12"/>
        <v>1641</v>
      </c>
      <c r="H193" s="14">
        <f t="shared" si="11"/>
        <v>7143.22808981223</v>
      </c>
      <c r="I193" s="35">
        <v>7143</v>
      </c>
      <c r="J193" s="19" t="e">
        <f>IF(#REF!=1,#REF!*G193,0)</f>
        <v>#REF!</v>
      </c>
      <c r="K193" s="19">
        <v>1569</v>
      </c>
      <c r="L193" s="19" t="e">
        <f t="shared" si="13"/>
        <v>#REF!</v>
      </c>
      <c r="M193" s="43">
        <f t="shared" si="14"/>
        <v>8712</v>
      </c>
      <c r="N193" s="45">
        <v>1279</v>
      </c>
      <c r="O193" s="49">
        <v>281</v>
      </c>
      <c r="P193" s="46">
        <v>1560</v>
      </c>
    </row>
    <row r="194" spans="1:16" ht="11.25">
      <c r="A194" s="24">
        <v>5706000</v>
      </c>
      <c r="B194" s="51" t="s">
        <v>509</v>
      </c>
      <c r="C194" s="9">
        <v>711</v>
      </c>
      <c r="D194" s="33"/>
      <c r="E194" s="13"/>
      <c r="F194" s="13"/>
      <c r="G194" s="18">
        <f t="shared" si="12"/>
        <v>711</v>
      </c>
      <c r="H194" s="14">
        <f t="shared" si="11"/>
        <v>3094.9635416553906</v>
      </c>
      <c r="I194" s="35">
        <v>3095</v>
      </c>
      <c r="J194" s="19" t="e">
        <f>IF(#REF!=1,#REF!*G194,0)</f>
        <v>#REF!</v>
      </c>
      <c r="K194" s="19">
        <v>680</v>
      </c>
      <c r="L194" s="19" t="e">
        <f t="shared" si="13"/>
        <v>#REF!</v>
      </c>
      <c r="M194" s="43">
        <f t="shared" si="14"/>
        <v>3775</v>
      </c>
      <c r="N194" s="45">
        <v>554</v>
      </c>
      <c r="O194" s="49">
        <v>122</v>
      </c>
      <c r="P194" s="46">
        <v>676</v>
      </c>
    </row>
    <row r="195" spans="1:16" ht="11.25">
      <c r="A195" s="24" t="s">
        <v>208</v>
      </c>
      <c r="B195" s="51" t="s">
        <v>209</v>
      </c>
      <c r="C195" s="9">
        <v>375</v>
      </c>
      <c r="D195" s="33"/>
      <c r="E195" s="13"/>
      <c r="F195" s="13"/>
      <c r="G195" s="18">
        <f t="shared" si="12"/>
        <v>375</v>
      </c>
      <c r="H195" s="14">
        <f t="shared" si="11"/>
        <v>1632.3647371600161</v>
      </c>
      <c r="I195" s="35">
        <v>1632</v>
      </c>
      <c r="J195" s="19" t="e">
        <f>IF(#REF!=1,#REF!*G195,0)</f>
        <v>#REF!</v>
      </c>
      <c r="K195" s="19">
        <v>0</v>
      </c>
      <c r="L195" s="19" t="e">
        <f t="shared" si="13"/>
        <v>#REF!</v>
      </c>
      <c r="M195" s="43">
        <f t="shared" si="14"/>
        <v>1632</v>
      </c>
      <c r="N195" s="45">
        <v>292</v>
      </c>
      <c r="O195" s="49">
        <v>0</v>
      </c>
      <c r="P195" s="46">
        <v>292</v>
      </c>
    </row>
    <row r="196" spans="1:16" ht="11.25">
      <c r="A196" s="24">
        <v>6505000</v>
      </c>
      <c r="B196" s="51" t="s">
        <v>510</v>
      </c>
      <c r="C196" s="9">
        <v>763</v>
      </c>
      <c r="D196" s="33"/>
      <c r="E196" s="13"/>
      <c r="F196" s="13"/>
      <c r="G196" s="18">
        <f t="shared" si="12"/>
        <v>763</v>
      </c>
      <c r="H196" s="14">
        <f t="shared" si="11"/>
        <v>3321.318118541579</v>
      </c>
      <c r="I196" s="35">
        <v>3321</v>
      </c>
      <c r="J196" s="19" t="e">
        <f>IF(#REF!=1,#REF!*G196,0)</f>
        <v>#REF!</v>
      </c>
      <c r="K196" s="19">
        <v>729</v>
      </c>
      <c r="L196" s="19" t="e">
        <f t="shared" si="13"/>
        <v>#REF!</v>
      </c>
      <c r="M196" s="43">
        <f t="shared" si="14"/>
        <v>4050</v>
      </c>
      <c r="N196" s="45">
        <v>595</v>
      </c>
      <c r="O196" s="49">
        <v>131</v>
      </c>
      <c r="P196" s="46">
        <v>726</v>
      </c>
    </row>
    <row r="197" spans="1:16" ht="11.25">
      <c r="A197" s="24" t="s">
        <v>163</v>
      </c>
      <c r="B197" s="51" t="s">
        <v>164</v>
      </c>
      <c r="C197" s="9">
        <v>1827</v>
      </c>
      <c r="D197" s="33"/>
      <c r="E197" s="13"/>
      <c r="F197" s="13"/>
      <c r="G197" s="18">
        <f t="shared" si="12"/>
        <v>1827</v>
      </c>
      <c r="H197" s="14">
        <f t="shared" si="11"/>
        <v>7952.880999443598</v>
      </c>
      <c r="I197" s="35">
        <v>7953</v>
      </c>
      <c r="J197" s="19" t="e">
        <f>IF(#REF!=1,#REF!*G197,0)</f>
        <v>#REF!</v>
      </c>
      <c r="K197" s="19">
        <v>0</v>
      </c>
      <c r="L197" s="19" t="e">
        <f t="shared" si="13"/>
        <v>#REF!</v>
      </c>
      <c r="M197" s="43">
        <f t="shared" si="14"/>
        <v>7953</v>
      </c>
      <c r="N197" s="45">
        <v>1424</v>
      </c>
      <c r="O197" s="49">
        <v>0</v>
      </c>
      <c r="P197" s="46">
        <v>1424</v>
      </c>
    </row>
    <row r="198" spans="1:16" ht="11.25">
      <c r="A198" s="24" t="s">
        <v>403</v>
      </c>
      <c r="B198" s="51" t="s">
        <v>404</v>
      </c>
      <c r="C198" s="9">
        <v>633</v>
      </c>
      <c r="D198" s="33"/>
      <c r="E198" s="13"/>
      <c r="F198" s="13"/>
      <c r="G198" s="18">
        <f t="shared" si="12"/>
        <v>633</v>
      </c>
      <c r="H198" s="14">
        <f t="shared" si="11"/>
        <v>2755.431676326107</v>
      </c>
      <c r="I198" s="35">
        <v>2755</v>
      </c>
      <c r="J198" s="19" t="e">
        <f>IF(#REF!=1,#REF!*G198,0)</f>
        <v>#REF!</v>
      </c>
      <c r="K198" s="19">
        <v>605</v>
      </c>
      <c r="L198" s="19" t="e">
        <f t="shared" si="13"/>
        <v>#REF!</v>
      </c>
      <c r="M198" s="43">
        <f t="shared" si="14"/>
        <v>3360</v>
      </c>
      <c r="N198" s="45">
        <v>493</v>
      </c>
      <c r="O198" s="49">
        <v>108</v>
      </c>
      <c r="P198" s="46">
        <v>601</v>
      </c>
    </row>
    <row r="199" spans="1:16" ht="11.25">
      <c r="A199" s="24" t="s">
        <v>484</v>
      </c>
      <c r="B199" s="51" t="s">
        <v>485</v>
      </c>
      <c r="C199" s="9">
        <v>734</v>
      </c>
      <c r="D199" s="33"/>
      <c r="E199" s="13"/>
      <c r="F199" s="13"/>
      <c r="G199" s="18">
        <f t="shared" si="12"/>
        <v>734</v>
      </c>
      <c r="H199" s="14">
        <f t="shared" si="11"/>
        <v>3195.081912201205</v>
      </c>
      <c r="I199" s="35">
        <v>3195</v>
      </c>
      <c r="J199" s="19" t="e">
        <f>IF(#REF!=1,#REF!*G199,0)</f>
        <v>#REF!</v>
      </c>
      <c r="K199" s="19">
        <v>702</v>
      </c>
      <c r="L199" s="19" t="e">
        <f t="shared" si="13"/>
        <v>#REF!</v>
      </c>
      <c r="M199" s="43">
        <f t="shared" si="14"/>
        <v>3897</v>
      </c>
      <c r="N199" s="45">
        <v>572</v>
      </c>
      <c r="O199" s="49">
        <v>126</v>
      </c>
      <c r="P199" s="46">
        <v>698</v>
      </c>
    </row>
    <row r="200" spans="1:16" ht="11.25">
      <c r="A200" s="24" t="s">
        <v>192</v>
      </c>
      <c r="B200" s="51" t="s">
        <v>193</v>
      </c>
      <c r="C200" s="9">
        <v>2660</v>
      </c>
      <c r="D200" s="33">
        <v>48</v>
      </c>
      <c r="E200" s="13"/>
      <c r="F200" s="13"/>
      <c r="G200" s="18">
        <f t="shared" si="12"/>
        <v>2708</v>
      </c>
      <c r="H200" s="14">
        <f aca="true" t="shared" si="15" ref="H200:H263">($H$4/$G$271)*G200</f>
        <v>11787.849888611529</v>
      </c>
      <c r="I200" s="35">
        <v>11788</v>
      </c>
      <c r="J200" s="19" t="e">
        <f>IF(#REF!=1,#REF!*G200,0)</f>
        <v>#REF!</v>
      </c>
      <c r="K200" s="19">
        <v>2589</v>
      </c>
      <c r="L200" s="19" t="e">
        <f t="shared" si="13"/>
        <v>#REF!</v>
      </c>
      <c r="M200" s="43">
        <f t="shared" si="14"/>
        <v>14377</v>
      </c>
      <c r="N200" s="45">
        <v>2111</v>
      </c>
      <c r="O200" s="49">
        <v>464</v>
      </c>
      <c r="P200" s="46">
        <v>2575</v>
      </c>
    </row>
    <row r="201" spans="1:16" ht="11.25">
      <c r="A201" s="24" t="s">
        <v>275</v>
      </c>
      <c r="B201" s="51" t="s">
        <v>276</v>
      </c>
      <c r="C201" s="9">
        <v>1156</v>
      </c>
      <c r="D201" s="33">
        <v>54</v>
      </c>
      <c r="E201" s="13"/>
      <c r="F201" s="13"/>
      <c r="G201" s="18">
        <f t="shared" si="12"/>
        <v>1210</v>
      </c>
      <c r="H201" s="14">
        <f t="shared" si="15"/>
        <v>5267.0968852363185</v>
      </c>
      <c r="I201" s="35">
        <v>5267</v>
      </c>
      <c r="J201" s="19" t="e">
        <f>IF(#REF!=1,#REF!*G201,0)</f>
        <v>#REF!</v>
      </c>
      <c r="K201" s="19">
        <v>0</v>
      </c>
      <c r="L201" s="19" t="e">
        <f t="shared" si="13"/>
        <v>#REF!</v>
      </c>
      <c r="M201" s="43">
        <f t="shared" si="14"/>
        <v>5267</v>
      </c>
      <c r="N201" s="45">
        <v>943</v>
      </c>
      <c r="O201" s="49">
        <v>0</v>
      </c>
      <c r="P201" s="46">
        <v>943</v>
      </c>
    </row>
    <row r="202" spans="1:16" ht="11.25">
      <c r="A202" s="24" t="s">
        <v>446</v>
      </c>
      <c r="B202" s="51" t="s">
        <v>447</v>
      </c>
      <c r="C202" s="9">
        <v>698</v>
      </c>
      <c r="D202" s="33"/>
      <c r="E202" s="13"/>
      <c r="F202" s="13"/>
      <c r="G202" s="18">
        <f t="shared" si="12"/>
        <v>698</v>
      </c>
      <c r="H202" s="14">
        <f t="shared" si="15"/>
        <v>3038.374897433843</v>
      </c>
      <c r="I202" s="35">
        <v>3038</v>
      </c>
      <c r="J202" s="19" t="e">
        <f>IF(#REF!=1,#REF!*G202,0)</f>
        <v>#REF!</v>
      </c>
      <c r="K202" s="19">
        <v>0</v>
      </c>
      <c r="L202" s="19" t="e">
        <f t="shared" si="13"/>
        <v>#REF!</v>
      </c>
      <c r="M202" s="43">
        <f t="shared" si="14"/>
        <v>3038</v>
      </c>
      <c r="N202" s="45">
        <v>544</v>
      </c>
      <c r="O202" s="49">
        <v>0</v>
      </c>
      <c r="P202" s="46">
        <v>544</v>
      </c>
    </row>
    <row r="203" spans="1:16" ht="11.25">
      <c r="A203" s="24" t="s">
        <v>133</v>
      </c>
      <c r="B203" s="51" t="s">
        <v>134</v>
      </c>
      <c r="C203" s="9">
        <v>330</v>
      </c>
      <c r="D203" s="33"/>
      <c r="E203" s="13"/>
      <c r="F203" s="13"/>
      <c r="G203" s="18">
        <f t="shared" si="12"/>
        <v>330</v>
      </c>
      <c r="H203" s="14">
        <f t="shared" si="15"/>
        <v>1436.4809687008142</v>
      </c>
      <c r="I203" s="35">
        <v>1436</v>
      </c>
      <c r="J203" s="19" t="e">
        <f>IF(#REF!=1,#REF!*G203,0)</f>
        <v>#REF!</v>
      </c>
      <c r="K203" s="19">
        <v>316</v>
      </c>
      <c r="L203" s="19" t="e">
        <f t="shared" si="13"/>
        <v>#REF!</v>
      </c>
      <c r="M203" s="43">
        <f t="shared" si="14"/>
        <v>1752</v>
      </c>
      <c r="N203" s="45">
        <v>257</v>
      </c>
      <c r="O203" s="49">
        <v>57</v>
      </c>
      <c r="P203" s="46">
        <v>314</v>
      </c>
    </row>
    <row r="204" spans="1:16" ht="11.25">
      <c r="A204" s="24" t="s">
        <v>36</v>
      </c>
      <c r="B204" s="51" t="s">
        <v>37</v>
      </c>
      <c r="C204" s="9">
        <v>1237</v>
      </c>
      <c r="D204" s="33"/>
      <c r="E204" s="13"/>
      <c r="F204" s="13"/>
      <c r="G204" s="18">
        <f t="shared" si="12"/>
        <v>1237</v>
      </c>
      <c r="H204" s="14">
        <f t="shared" si="15"/>
        <v>5384.62714631184</v>
      </c>
      <c r="I204" s="35">
        <v>5385</v>
      </c>
      <c r="J204" s="19" t="e">
        <f>IF(#REF!=1,#REF!*G204,0)</f>
        <v>#REF!</v>
      </c>
      <c r="K204" s="19">
        <v>0</v>
      </c>
      <c r="L204" s="19" t="e">
        <f t="shared" si="13"/>
        <v>#REF!</v>
      </c>
      <c r="M204" s="43">
        <f t="shared" si="14"/>
        <v>5385</v>
      </c>
      <c r="N204" s="45">
        <v>964</v>
      </c>
      <c r="O204" s="49">
        <v>0</v>
      </c>
      <c r="P204" s="46">
        <v>964</v>
      </c>
    </row>
    <row r="205" spans="1:16" ht="11.25">
      <c r="A205" s="24" t="s">
        <v>335</v>
      </c>
      <c r="B205" s="51" t="s">
        <v>336</v>
      </c>
      <c r="C205" s="9">
        <v>945</v>
      </c>
      <c r="D205" s="33"/>
      <c r="E205" s="13"/>
      <c r="F205" s="13"/>
      <c r="G205" s="18">
        <f t="shared" si="12"/>
        <v>945</v>
      </c>
      <c r="H205" s="14">
        <f t="shared" si="15"/>
        <v>4113.55913764324</v>
      </c>
      <c r="I205" s="35">
        <v>4114</v>
      </c>
      <c r="J205" s="19" t="e">
        <f>IF(#REF!=1,#REF!*G205,0)</f>
        <v>#REF!</v>
      </c>
      <c r="K205" s="19">
        <v>0</v>
      </c>
      <c r="L205" s="19" t="e">
        <f t="shared" si="13"/>
        <v>#REF!</v>
      </c>
      <c r="M205" s="43">
        <f t="shared" si="14"/>
        <v>4114</v>
      </c>
      <c r="N205" s="45">
        <v>737</v>
      </c>
      <c r="O205" s="49">
        <v>0</v>
      </c>
      <c r="P205" s="46">
        <v>737</v>
      </c>
    </row>
    <row r="206" spans="1:16" ht="11.25">
      <c r="A206" s="24" t="s">
        <v>74</v>
      </c>
      <c r="B206" s="51" t="s">
        <v>75</v>
      </c>
      <c r="C206" s="9">
        <v>1010</v>
      </c>
      <c r="D206" s="33"/>
      <c r="E206" s="13"/>
      <c r="F206" s="13"/>
      <c r="G206" s="18">
        <f t="shared" si="12"/>
        <v>1010</v>
      </c>
      <c r="H206" s="14">
        <f t="shared" si="15"/>
        <v>4396.502358750977</v>
      </c>
      <c r="I206" s="35">
        <v>4396</v>
      </c>
      <c r="J206" s="19" t="e">
        <f>IF(#REF!=1,#REF!*G206,0)</f>
        <v>#REF!</v>
      </c>
      <c r="K206" s="19">
        <v>0</v>
      </c>
      <c r="L206" s="19" t="e">
        <f t="shared" si="13"/>
        <v>#REF!</v>
      </c>
      <c r="M206" s="43">
        <f t="shared" si="14"/>
        <v>4396</v>
      </c>
      <c r="N206" s="45">
        <v>787</v>
      </c>
      <c r="O206" s="49">
        <v>0</v>
      </c>
      <c r="P206" s="46">
        <v>787</v>
      </c>
    </row>
    <row r="207" spans="1:16" ht="11.25">
      <c r="A207" s="24" t="s">
        <v>240</v>
      </c>
      <c r="B207" s="51" t="s">
        <v>241</v>
      </c>
      <c r="C207" s="9">
        <v>6008</v>
      </c>
      <c r="D207" s="33">
        <v>503</v>
      </c>
      <c r="E207" s="13"/>
      <c r="F207" s="13"/>
      <c r="G207" s="18">
        <f t="shared" si="12"/>
        <v>6511</v>
      </c>
      <c r="H207" s="14">
        <f t="shared" si="15"/>
        <v>28342.204809730305</v>
      </c>
      <c r="I207" s="35">
        <v>28342</v>
      </c>
      <c r="J207" s="19" t="e">
        <f>IF(#REF!=1,#REF!*G207,0)</f>
        <v>#REF!</v>
      </c>
      <c r="K207" s="19">
        <v>6225</v>
      </c>
      <c r="L207" s="19" t="e">
        <f t="shared" si="13"/>
        <v>#REF!</v>
      </c>
      <c r="M207" s="43">
        <f t="shared" si="14"/>
        <v>34567</v>
      </c>
      <c r="N207" s="45">
        <v>5075</v>
      </c>
      <c r="O207" s="49">
        <v>1115</v>
      </c>
      <c r="P207" s="46">
        <v>6190</v>
      </c>
    </row>
    <row r="208" spans="1:16" ht="11.25">
      <c r="A208" s="24" t="s">
        <v>397</v>
      </c>
      <c r="B208" s="51" t="s">
        <v>398</v>
      </c>
      <c r="C208" s="9">
        <v>1821</v>
      </c>
      <c r="D208" s="33"/>
      <c r="E208" s="13"/>
      <c r="F208" s="13"/>
      <c r="G208" s="18">
        <f t="shared" si="12"/>
        <v>1821</v>
      </c>
      <c r="H208" s="14">
        <f t="shared" si="15"/>
        <v>7926.763163649038</v>
      </c>
      <c r="I208" s="35">
        <v>7927</v>
      </c>
      <c r="J208" s="19" t="e">
        <f>IF(#REF!=1,#REF!*G208,0)</f>
        <v>#REF!</v>
      </c>
      <c r="K208" s="19">
        <v>1741</v>
      </c>
      <c r="L208" s="19" t="e">
        <f t="shared" si="13"/>
        <v>#REF!</v>
      </c>
      <c r="M208" s="43">
        <f t="shared" si="14"/>
        <v>9668</v>
      </c>
      <c r="N208" s="45">
        <v>1419</v>
      </c>
      <c r="O208" s="49">
        <v>312</v>
      </c>
      <c r="P208" s="46">
        <v>1731</v>
      </c>
    </row>
    <row r="209" spans="1:16" ht="11.25">
      <c r="A209" s="24" t="s">
        <v>375</v>
      </c>
      <c r="B209" s="51" t="s">
        <v>376</v>
      </c>
      <c r="C209" s="9">
        <v>1228</v>
      </c>
      <c r="D209" s="33"/>
      <c r="E209" s="13"/>
      <c r="F209" s="13"/>
      <c r="G209" s="18">
        <f t="shared" si="12"/>
        <v>1228</v>
      </c>
      <c r="H209" s="14">
        <f t="shared" si="15"/>
        <v>5345.45039262</v>
      </c>
      <c r="I209" s="35">
        <v>5345</v>
      </c>
      <c r="J209" s="19" t="e">
        <f>IF(#REF!=1,#REF!*G209,0)</f>
        <v>#REF!</v>
      </c>
      <c r="K209" s="19">
        <v>0</v>
      </c>
      <c r="L209" s="19" t="e">
        <f t="shared" si="13"/>
        <v>#REF!</v>
      </c>
      <c r="M209" s="43">
        <f t="shared" si="14"/>
        <v>5345</v>
      </c>
      <c r="N209" s="45">
        <v>957</v>
      </c>
      <c r="O209" s="49">
        <v>0</v>
      </c>
      <c r="P209" s="46">
        <v>957</v>
      </c>
    </row>
    <row r="210" spans="1:16" ht="11.25">
      <c r="A210" s="24" t="s">
        <v>184</v>
      </c>
      <c r="B210" s="51" t="s">
        <v>185</v>
      </c>
      <c r="C210" s="9">
        <v>487</v>
      </c>
      <c r="D210" s="33"/>
      <c r="E210" s="13"/>
      <c r="F210" s="13"/>
      <c r="G210" s="18">
        <f t="shared" si="12"/>
        <v>487</v>
      </c>
      <c r="H210" s="14">
        <f t="shared" si="15"/>
        <v>2119.8976719918073</v>
      </c>
      <c r="I210" s="35">
        <v>2120</v>
      </c>
      <c r="J210" s="19" t="e">
        <f>IF(#REF!=1,#REF!*G210,0)</f>
        <v>#REF!</v>
      </c>
      <c r="K210" s="19">
        <v>0</v>
      </c>
      <c r="L210" s="19" t="e">
        <f t="shared" si="13"/>
        <v>#REF!</v>
      </c>
      <c r="M210" s="43">
        <f t="shared" si="14"/>
        <v>2120</v>
      </c>
      <c r="N210" s="45">
        <v>380</v>
      </c>
      <c r="O210" s="49">
        <v>0</v>
      </c>
      <c r="P210" s="46">
        <v>380</v>
      </c>
    </row>
    <row r="211" spans="1:16" ht="11.25">
      <c r="A211" s="24" t="s">
        <v>468</v>
      </c>
      <c r="B211" s="51" t="s">
        <v>469</v>
      </c>
      <c r="C211" s="9">
        <v>1377</v>
      </c>
      <c r="D211" s="33"/>
      <c r="E211" s="13"/>
      <c r="F211" s="13"/>
      <c r="G211" s="18">
        <f t="shared" si="12"/>
        <v>1377</v>
      </c>
      <c r="H211" s="14">
        <f t="shared" si="15"/>
        <v>5994.0433148515785</v>
      </c>
      <c r="I211" s="35">
        <v>5994</v>
      </c>
      <c r="J211" s="19" t="e">
        <f>IF(#REF!=1,#REF!*G211,0)</f>
        <v>#REF!</v>
      </c>
      <c r="K211" s="19">
        <v>0</v>
      </c>
      <c r="L211" s="19" t="e">
        <f t="shared" si="13"/>
        <v>#REF!</v>
      </c>
      <c r="M211" s="43">
        <f t="shared" si="14"/>
        <v>5994</v>
      </c>
      <c r="N211" s="45">
        <v>1073</v>
      </c>
      <c r="O211" s="49">
        <v>0</v>
      </c>
      <c r="P211" s="46">
        <v>1073</v>
      </c>
    </row>
    <row r="212" spans="1:16" ht="11.25">
      <c r="A212" s="24" t="s">
        <v>319</v>
      </c>
      <c r="B212" s="51" t="s">
        <v>320</v>
      </c>
      <c r="C212" s="9">
        <v>1132</v>
      </c>
      <c r="D212" s="33"/>
      <c r="E212" s="13"/>
      <c r="F212" s="13"/>
      <c r="G212" s="18">
        <f t="shared" si="12"/>
        <v>1132</v>
      </c>
      <c r="H212" s="14">
        <f t="shared" si="15"/>
        <v>4927.565019907035</v>
      </c>
      <c r="I212" s="35">
        <v>4928</v>
      </c>
      <c r="J212" s="19" t="e">
        <f>IF(#REF!=1,#REF!*G212,0)</f>
        <v>#REF!</v>
      </c>
      <c r="K212" s="19">
        <v>1082</v>
      </c>
      <c r="L212" s="19" t="e">
        <f t="shared" si="13"/>
        <v>#REF!</v>
      </c>
      <c r="M212" s="43">
        <f t="shared" si="14"/>
        <v>6010</v>
      </c>
      <c r="N212" s="45">
        <v>882</v>
      </c>
      <c r="O212" s="49">
        <v>194</v>
      </c>
      <c r="P212" s="46">
        <v>1076</v>
      </c>
    </row>
    <row r="213" spans="1:16" ht="11.25">
      <c r="A213" s="24" t="s">
        <v>389</v>
      </c>
      <c r="B213" s="51" t="s">
        <v>390</v>
      </c>
      <c r="C213" s="9">
        <v>18206</v>
      </c>
      <c r="D213" s="33">
        <v>448</v>
      </c>
      <c r="E213" s="13"/>
      <c r="F213" s="13"/>
      <c r="G213" s="18">
        <f t="shared" si="12"/>
        <v>18654</v>
      </c>
      <c r="H213" s="14">
        <f t="shared" si="15"/>
        <v>81200.35148528784</v>
      </c>
      <c r="I213" s="35">
        <v>81200</v>
      </c>
      <c r="J213" s="19" t="e">
        <f>IF(#REF!=1,#REF!*G213,0)</f>
        <v>#REF!</v>
      </c>
      <c r="K213" s="19">
        <v>0</v>
      </c>
      <c r="L213" s="19" t="e">
        <f t="shared" si="13"/>
        <v>#REF!</v>
      </c>
      <c r="M213" s="43">
        <f t="shared" si="14"/>
        <v>81200</v>
      </c>
      <c r="N213" s="45">
        <v>14539</v>
      </c>
      <c r="O213" s="49">
        <v>0</v>
      </c>
      <c r="P213" s="46">
        <v>14539</v>
      </c>
    </row>
    <row r="214" spans="1:16" ht="11.25">
      <c r="A214" s="24" t="s">
        <v>81</v>
      </c>
      <c r="B214" s="51" t="s">
        <v>82</v>
      </c>
      <c r="C214" s="9">
        <v>565</v>
      </c>
      <c r="D214" s="33"/>
      <c r="E214" s="13"/>
      <c r="F214" s="13"/>
      <c r="G214" s="18">
        <f t="shared" si="12"/>
        <v>565</v>
      </c>
      <c r="H214" s="14">
        <f t="shared" si="15"/>
        <v>2459.4295373210907</v>
      </c>
      <c r="I214" s="35">
        <v>2459</v>
      </c>
      <c r="J214" s="19" t="e">
        <f>IF(#REF!=1,#REF!*G214,0)</f>
        <v>#REF!</v>
      </c>
      <c r="K214" s="19">
        <v>0</v>
      </c>
      <c r="L214" s="19" t="e">
        <f t="shared" si="13"/>
        <v>#REF!</v>
      </c>
      <c r="M214" s="43">
        <f t="shared" si="14"/>
        <v>2459</v>
      </c>
      <c r="N214" s="45">
        <v>440</v>
      </c>
      <c r="O214" s="49">
        <v>0</v>
      </c>
      <c r="P214" s="46">
        <v>440</v>
      </c>
    </row>
    <row r="215" spans="1:16" ht="11.25">
      <c r="A215" s="24" t="s">
        <v>76</v>
      </c>
      <c r="B215" s="51" t="s">
        <v>500</v>
      </c>
      <c r="C215" s="12">
        <v>664</v>
      </c>
      <c r="D215" s="33"/>
      <c r="E215" s="13"/>
      <c r="F215" s="13"/>
      <c r="G215" s="18">
        <f t="shared" si="12"/>
        <v>664</v>
      </c>
      <c r="H215" s="14">
        <f t="shared" si="15"/>
        <v>2890.373827931335</v>
      </c>
      <c r="I215" s="35">
        <v>2890</v>
      </c>
      <c r="J215" s="19" t="e">
        <f>IF(#REF!=1,#REF!*G215,0)</f>
        <v>#REF!</v>
      </c>
      <c r="K215" s="19">
        <v>0</v>
      </c>
      <c r="L215" s="19" t="e">
        <f t="shared" si="13"/>
        <v>#REF!</v>
      </c>
      <c r="M215" s="43">
        <f t="shared" si="14"/>
        <v>2890</v>
      </c>
      <c r="N215" s="45">
        <v>518</v>
      </c>
      <c r="O215" s="49">
        <v>0</v>
      </c>
      <c r="P215" s="46">
        <v>518</v>
      </c>
    </row>
    <row r="216" spans="1:16" ht="11.25">
      <c r="A216" s="24" t="s">
        <v>111</v>
      </c>
      <c r="B216" s="51" t="s">
        <v>112</v>
      </c>
      <c r="C216" s="9">
        <v>812</v>
      </c>
      <c r="D216" s="33"/>
      <c r="E216" s="13"/>
      <c r="F216" s="13"/>
      <c r="G216" s="18">
        <f t="shared" si="12"/>
        <v>812</v>
      </c>
      <c r="H216" s="14">
        <f t="shared" si="15"/>
        <v>3534.6137775304883</v>
      </c>
      <c r="I216" s="35">
        <v>3535</v>
      </c>
      <c r="J216" s="19" t="e">
        <f>IF(#REF!=1,#REF!*G216,0)</f>
        <v>#REF!</v>
      </c>
      <c r="K216" s="19">
        <v>776</v>
      </c>
      <c r="L216" s="19" t="e">
        <f t="shared" si="13"/>
        <v>#REF!</v>
      </c>
      <c r="M216" s="43">
        <f t="shared" si="14"/>
        <v>4311</v>
      </c>
      <c r="N216" s="45">
        <v>633</v>
      </c>
      <c r="O216" s="49">
        <v>139</v>
      </c>
      <c r="P216" s="46">
        <v>772</v>
      </c>
    </row>
    <row r="217" spans="1:16" ht="11.25">
      <c r="A217" s="24" t="s">
        <v>482</v>
      </c>
      <c r="B217" s="51" t="s">
        <v>483</v>
      </c>
      <c r="C217" s="9">
        <v>1285</v>
      </c>
      <c r="D217" s="33"/>
      <c r="E217" s="13"/>
      <c r="F217" s="13"/>
      <c r="G217" s="18">
        <f t="shared" si="12"/>
        <v>1285</v>
      </c>
      <c r="H217" s="14">
        <f t="shared" si="15"/>
        <v>5593.569832668321</v>
      </c>
      <c r="I217" s="35">
        <v>5594</v>
      </c>
      <c r="J217" s="19" t="e">
        <f>IF(#REF!=1,#REF!*G217,0)</f>
        <v>#REF!</v>
      </c>
      <c r="K217" s="19">
        <v>1229</v>
      </c>
      <c r="L217" s="19" t="e">
        <f t="shared" si="13"/>
        <v>#REF!</v>
      </c>
      <c r="M217" s="43">
        <f t="shared" si="14"/>
        <v>6823</v>
      </c>
      <c r="N217" s="45">
        <v>1002</v>
      </c>
      <c r="O217" s="49">
        <v>220</v>
      </c>
      <c r="P217" s="46">
        <v>1222</v>
      </c>
    </row>
    <row r="218" spans="1:16" ht="11.25">
      <c r="A218" s="24" t="s">
        <v>32</v>
      </c>
      <c r="B218" s="51" t="s">
        <v>33</v>
      </c>
      <c r="C218" s="9">
        <v>12351</v>
      </c>
      <c r="D218" s="33">
        <v>220</v>
      </c>
      <c r="E218" s="13"/>
      <c r="F218" s="13"/>
      <c r="G218" s="18">
        <f t="shared" si="12"/>
        <v>12571</v>
      </c>
      <c r="H218" s="14">
        <f t="shared" si="15"/>
        <v>54721.21896223616</v>
      </c>
      <c r="I218" s="35">
        <v>54721</v>
      </c>
      <c r="J218" s="19" t="e">
        <f>IF(#REF!=1,#REF!*G218,0)</f>
        <v>#REF!</v>
      </c>
      <c r="K218" s="19">
        <v>0</v>
      </c>
      <c r="L218" s="19" t="e">
        <f t="shared" si="13"/>
        <v>#REF!</v>
      </c>
      <c r="M218" s="43">
        <f t="shared" si="14"/>
        <v>54721</v>
      </c>
      <c r="N218" s="45">
        <v>9798</v>
      </c>
      <c r="O218" s="49">
        <v>0</v>
      </c>
      <c r="P218" s="46">
        <v>9798</v>
      </c>
    </row>
    <row r="219" spans="1:16" ht="11.25">
      <c r="A219" s="24" t="s">
        <v>486</v>
      </c>
      <c r="B219" s="51" t="s">
        <v>487</v>
      </c>
      <c r="C219" s="9">
        <v>785</v>
      </c>
      <c r="D219" s="33"/>
      <c r="E219" s="13"/>
      <c r="F219" s="13"/>
      <c r="G219" s="18">
        <f t="shared" si="12"/>
        <v>785</v>
      </c>
      <c r="H219" s="14">
        <f t="shared" si="15"/>
        <v>3417.083516454967</v>
      </c>
      <c r="I219" s="35">
        <v>3417</v>
      </c>
      <c r="J219" s="19" t="e">
        <f>IF(#REF!=1,#REF!*G219,0)</f>
        <v>#REF!</v>
      </c>
      <c r="K219" s="19">
        <v>751</v>
      </c>
      <c r="L219" s="19" t="e">
        <f t="shared" si="13"/>
        <v>#REF!</v>
      </c>
      <c r="M219" s="43">
        <f t="shared" si="14"/>
        <v>4168</v>
      </c>
      <c r="N219" s="45">
        <v>612</v>
      </c>
      <c r="O219" s="49">
        <v>135</v>
      </c>
      <c r="P219" s="46">
        <v>747</v>
      </c>
    </row>
    <row r="220" spans="1:16" ht="11.25">
      <c r="A220" s="24" t="s">
        <v>377</v>
      </c>
      <c r="B220" s="51" t="s">
        <v>378</v>
      </c>
      <c r="C220" s="9">
        <v>5116</v>
      </c>
      <c r="D220" s="33"/>
      <c r="E220" s="13"/>
      <c r="F220" s="13"/>
      <c r="G220" s="18">
        <f t="shared" si="12"/>
        <v>5116</v>
      </c>
      <c r="H220" s="14">
        <f t="shared" si="15"/>
        <v>22269.807987495045</v>
      </c>
      <c r="I220" s="35">
        <v>22270</v>
      </c>
      <c r="J220" s="19" t="e">
        <f>IF(#REF!=1,#REF!*G220,0)</f>
        <v>#REF!</v>
      </c>
      <c r="K220" s="19">
        <v>0</v>
      </c>
      <c r="L220" s="19" t="e">
        <f t="shared" si="13"/>
        <v>#REF!</v>
      </c>
      <c r="M220" s="43">
        <f t="shared" si="14"/>
        <v>22270</v>
      </c>
      <c r="N220" s="45">
        <v>3987</v>
      </c>
      <c r="O220" s="49">
        <v>0</v>
      </c>
      <c r="P220" s="46">
        <v>3987</v>
      </c>
    </row>
    <row r="221" spans="1:16" ht="11.25">
      <c r="A221" s="24" t="s">
        <v>167</v>
      </c>
      <c r="B221" s="51" t="s">
        <v>168</v>
      </c>
      <c r="C221" s="9">
        <v>721</v>
      </c>
      <c r="D221" s="33"/>
      <c r="E221" s="13"/>
      <c r="F221" s="13"/>
      <c r="G221" s="18">
        <f t="shared" si="12"/>
        <v>721</v>
      </c>
      <c r="H221" s="14">
        <f t="shared" si="15"/>
        <v>3138.4932679796575</v>
      </c>
      <c r="I221" s="35">
        <v>3138</v>
      </c>
      <c r="J221" s="19" t="e">
        <f>IF(#REF!=1,#REF!*G221,0)</f>
        <v>#REF!</v>
      </c>
      <c r="K221" s="19">
        <v>689</v>
      </c>
      <c r="L221" s="19" t="e">
        <f t="shared" si="13"/>
        <v>#REF!</v>
      </c>
      <c r="M221" s="43">
        <f t="shared" si="14"/>
        <v>3827</v>
      </c>
      <c r="N221" s="45">
        <v>562</v>
      </c>
      <c r="O221" s="49">
        <v>123</v>
      </c>
      <c r="P221" s="46">
        <v>685</v>
      </c>
    </row>
    <row r="222" spans="1:16" ht="11.25">
      <c r="A222" s="24" t="s">
        <v>277</v>
      </c>
      <c r="B222" s="51" t="s">
        <v>278</v>
      </c>
      <c r="C222" s="9">
        <v>366</v>
      </c>
      <c r="D222" s="33"/>
      <c r="E222" s="13"/>
      <c r="F222" s="13"/>
      <c r="G222" s="18">
        <f aca="true" t="shared" si="16" ref="G222:G269">+C222+D222</f>
        <v>366</v>
      </c>
      <c r="H222" s="14">
        <f t="shared" si="15"/>
        <v>1593.1879834681756</v>
      </c>
      <c r="I222" s="35">
        <v>1593</v>
      </c>
      <c r="J222" s="19" t="e">
        <f>IF(#REF!=1,#REF!*G222,0)</f>
        <v>#REF!</v>
      </c>
      <c r="K222" s="19">
        <v>0</v>
      </c>
      <c r="L222" s="19" t="e">
        <f t="shared" si="13"/>
        <v>#REF!</v>
      </c>
      <c r="M222" s="43">
        <f t="shared" si="14"/>
        <v>1593</v>
      </c>
      <c r="N222" s="45">
        <v>285</v>
      </c>
      <c r="O222" s="49">
        <v>0</v>
      </c>
      <c r="P222" s="46">
        <v>285</v>
      </c>
    </row>
    <row r="223" spans="1:16" ht="11.25">
      <c r="A223" s="24" t="s">
        <v>488</v>
      </c>
      <c r="B223" s="51" t="s">
        <v>489</v>
      </c>
      <c r="C223" s="9">
        <v>3663</v>
      </c>
      <c r="D223" s="33"/>
      <c r="E223" s="13"/>
      <c r="F223" s="13"/>
      <c r="G223" s="18">
        <f t="shared" si="16"/>
        <v>3663</v>
      </c>
      <c r="H223" s="14">
        <f t="shared" si="15"/>
        <v>15944.938752579037</v>
      </c>
      <c r="I223" s="35">
        <v>15945</v>
      </c>
      <c r="J223" s="19" t="e">
        <f>IF(#REF!=1,#REF!*G223,0)</f>
        <v>#REF!</v>
      </c>
      <c r="K223" s="19">
        <v>0</v>
      </c>
      <c r="L223" s="19" t="e">
        <f aca="true" t="shared" si="17" ref="L223:L269">+H223+J223</f>
        <v>#REF!</v>
      </c>
      <c r="M223" s="43">
        <f aca="true" t="shared" si="18" ref="M223:M269">+I223+K223</f>
        <v>15945</v>
      </c>
      <c r="N223" s="45">
        <v>2855</v>
      </c>
      <c r="O223" s="49">
        <v>0</v>
      </c>
      <c r="P223" s="46">
        <v>2855</v>
      </c>
    </row>
    <row r="224" spans="1:16" ht="11.25">
      <c r="A224" s="24" t="s">
        <v>186</v>
      </c>
      <c r="B224" s="51" t="s">
        <v>187</v>
      </c>
      <c r="C224" s="9">
        <v>4164</v>
      </c>
      <c r="D224" s="33"/>
      <c r="E224" s="13"/>
      <c r="F224" s="13"/>
      <c r="G224" s="18">
        <f t="shared" si="16"/>
        <v>4164</v>
      </c>
      <c r="H224" s="14">
        <f t="shared" si="15"/>
        <v>18125.77804142482</v>
      </c>
      <c r="I224" s="35">
        <v>18126</v>
      </c>
      <c r="J224" s="19" t="e">
        <f>IF(#REF!=1,#REF!*G224,0)</f>
        <v>#REF!</v>
      </c>
      <c r="K224" s="19">
        <v>0</v>
      </c>
      <c r="L224" s="19" t="e">
        <f t="shared" si="17"/>
        <v>#REF!</v>
      </c>
      <c r="M224" s="43">
        <f t="shared" si="18"/>
        <v>18126</v>
      </c>
      <c r="N224" s="45">
        <v>3245</v>
      </c>
      <c r="O224" s="49">
        <v>0</v>
      </c>
      <c r="P224" s="46">
        <v>3245</v>
      </c>
    </row>
    <row r="225" spans="1:16" ht="11.25">
      <c r="A225" s="24" t="s">
        <v>454</v>
      </c>
      <c r="B225" s="51" t="s">
        <v>455</v>
      </c>
      <c r="C225" s="9">
        <v>523</v>
      </c>
      <c r="D225" s="33"/>
      <c r="E225" s="13"/>
      <c r="F225" s="13"/>
      <c r="G225" s="18">
        <f t="shared" si="16"/>
        <v>523</v>
      </c>
      <c r="H225" s="14">
        <f t="shared" si="15"/>
        <v>2276.604686759169</v>
      </c>
      <c r="I225" s="35">
        <v>2277</v>
      </c>
      <c r="J225" s="19" t="e">
        <f>IF(#REF!=1,#REF!*G225,0)</f>
        <v>#REF!</v>
      </c>
      <c r="K225" s="19">
        <v>500</v>
      </c>
      <c r="L225" s="19" t="e">
        <f t="shared" si="17"/>
        <v>#REF!</v>
      </c>
      <c r="M225" s="43">
        <f t="shared" si="18"/>
        <v>2777</v>
      </c>
      <c r="N225" s="45">
        <v>408</v>
      </c>
      <c r="O225" s="49">
        <v>90</v>
      </c>
      <c r="P225" s="46">
        <v>498</v>
      </c>
    </row>
    <row r="226" spans="1:16" ht="11.25">
      <c r="A226" s="24" t="s">
        <v>34</v>
      </c>
      <c r="B226" s="51" t="s">
        <v>35</v>
      </c>
      <c r="C226" s="9">
        <v>3135</v>
      </c>
      <c r="D226" s="33"/>
      <c r="E226" s="13"/>
      <c r="F226" s="13"/>
      <c r="G226" s="18">
        <f t="shared" si="16"/>
        <v>3135</v>
      </c>
      <c r="H226" s="14">
        <f t="shared" si="15"/>
        <v>13646.569202657734</v>
      </c>
      <c r="I226" s="35">
        <v>13647</v>
      </c>
      <c r="J226" s="19" t="e">
        <f>IF(#REF!=1,#REF!*G226,0)</f>
        <v>#REF!</v>
      </c>
      <c r="K226" s="19">
        <v>0</v>
      </c>
      <c r="L226" s="19" t="e">
        <f t="shared" si="17"/>
        <v>#REF!</v>
      </c>
      <c r="M226" s="43">
        <f t="shared" si="18"/>
        <v>13647</v>
      </c>
      <c r="N226" s="45">
        <v>2443</v>
      </c>
      <c r="O226" s="49">
        <v>0</v>
      </c>
      <c r="P226" s="46">
        <v>2443</v>
      </c>
    </row>
    <row r="227" spans="1:16" ht="11.25">
      <c r="A227" s="24" t="s">
        <v>259</v>
      </c>
      <c r="B227" s="51" t="s">
        <v>260</v>
      </c>
      <c r="C227" s="9">
        <v>557</v>
      </c>
      <c r="D227" s="33"/>
      <c r="E227" s="13"/>
      <c r="F227" s="13"/>
      <c r="G227" s="18">
        <f t="shared" si="16"/>
        <v>557</v>
      </c>
      <c r="H227" s="14">
        <f t="shared" si="15"/>
        <v>2424.605756261677</v>
      </c>
      <c r="I227" s="35">
        <v>2425</v>
      </c>
      <c r="J227" s="19" t="e">
        <f>IF(#REF!=1,#REF!*G227,0)</f>
        <v>#REF!</v>
      </c>
      <c r="K227" s="19">
        <v>533</v>
      </c>
      <c r="L227" s="19" t="e">
        <f t="shared" si="17"/>
        <v>#REF!</v>
      </c>
      <c r="M227" s="43">
        <f t="shared" si="18"/>
        <v>2958</v>
      </c>
      <c r="N227" s="45">
        <v>434</v>
      </c>
      <c r="O227" s="49">
        <v>95</v>
      </c>
      <c r="P227" s="46">
        <v>529</v>
      </c>
    </row>
    <row r="228" spans="1:16" ht="11.25">
      <c r="A228" s="24" t="s">
        <v>448</v>
      </c>
      <c r="B228" s="51" t="s">
        <v>449</v>
      </c>
      <c r="C228" s="9">
        <v>866</v>
      </c>
      <c r="D228" s="33"/>
      <c r="E228" s="13"/>
      <c r="F228" s="13"/>
      <c r="G228" s="18">
        <f t="shared" si="16"/>
        <v>866</v>
      </c>
      <c r="H228" s="14">
        <f t="shared" si="15"/>
        <v>3769.6742996815306</v>
      </c>
      <c r="I228" s="35">
        <v>3770</v>
      </c>
      <c r="J228" s="19" t="e">
        <f>IF(#REF!=1,#REF!*G228,0)</f>
        <v>#REF!</v>
      </c>
      <c r="K228" s="19">
        <v>0</v>
      </c>
      <c r="L228" s="19" t="e">
        <f t="shared" si="17"/>
        <v>#REF!</v>
      </c>
      <c r="M228" s="43">
        <f t="shared" si="18"/>
        <v>3770</v>
      </c>
      <c r="N228" s="45">
        <v>675</v>
      </c>
      <c r="O228" s="49">
        <v>0</v>
      </c>
      <c r="P228" s="46">
        <v>675</v>
      </c>
    </row>
    <row r="229" spans="1:16" ht="11.25">
      <c r="A229" s="24" t="s">
        <v>95</v>
      </c>
      <c r="B229" s="51" t="s">
        <v>96</v>
      </c>
      <c r="C229" s="9">
        <v>2377</v>
      </c>
      <c r="D229" s="33">
        <v>238</v>
      </c>
      <c r="E229" s="13"/>
      <c r="F229" s="13"/>
      <c r="G229" s="18">
        <f t="shared" si="16"/>
        <v>2615</v>
      </c>
      <c r="H229" s="14">
        <f t="shared" si="15"/>
        <v>11383.023433795845</v>
      </c>
      <c r="I229" s="35">
        <v>11383</v>
      </c>
      <c r="J229" s="19" t="e">
        <f>IF(#REF!=1,#REF!*G229,0)</f>
        <v>#REF!</v>
      </c>
      <c r="K229" s="19">
        <v>2500</v>
      </c>
      <c r="L229" s="19" t="e">
        <f t="shared" si="17"/>
        <v>#REF!</v>
      </c>
      <c r="M229" s="43">
        <f t="shared" si="18"/>
        <v>13883</v>
      </c>
      <c r="N229" s="45">
        <v>2038</v>
      </c>
      <c r="O229" s="49">
        <v>448</v>
      </c>
      <c r="P229" s="46">
        <v>2486</v>
      </c>
    </row>
    <row r="230" spans="1:16" ht="11.25">
      <c r="A230" s="24" t="s">
        <v>303</v>
      </c>
      <c r="B230" s="51" t="s">
        <v>304</v>
      </c>
      <c r="C230" s="9">
        <v>1407</v>
      </c>
      <c r="D230" s="33"/>
      <c r="E230" s="13"/>
      <c r="F230" s="13"/>
      <c r="G230" s="18">
        <f t="shared" si="16"/>
        <v>1407</v>
      </c>
      <c r="H230" s="14">
        <f t="shared" si="15"/>
        <v>6124.632493824381</v>
      </c>
      <c r="I230" s="35">
        <v>6125</v>
      </c>
      <c r="J230" s="19" t="e">
        <f>IF(#REF!=1,#REF!*G230,0)</f>
        <v>#REF!</v>
      </c>
      <c r="K230" s="19">
        <v>1345</v>
      </c>
      <c r="L230" s="19" t="e">
        <f t="shared" si="17"/>
        <v>#REF!</v>
      </c>
      <c r="M230" s="43">
        <f t="shared" si="18"/>
        <v>7470</v>
      </c>
      <c r="N230" s="45">
        <v>1097</v>
      </c>
      <c r="O230" s="49">
        <v>241</v>
      </c>
      <c r="P230" s="46">
        <v>1338</v>
      </c>
    </row>
    <row r="231" spans="1:16" ht="11.25">
      <c r="A231" s="24" t="s">
        <v>456</v>
      </c>
      <c r="B231" s="51" t="s">
        <v>457</v>
      </c>
      <c r="C231" s="9">
        <v>486</v>
      </c>
      <c r="D231" s="33"/>
      <c r="E231" s="13"/>
      <c r="F231" s="13"/>
      <c r="G231" s="18">
        <f t="shared" si="16"/>
        <v>486</v>
      </c>
      <c r="H231" s="14">
        <f t="shared" si="15"/>
        <v>2115.544699359381</v>
      </c>
      <c r="I231" s="35">
        <v>2116</v>
      </c>
      <c r="J231" s="19" t="e">
        <f>IF(#REF!=1,#REF!*G231,0)</f>
        <v>#REF!</v>
      </c>
      <c r="K231" s="19">
        <v>465</v>
      </c>
      <c r="L231" s="19" t="e">
        <f t="shared" si="17"/>
        <v>#REF!</v>
      </c>
      <c r="M231" s="43">
        <f t="shared" si="18"/>
        <v>2581</v>
      </c>
      <c r="N231" s="45">
        <v>379</v>
      </c>
      <c r="O231" s="49">
        <v>83</v>
      </c>
      <c r="P231" s="46">
        <v>462</v>
      </c>
    </row>
    <row r="232" spans="1:16" ht="11.25">
      <c r="A232" s="24" t="s">
        <v>220</v>
      </c>
      <c r="B232" s="51" t="s">
        <v>221</v>
      </c>
      <c r="C232" s="9">
        <v>1376</v>
      </c>
      <c r="D232" s="33"/>
      <c r="E232" s="13"/>
      <c r="F232" s="13"/>
      <c r="G232" s="18">
        <f t="shared" si="16"/>
        <v>1376</v>
      </c>
      <c r="H232" s="14">
        <f t="shared" si="15"/>
        <v>5989.690342219153</v>
      </c>
      <c r="I232" s="35">
        <v>5990</v>
      </c>
      <c r="J232" s="19" t="e">
        <f>IF(#REF!=1,#REF!*G232,0)</f>
        <v>#REF!</v>
      </c>
      <c r="K232" s="19">
        <v>1316</v>
      </c>
      <c r="L232" s="19" t="e">
        <f t="shared" si="17"/>
        <v>#REF!</v>
      </c>
      <c r="M232" s="43">
        <f t="shared" si="18"/>
        <v>7306</v>
      </c>
      <c r="N232" s="45">
        <v>1072</v>
      </c>
      <c r="O232" s="49">
        <v>236</v>
      </c>
      <c r="P232" s="46">
        <v>1308</v>
      </c>
    </row>
    <row r="233" spans="1:16" ht="11.25">
      <c r="A233" s="24" t="s">
        <v>198</v>
      </c>
      <c r="B233" s="51" t="s">
        <v>199</v>
      </c>
      <c r="C233" s="9">
        <v>520</v>
      </c>
      <c r="D233" s="33"/>
      <c r="E233" s="13"/>
      <c r="F233" s="13"/>
      <c r="G233" s="18">
        <f t="shared" si="16"/>
        <v>520</v>
      </c>
      <c r="H233" s="14">
        <f t="shared" si="15"/>
        <v>2263.545768861889</v>
      </c>
      <c r="I233" s="35">
        <v>2264</v>
      </c>
      <c r="J233" s="19" t="e">
        <f>IF(#REF!=1,#REF!*G233,0)</f>
        <v>#REF!</v>
      </c>
      <c r="K233" s="19">
        <v>497</v>
      </c>
      <c r="L233" s="19" t="e">
        <f t="shared" si="17"/>
        <v>#REF!</v>
      </c>
      <c r="M233" s="43">
        <f t="shared" si="18"/>
        <v>2761</v>
      </c>
      <c r="N233" s="45">
        <v>405</v>
      </c>
      <c r="O233" s="49">
        <v>89</v>
      </c>
      <c r="P233" s="46">
        <v>494</v>
      </c>
    </row>
    <row r="234" spans="1:16" ht="11.25">
      <c r="A234" s="24" t="s">
        <v>470</v>
      </c>
      <c r="B234" s="51" t="s">
        <v>471</v>
      </c>
      <c r="C234" s="9">
        <v>13678</v>
      </c>
      <c r="D234" s="33"/>
      <c r="E234" s="13"/>
      <c r="F234" s="13"/>
      <c r="G234" s="18">
        <f t="shared" si="16"/>
        <v>13678</v>
      </c>
      <c r="H234" s="14">
        <f t="shared" si="15"/>
        <v>59539.959666332536</v>
      </c>
      <c r="I234" s="35">
        <v>59540</v>
      </c>
      <c r="J234" s="19" t="e">
        <f>IF(#REF!=1,#REF!*G234,0)</f>
        <v>#REF!</v>
      </c>
      <c r="K234" s="19">
        <v>0</v>
      </c>
      <c r="L234" s="19" t="e">
        <f t="shared" si="17"/>
        <v>#REF!</v>
      </c>
      <c r="M234" s="43">
        <f t="shared" si="18"/>
        <v>59540</v>
      </c>
      <c r="N234" s="45">
        <v>10661</v>
      </c>
      <c r="O234" s="49">
        <v>0</v>
      </c>
      <c r="P234" s="46">
        <v>10661</v>
      </c>
    </row>
    <row r="235" spans="1:16" ht="11.25">
      <c r="A235" s="24" t="s">
        <v>265</v>
      </c>
      <c r="B235" s="51" t="s">
        <v>266</v>
      </c>
      <c r="C235" s="9">
        <v>1799</v>
      </c>
      <c r="D235" s="33"/>
      <c r="E235" s="13"/>
      <c r="F235" s="13"/>
      <c r="G235" s="18">
        <f t="shared" si="16"/>
        <v>1799</v>
      </c>
      <c r="H235" s="14">
        <f t="shared" si="15"/>
        <v>7830.99776573565</v>
      </c>
      <c r="I235" s="35">
        <v>7831</v>
      </c>
      <c r="J235" s="19" t="e">
        <f>IF(#REF!=1,#REF!*G235,0)</f>
        <v>#REF!</v>
      </c>
      <c r="K235" s="19">
        <v>1720</v>
      </c>
      <c r="L235" s="19" t="e">
        <f t="shared" si="17"/>
        <v>#REF!</v>
      </c>
      <c r="M235" s="43">
        <f t="shared" si="18"/>
        <v>9551</v>
      </c>
      <c r="N235" s="45">
        <v>1402</v>
      </c>
      <c r="O235" s="49">
        <v>308</v>
      </c>
      <c r="P235" s="46">
        <v>1710</v>
      </c>
    </row>
    <row r="236" spans="1:16" ht="11.25">
      <c r="A236" s="24" t="s">
        <v>331</v>
      </c>
      <c r="B236" s="51" t="s">
        <v>332</v>
      </c>
      <c r="C236" s="9">
        <v>587</v>
      </c>
      <c r="D236" s="33"/>
      <c r="E236" s="13"/>
      <c r="F236" s="13"/>
      <c r="G236" s="18">
        <f t="shared" si="16"/>
        <v>587</v>
      </c>
      <c r="H236" s="14">
        <f t="shared" si="15"/>
        <v>2555.1949352344786</v>
      </c>
      <c r="I236" s="35">
        <v>2555</v>
      </c>
      <c r="J236" s="19" t="e">
        <f>IF(#REF!=1,#REF!*G236,0)</f>
        <v>#REF!</v>
      </c>
      <c r="K236" s="19">
        <v>561</v>
      </c>
      <c r="L236" s="19" t="e">
        <f t="shared" si="17"/>
        <v>#REF!</v>
      </c>
      <c r="M236" s="43">
        <f t="shared" si="18"/>
        <v>3116</v>
      </c>
      <c r="N236" s="45">
        <v>457</v>
      </c>
      <c r="O236" s="49">
        <v>100</v>
      </c>
      <c r="P236" s="46">
        <v>557</v>
      </c>
    </row>
    <row r="237" spans="1:16" ht="11.25">
      <c r="A237" s="24" t="s">
        <v>450</v>
      </c>
      <c r="B237" s="51" t="s">
        <v>451</v>
      </c>
      <c r="C237" s="9">
        <v>678</v>
      </c>
      <c r="D237" s="33"/>
      <c r="E237" s="13"/>
      <c r="F237" s="13"/>
      <c r="G237" s="18">
        <f t="shared" si="16"/>
        <v>678</v>
      </c>
      <c r="H237" s="14">
        <f t="shared" si="15"/>
        <v>2951.315444785309</v>
      </c>
      <c r="I237" s="35">
        <v>2951</v>
      </c>
      <c r="J237" s="19" t="e">
        <f>IF(#REF!=1,#REF!*G237,0)</f>
        <v>#REF!</v>
      </c>
      <c r="K237" s="19">
        <v>648</v>
      </c>
      <c r="L237" s="19" t="e">
        <f t="shared" si="17"/>
        <v>#REF!</v>
      </c>
      <c r="M237" s="43">
        <f t="shared" si="18"/>
        <v>3599</v>
      </c>
      <c r="N237" s="45">
        <v>528</v>
      </c>
      <c r="O237" s="49">
        <v>116</v>
      </c>
      <c r="P237" s="46">
        <v>644</v>
      </c>
    </row>
    <row r="238" spans="1:16" ht="11.25">
      <c r="A238" s="24" t="s">
        <v>12</v>
      </c>
      <c r="B238" s="51" t="s">
        <v>13</v>
      </c>
      <c r="C238" s="9">
        <v>1883</v>
      </c>
      <c r="D238" s="33">
        <v>217</v>
      </c>
      <c r="E238" s="13"/>
      <c r="F238" s="13"/>
      <c r="G238" s="18">
        <f t="shared" si="16"/>
        <v>2100</v>
      </c>
      <c r="H238" s="14">
        <f t="shared" si="15"/>
        <v>9141.24252809609</v>
      </c>
      <c r="I238" s="35">
        <v>9141</v>
      </c>
      <c r="J238" s="19" t="e">
        <f>IF(#REF!=1,#REF!*G238,0)</f>
        <v>#REF!</v>
      </c>
      <c r="K238" s="19">
        <v>2008</v>
      </c>
      <c r="L238" s="19" t="e">
        <f t="shared" si="17"/>
        <v>#REF!</v>
      </c>
      <c r="M238" s="43">
        <f t="shared" si="18"/>
        <v>11149</v>
      </c>
      <c r="N238" s="45">
        <v>1637</v>
      </c>
      <c r="O238" s="49">
        <v>359</v>
      </c>
      <c r="P238" s="46">
        <v>1996</v>
      </c>
    </row>
    <row r="239" spans="1:16" ht="11.25">
      <c r="A239" s="24" t="s">
        <v>222</v>
      </c>
      <c r="B239" s="51" t="s">
        <v>223</v>
      </c>
      <c r="C239" s="9">
        <v>347</v>
      </c>
      <c r="D239" s="33"/>
      <c r="E239" s="13"/>
      <c r="F239" s="13"/>
      <c r="G239" s="18">
        <f t="shared" si="16"/>
        <v>347</v>
      </c>
      <c r="H239" s="14">
        <f t="shared" si="15"/>
        <v>1510.4815034520682</v>
      </c>
      <c r="I239" s="35">
        <v>1510</v>
      </c>
      <c r="J239" s="19" t="e">
        <f>IF(#REF!=1,#REF!*G239,0)</f>
        <v>#REF!</v>
      </c>
      <c r="K239" s="19">
        <v>332</v>
      </c>
      <c r="L239" s="19" t="e">
        <f t="shared" si="17"/>
        <v>#REF!</v>
      </c>
      <c r="M239" s="43">
        <f t="shared" si="18"/>
        <v>1842</v>
      </c>
      <c r="N239" s="45">
        <v>270</v>
      </c>
      <c r="O239" s="49">
        <v>59</v>
      </c>
      <c r="P239" s="46">
        <v>329</v>
      </c>
    </row>
    <row r="240" spans="1:16" ht="11.25">
      <c r="A240" s="24" t="s">
        <v>297</v>
      </c>
      <c r="B240" s="51" t="s">
        <v>298</v>
      </c>
      <c r="C240" s="9">
        <v>4438</v>
      </c>
      <c r="D240" s="33"/>
      <c r="E240" s="13"/>
      <c r="F240" s="13"/>
      <c r="G240" s="18">
        <f t="shared" si="16"/>
        <v>4438</v>
      </c>
      <c r="H240" s="14">
        <f t="shared" si="15"/>
        <v>19318.492542709737</v>
      </c>
      <c r="I240" s="35">
        <v>19318</v>
      </c>
      <c r="J240" s="19" t="e">
        <f>IF(#REF!=1,#REF!*G240,0)</f>
        <v>#REF!</v>
      </c>
      <c r="K240" s="19">
        <v>4243</v>
      </c>
      <c r="L240" s="19" t="e">
        <f t="shared" si="17"/>
        <v>#REF!</v>
      </c>
      <c r="M240" s="43">
        <f t="shared" si="18"/>
        <v>23561</v>
      </c>
      <c r="N240" s="45">
        <v>3459</v>
      </c>
      <c r="O240" s="49">
        <v>760</v>
      </c>
      <c r="P240" s="46">
        <v>4219</v>
      </c>
    </row>
    <row r="241" spans="1:16" ht="11.25">
      <c r="A241" s="24" t="s">
        <v>357</v>
      </c>
      <c r="B241" s="51" t="s">
        <v>358</v>
      </c>
      <c r="C241" s="9">
        <v>1735</v>
      </c>
      <c r="D241" s="33"/>
      <c r="E241" s="13"/>
      <c r="F241" s="13"/>
      <c r="G241" s="18">
        <f t="shared" si="16"/>
        <v>1735</v>
      </c>
      <c r="H241" s="14">
        <f t="shared" si="15"/>
        <v>7552.407517260341</v>
      </c>
      <c r="I241" s="35">
        <v>7552</v>
      </c>
      <c r="J241" s="19" t="e">
        <f>IF(#REF!=1,#REF!*G241,0)</f>
        <v>#REF!</v>
      </c>
      <c r="K241" s="19">
        <v>1659</v>
      </c>
      <c r="L241" s="19" t="e">
        <f t="shared" si="17"/>
        <v>#REF!</v>
      </c>
      <c r="M241" s="43">
        <f t="shared" si="18"/>
        <v>9211</v>
      </c>
      <c r="N241" s="45">
        <v>1352</v>
      </c>
      <c r="O241" s="49">
        <v>297</v>
      </c>
      <c r="P241" s="46">
        <v>1649</v>
      </c>
    </row>
    <row r="242" spans="1:16" ht="11.25">
      <c r="A242" s="24" t="s">
        <v>129</v>
      </c>
      <c r="B242" s="51" t="s">
        <v>130</v>
      </c>
      <c r="C242" s="9">
        <v>394</v>
      </c>
      <c r="D242" s="33"/>
      <c r="E242" s="13"/>
      <c r="F242" s="13"/>
      <c r="G242" s="18">
        <f t="shared" si="16"/>
        <v>394</v>
      </c>
      <c r="H242" s="14">
        <f t="shared" si="15"/>
        <v>1715.0712171761236</v>
      </c>
      <c r="I242" s="35">
        <v>1715</v>
      </c>
      <c r="J242" s="19" t="e">
        <f>IF(#REF!=1,#REF!*G242,0)</f>
        <v>#REF!</v>
      </c>
      <c r="K242" s="19">
        <v>377</v>
      </c>
      <c r="L242" s="19" t="e">
        <f t="shared" si="17"/>
        <v>#REF!</v>
      </c>
      <c r="M242" s="43">
        <f t="shared" si="18"/>
        <v>2092</v>
      </c>
      <c r="N242" s="45">
        <v>307</v>
      </c>
      <c r="O242" s="49">
        <v>67</v>
      </c>
      <c r="P242" s="46">
        <v>374</v>
      </c>
    </row>
    <row r="243" spans="1:16" ht="11.25">
      <c r="A243" s="24">
        <v>6808000</v>
      </c>
      <c r="B243" s="51" t="s">
        <v>512</v>
      </c>
      <c r="C243" s="9">
        <v>520</v>
      </c>
      <c r="D243" s="33"/>
      <c r="E243" s="13"/>
      <c r="F243" s="13"/>
      <c r="G243" s="18">
        <f t="shared" si="16"/>
        <v>520</v>
      </c>
      <c r="H243" s="14">
        <f t="shared" si="15"/>
        <v>2263.545768861889</v>
      </c>
      <c r="I243" s="35">
        <v>2264</v>
      </c>
      <c r="J243" s="19" t="e">
        <f>IF(#REF!=1,#REF!*G243,0)</f>
        <v>#REF!</v>
      </c>
      <c r="K243" s="19">
        <v>497</v>
      </c>
      <c r="L243" s="19" t="e">
        <f t="shared" si="17"/>
        <v>#REF!</v>
      </c>
      <c r="M243" s="43">
        <f t="shared" si="18"/>
        <v>2761</v>
      </c>
      <c r="N243" s="45">
        <v>405</v>
      </c>
      <c r="O243" s="49">
        <v>89</v>
      </c>
      <c r="P243" s="46">
        <v>494</v>
      </c>
    </row>
    <row r="244" spans="1:16" ht="11.25">
      <c r="A244" s="24">
        <v>7510000</v>
      </c>
      <c r="B244" s="51" t="s">
        <v>507</v>
      </c>
      <c r="C244" s="9">
        <v>1107</v>
      </c>
      <c r="D244" s="33"/>
      <c r="E244" s="13"/>
      <c r="F244" s="13"/>
      <c r="G244" s="18">
        <f t="shared" si="16"/>
        <v>1107</v>
      </c>
      <c r="H244" s="14">
        <f t="shared" si="15"/>
        <v>4818.740704096367</v>
      </c>
      <c r="I244" s="35">
        <v>4819</v>
      </c>
      <c r="J244" s="19" t="e">
        <f>IF(#REF!=1,#REF!*G244,0)</f>
        <v>#REF!</v>
      </c>
      <c r="K244" s="19">
        <v>1058</v>
      </c>
      <c r="L244" s="19" t="e">
        <f t="shared" si="17"/>
        <v>#REF!</v>
      </c>
      <c r="M244" s="43">
        <f t="shared" si="18"/>
        <v>5877</v>
      </c>
      <c r="N244" s="45">
        <v>863</v>
      </c>
      <c r="O244" s="49">
        <v>189</v>
      </c>
      <c r="P244" s="46">
        <v>1052</v>
      </c>
    </row>
    <row r="245" spans="1:16" ht="11.25">
      <c r="A245" s="24" t="s">
        <v>46</v>
      </c>
      <c r="B245" s="51" t="s">
        <v>47</v>
      </c>
      <c r="C245" s="9">
        <v>950</v>
      </c>
      <c r="D245" s="33"/>
      <c r="E245" s="13"/>
      <c r="F245" s="13"/>
      <c r="G245" s="18">
        <f t="shared" si="16"/>
        <v>950</v>
      </c>
      <c r="H245" s="14">
        <f t="shared" si="15"/>
        <v>4135.324000805374</v>
      </c>
      <c r="I245" s="35">
        <v>4135</v>
      </c>
      <c r="J245" s="19" t="e">
        <f>IF(#REF!=1,#REF!*G245,0)</f>
        <v>#REF!</v>
      </c>
      <c r="K245" s="19">
        <v>0</v>
      </c>
      <c r="L245" s="19" t="e">
        <f t="shared" si="17"/>
        <v>#REF!</v>
      </c>
      <c r="M245" s="43">
        <f t="shared" si="18"/>
        <v>4135</v>
      </c>
      <c r="N245" s="45">
        <v>740</v>
      </c>
      <c r="O245" s="49">
        <v>0</v>
      </c>
      <c r="P245" s="46">
        <v>740</v>
      </c>
    </row>
    <row r="246" spans="1:16" ht="11.25">
      <c r="A246" s="24" t="s">
        <v>109</v>
      </c>
      <c r="B246" s="51" t="s">
        <v>110</v>
      </c>
      <c r="C246" s="9">
        <v>1542</v>
      </c>
      <c r="D246" s="33"/>
      <c r="E246" s="13"/>
      <c r="F246" s="13"/>
      <c r="G246" s="18">
        <f t="shared" si="16"/>
        <v>1542</v>
      </c>
      <c r="H246" s="14">
        <f t="shared" si="15"/>
        <v>6712.283799201986</v>
      </c>
      <c r="I246" s="35">
        <v>6712</v>
      </c>
      <c r="J246" s="19" t="e">
        <f>IF(#REF!=1,#REF!*G246,0)</f>
        <v>#REF!</v>
      </c>
      <c r="K246" s="19">
        <v>0</v>
      </c>
      <c r="L246" s="19" t="e">
        <f t="shared" si="17"/>
        <v>#REF!</v>
      </c>
      <c r="M246" s="43">
        <f t="shared" si="18"/>
        <v>6712</v>
      </c>
      <c r="N246" s="45">
        <v>1202</v>
      </c>
      <c r="O246" s="49">
        <v>0</v>
      </c>
      <c r="P246" s="46">
        <v>1202</v>
      </c>
    </row>
    <row r="247" spans="1:16" ht="11.25">
      <c r="A247" s="24" t="s">
        <v>121</v>
      </c>
      <c r="B247" s="51" t="s">
        <v>122</v>
      </c>
      <c r="C247" s="9">
        <v>5553</v>
      </c>
      <c r="D247" s="33"/>
      <c r="E247" s="13"/>
      <c r="F247" s="13"/>
      <c r="G247" s="18">
        <f t="shared" si="16"/>
        <v>5553</v>
      </c>
      <c r="H247" s="14">
        <f t="shared" si="15"/>
        <v>24172.057027865518</v>
      </c>
      <c r="I247" s="35">
        <v>24172</v>
      </c>
      <c r="J247" s="19" t="e">
        <f>IF(#REF!=1,#REF!*G247,0)</f>
        <v>#REF!</v>
      </c>
      <c r="K247" s="19">
        <v>0</v>
      </c>
      <c r="L247" s="19" t="e">
        <f t="shared" si="17"/>
        <v>#REF!</v>
      </c>
      <c r="M247" s="43">
        <f t="shared" si="18"/>
        <v>24172</v>
      </c>
      <c r="N247" s="45">
        <v>4328</v>
      </c>
      <c r="O247" s="49">
        <v>0</v>
      </c>
      <c r="P247" s="46">
        <v>4328</v>
      </c>
    </row>
    <row r="248" spans="1:16" ht="11.25">
      <c r="A248" s="24" t="s">
        <v>365</v>
      </c>
      <c r="B248" s="51" t="s">
        <v>366</v>
      </c>
      <c r="C248" s="9">
        <v>388</v>
      </c>
      <c r="D248" s="33"/>
      <c r="E248" s="13"/>
      <c r="F248" s="13"/>
      <c r="G248" s="18">
        <f t="shared" si="16"/>
        <v>388</v>
      </c>
      <c r="H248" s="14">
        <f t="shared" si="15"/>
        <v>1688.9533813815633</v>
      </c>
      <c r="I248" s="35">
        <v>1689</v>
      </c>
      <c r="J248" s="19" t="e">
        <f>IF(#REF!=1,#REF!*G248,0)</f>
        <v>#REF!</v>
      </c>
      <c r="K248" s="19">
        <v>371</v>
      </c>
      <c r="L248" s="19" t="e">
        <f t="shared" si="17"/>
        <v>#REF!</v>
      </c>
      <c r="M248" s="43">
        <f t="shared" si="18"/>
        <v>2060</v>
      </c>
      <c r="N248" s="45">
        <v>302</v>
      </c>
      <c r="O248" s="49">
        <v>66</v>
      </c>
      <c r="P248" s="46">
        <v>368</v>
      </c>
    </row>
    <row r="249" spans="1:16" ht="11.25">
      <c r="A249" s="24" t="s">
        <v>157</v>
      </c>
      <c r="B249" s="51" t="s">
        <v>158</v>
      </c>
      <c r="C249" s="9">
        <v>2646</v>
      </c>
      <c r="D249" s="33"/>
      <c r="E249" s="13"/>
      <c r="F249" s="13"/>
      <c r="G249" s="18">
        <f t="shared" si="16"/>
        <v>2646</v>
      </c>
      <c r="H249" s="14">
        <f t="shared" si="15"/>
        <v>11517.965585401073</v>
      </c>
      <c r="I249" s="35">
        <v>11518</v>
      </c>
      <c r="J249" s="19" t="e">
        <f>IF(#REF!=1,#REF!*G249,0)</f>
        <v>#REF!</v>
      </c>
      <c r="K249" s="19">
        <v>0</v>
      </c>
      <c r="L249" s="19" t="e">
        <f t="shared" si="17"/>
        <v>#REF!</v>
      </c>
      <c r="M249" s="43">
        <f t="shared" si="18"/>
        <v>11518</v>
      </c>
      <c r="N249" s="45">
        <v>2062</v>
      </c>
      <c r="O249" s="49">
        <v>0</v>
      </c>
      <c r="P249" s="46">
        <v>2062</v>
      </c>
    </row>
    <row r="250" spans="1:16" ht="11.25">
      <c r="A250" s="24" t="s">
        <v>169</v>
      </c>
      <c r="B250" s="51" t="s">
        <v>170</v>
      </c>
      <c r="C250" s="9">
        <v>431</v>
      </c>
      <c r="D250" s="33"/>
      <c r="E250" s="13"/>
      <c r="F250" s="13"/>
      <c r="G250" s="18">
        <f t="shared" si="16"/>
        <v>431</v>
      </c>
      <c r="H250" s="14">
        <f t="shared" si="15"/>
        <v>1876.1312045759119</v>
      </c>
      <c r="I250" s="35">
        <v>1876</v>
      </c>
      <c r="J250" s="19" t="e">
        <f>IF(#REF!=1,#REF!*G250,0)</f>
        <v>#REF!</v>
      </c>
      <c r="K250" s="19">
        <v>0</v>
      </c>
      <c r="L250" s="19" t="e">
        <f t="shared" si="17"/>
        <v>#REF!</v>
      </c>
      <c r="M250" s="43">
        <f t="shared" si="18"/>
        <v>1876</v>
      </c>
      <c r="N250" s="45">
        <v>336</v>
      </c>
      <c r="O250" s="49">
        <v>0</v>
      </c>
      <c r="P250" s="46">
        <v>336</v>
      </c>
    </row>
    <row r="251" spans="1:16" ht="11.25">
      <c r="A251" s="24" t="s">
        <v>89</v>
      </c>
      <c r="B251" s="51" t="s">
        <v>90</v>
      </c>
      <c r="C251" s="9">
        <v>338</v>
      </c>
      <c r="D251" s="33"/>
      <c r="E251" s="13"/>
      <c r="F251" s="13"/>
      <c r="G251" s="18">
        <f t="shared" si="16"/>
        <v>338</v>
      </c>
      <c r="H251" s="14">
        <f t="shared" si="15"/>
        <v>1471.3047497602279</v>
      </c>
      <c r="I251" s="35">
        <v>1471</v>
      </c>
      <c r="J251" s="19" t="e">
        <f>IF(#REF!=1,#REF!*G251,0)</f>
        <v>#REF!</v>
      </c>
      <c r="K251" s="19">
        <v>323</v>
      </c>
      <c r="L251" s="19" t="e">
        <f t="shared" si="17"/>
        <v>#REF!</v>
      </c>
      <c r="M251" s="43">
        <f t="shared" si="18"/>
        <v>1794</v>
      </c>
      <c r="N251" s="45">
        <v>263</v>
      </c>
      <c r="O251" s="49">
        <v>58</v>
      </c>
      <c r="P251" s="46">
        <v>321</v>
      </c>
    </row>
    <row r="252" spans="1:16" ht="11.25">
      <c r="A252" s="24" t="s">
        <v>412</v>
      </c>
      <c r="B252" s="51" t="s">
        <v>413</v>
      </c>
      <c r="C252" s="9">
        <v>1678</v>
      </c>
      <c r="D252" s="33"/>
      <c r="E252" s="13"/>
      <c r="F252" s="13"/>
      <c r="G252" s="18">
        <f t="shared" si="16"/>
        <v>1678</v>
      </c>
      <c r="H252" s="14">
        <f t="shared" si="15"/>
        <v>7304.288077212019</v>
      </c>
      <c r="I252" s="35">
        <v>7304</v>
      </c>
      <c r="J252" s="19" t="e">
        <f>IF(#REF!=1,#REF!*G252,0)</f>
        <v>#REF!</v>
      </c>
      <c r="K252" s="19">
        <v>1604</v>
      </c>
      <c r="L252" s="19" t="e">
        <f t="shared" si="17"/>
        <v>#REF!</v>
      </c>
      <c r="M252" s="43">
        <f t="shared" si="18"/>
        <v>8908</v>
      </c>
      <c r="N252" s="45">
        <v>1308</v>
      </c>
      <c r="O252" s="49">
        <v>287</v>
      </c>
      <c r="P252" s="46">
        <v>1595</v>
      </c>
    </row>
    <row r="253" spans="1:16" ht="11.25">
      <c r="A253" s="24" t="s">
        <v>261</v>
      </c>
      <c r="B253" s="51" t="s">
        <v>262</v>
      </c>
      <c r="C253" s="9">
        <v>784</v>
      </c>
      <c r="D253" s="33"/>
      <c r="E253" s="13"/>
      <c r="F253" s="13"/>
      <c r="G253" s="18">
        <f t="shared" si="16"/>
        <v>784</v>
      </c>
      <c r="H253" s="14">
        <f t="shared" si="15"/>
        <v>3412.7305438225403</v>
      </c>
      <c r="I253" s="35">
        <v>3413</v>
      </c>
      <c r="J253" s="19" t="e">
        <f>IF(#REF!=1,#REF!*G253,0)</f>
        <v>#REF!</v>
      </c>
      <c r="K253" s="19">
        <v>0</v>
      </c>
      <c r="L253" s="19" t="e">
        <f t="shared" si="17"/>
        <v>#REF!</v>
      </c>
      <c r="M253" s="43">
        <f t="shared" si="18"/>
        <v>3413</v>
      </c>
      <c r="N253" s="45">
        <v>611</v>
      </c>
      <c r="O253" s="49">
        <v>0</v>
      </c>
      <c r="P253" s="46">
        <v>611</v>
      </c>
    </row>
    <row r="254" spans="1:16" ht="11.25">
      <c r="A254" s="24" t="s">
        <v>52</v>
      </c>
      <c r="B254" s="51" t="s">
        <v>53</v>
      </c>
      <c r="C254" s="9">
        <v>1573</v>
      </c>
      <c r="D254" s="33"/>
      <c r="E254" s="13"/>
      <c r="F254" s="13"/>
      <c r="G254" s="18">
        <f t="shared" si="16"/>
        <v>1573</v>
      </c>
      <c r="H254" s="14">
        <f t="shared" si="15"/>
        <v>6847.225950807214</v>
      </c>
      <c r="I254" s="35">
        <v>6847</v>
      </c>
      <c r="J254" s="19" t="e">
        <f>IF(#REF!=1,#REF!*G254,0)</f>
        <v>#REF!</v>
      </c>
      <c r="K254" s="19">
        <v>1504</v>
      </c>
      <c r="L254" s="19" t="e">
        <f t="shared" si="17"/>
        <v>#REF!</v>
      </c>
      <c r="M254" s="43">
        <f t="shared" si="18"/>
        <v>8351</v>
      </c>
      <c r="N254" s="45">
        <v>1226</v>
      </c>
      <c r="O254" s="49">
        <v>269</v>
      </c>
      <c r="P254" s="46">
        <v>1495</v>
      </c>
    </row>
    <row r="255" spans="1:16" ht="11.25">
      <c r="A255" s="24" t="s">
        <v>242</v>
      </c>
      <c r="B255" s="51" t="s">
        <v>243</v>
      </c>
      <c r="C255" s="9">
        <v>3165</v>
      </c>
      <c r="D255" s="33"/>
      <c r="E255" s="13"/>
      <c r="F255" s="13"/>
      <c r="G255" s="18">
        <f t="shared" si="16"/>
        <v>3165</v>
      </c>
      <c r="H255" s="14">
        <f t="shared" si="15"/>
        <v>13777.158381630536</v>
      </c>
      <c r="I255" s="35">
        <v>13777</v>
      </c>
      <c r="J255" s="19" t="e">
        <f>IF(#REF!=1,#REF!*G255,0)</f>
        <v>#REF!</v>
      </c>
      <c r="K255" s="19">
        <v>3026</v>
      </c>
      <c r="L255" s="19" t="e">
        <f t="shared" si="17"/>
        <v>#REF!</v>
      </c>
      <c r="M255" s="43">
        <f t="shared" si="18"/>
        <v>16803</v>
      </c>
      <c r="N255" s="45">
        <v>2467</v>
      </c>
      <c r="O255" s="49">
        <v>542</v>
      </c>
      <c r="P255" s="46">
        <v>3009</v>
      </c>
    </row>
    <row r="256" spans="1:16" ht="11.25">
      <c r="A256" s="24" t="s">
        <v>359</v>
      </c>
      <c r="B256" s="51" t="s">
        <v>360</v>
      </c>
      <c r="C256" s="9">
        <v>360</v>
      </c>
      <c r="D256" s="33"/>
      <c r="E256" s="13"/>
      <c r="F256" s="13"/>
      <c r="G256" s="18">
        <f t="shared" si="16"/>
        <v>360</v>
      </c>
      <c r="H256" s="14">
        <f t="shared" si="15"/>
        <v>1567.0701476736153</v>
      </c>
      <c r="I256" s="35">
        <v>1567</v>
      </c>
      <c r="J256" s="19" t="e">
        <f>IF(#REF!=1,#REF!*G256,0)</f>
        <v>#REF!</v>
      </c>
      <c r="K256" s="19">
        <v>0</v>
      </c>
      <c r="L256" s="19" t="e">
        <f t="shared" si="17"/>
        <v>#REF!</v>
      </c>
      <c r="M256" s="43">
        <f t="shared" si="18"/>
        <v>1567</v>
      </c>
      <c r="N256" s="45">
        <v>281</v>
      </c>
      <c r="O256" s="49">
        <v>0</v>
      </c>
      <c r="P256" s="46">
        <v>281</v>
      </c>
    </row>
    <row r="257" spans="1:16" ht="11.25">
      <c r="A257" s="24" t="s">
        <v>472</v>
      </c>
      <c r="B257" s="51" t="s">
        <v>473</v>
      </c>
      <c r="C257" s="9">
        <v>1147</v>
      </c>
      <c r="D257" s="33"/>
      <c r="E257" s="13"/>
      <c r="F257" s="13"/>
      <c r="G257" s="18">
        <f t="shared" si="16"/>
        <v>1147</v>
      </c>
      <c r="H257" s="14">
        <f t="shared" si="15"/>
        <v>4992.859609393436</v>
      </c>
      <c r="I257" s="35">
        <v>4993</v>
      </c>
      <c r="J257" s="19" t="e">
        <f>IF(#REF!=1,#REF!*G257,0)</f>
        <v>#REF!</v>
      </c>
      <c r="K257" s="19">
        <v>0</v>
      </c>
      <c r="L257" s="19" t="e">
        <f t="shared" si="17"/>
        <v>#REF!</v>
      </c>
      <c r="M257" s="43">
        <f t="shared" si="18"/>
        <v>4993</v>
      </c>
      <c r="N257" s="45">
        <v>894</v>
      </c>
      <c r="O257" s="49">
        <v>0</v>
      </c>
      <c r="P257" s="46">
        <v>894</v>
      </c>
    </row>
    <row r="258" spans="1:16" ht="11.25">
      <c r="A258" s="24" t="s">
        <v>125</v>
      </c>
      <c r="B258" s="51" t="s">
        <v>126</v>
      </c>
      <c r="C258" s="9">
        <v>6119</v>
      </c>
      <c r="D258" s="33">
        <v>95</v>
      </c>
      <c r="E258" s="13"/>
      <c r="F258" s="13"/>
      <c r="G258" s="18">
        <f t="shared" si="16"/>
        <v>6214</v>
      </c>
      <c r="H258" s="14">
        <f t="shared" si="15"/>
        <v>27049.371937899574</v>
      </c>
      <c r="I258" s="35">
        <v>27049</v>
      </c>
      <c r="J258" s="19" t="e">
        <f>IF(#REF!=1,#REF!*G258,0)</f>
        <v>#REF!</v>
      </c>
      <c r="K258" s="19">
        <v>5941</v>
      </c>
      <c r="L258" s="19" t="e">
        <f t="shared" si="17"/>
        <v>#REF!</v>
      </c>
      <c r="M258" s="43">
        <f t="shared" si="18"/>
        <v>32990</v>
      </c>
      <c r="N258" s="45">
        <v>4843</v>
      </c>
      <c r="O258" s="49">
        <v>1064</v>
      </c>
      <c r="P258" s="46">
        <v>5907</v>
      </c>
    </row>
    <row r="259" spans="1:16" ht="11.25">
      <c r="A259" s="24" t="s">
        <v>83</v>
      </c>
      <c r="B259" s="51" t="s">
        <v>84</v>
      </c>
      <c r="C259" s="9">
        <v>544</v>
      </c>
      <c r="D259" s="33"/>
      <c r="E259" s="13"/>
      <c r="F259" s="13"/>
      <c r="G259" s="18">
        <f t="shared" si="16"/>
        <v>544</v>
      </c>
      <c r="H259" s="14">
        <f t="shared" si="15"/>
        <v>2368.01711204013</v>
      </c>
      <c r="I259" s="35">
        <v>2368</v>
      </c>
      <c r="J259" s="19" t="e">
        <f>IF(#REF!=1,#REF!*G259,0)</f>
        <v>#REF!</v>
      </c>
      <c r="K259" s="19">
        <v>520</v>
      </c>
      <c r="L259" s="19" t="e">
        <f t="shared" si="17"/>
        <v>#REF!</v>
      </c>
      <c r="M259" s="43">
        <f t="shared" si="18"/>
        <v>2888</v>
      </c>
      <c r="N259" s="45">
        <v>424</v>
      </c>
      <c r="O259" s="49">
        <v>93</v>
      </c>
      <c r="P259" s="46">
        <v>517</v>
      </c>
    </row>
    <row r="260" spans="1:16" ht="11.25">
      <c r="A260" s="24" t="s">
        <v>498</v>
      </c>
      <c r="B260" s="51" t="s">
        <v>499</v>
      </c>
      <c r="C260" s="9">
        <v>431</v>
      </c>
      <c r="D260" s="33"/>
      <c r="E260" s="13"/>
      <c r="F260" s="13"/>
      <c r="G260" s="18">
        <f t="shared" si="16"/>
        <v>431</v>
      </c>
      <c r="H260" s="14">
        <f t="shared" si="15"/>
        <v>1876.1312045759119</v>
      </c>
      <c r="I260" s="35">
        <v>1876</v>
      </c>
      <c r="J260" s="19" t="e">
        <f>IF(#REF!=1,#REF!*G260,0)</f>
        <v>#REF!</v>
      </c>
      <c r="K260" s="19">
        <v>412</v>
      </c>
      <c r="L260" s="19" t="e">
        <f t="shared" si="17"/>
        <v>#REF!</v>
      </c>
      <c r="M260" s="43">
        <f t="shared" si="18"/>
        <v>2288</v>
      </c>
      <c r="N260" s="45">
        <v>336</v>
      </c>
      <c r="O260" s="49">
        <v>74</v>
      </c>
      <c r="P260" s="46">
        <v>410</v>
      </c>
    </row>
    <row r="261" spans="1:16" ht="11.25">
      <c r="A261" s="24" t="s">
        <v>99</v>
      </c>
      <c r="B261" s="51" t="s">
        <v>100</v>
      </c>
      <c r="C261" s="9">
        <v>1631</v>
      </c>
      <c r="D261" s="33"/>
      <c r="E261" s="13"/>
      <c r="F261" s="13"/>
      <c r="G261" s="18">
        <f t="shared" si="16"/>
        <v>1631</v>
      </c>
      <c r="H261" s="14">
        <f t="shared" si="15"/>
        <v>7099.698363487963</v>
      </c>
      <c r="I261" s="35">
        <v>7100</v>
      </c>
      <c r="J261" s="19" t="e">
        <f>IF(#REF!=1,#REF!*G261,0)</f>
        <v>#REF!</v>
      </c>
      <c r="K261" s="19">
        <v>0</v>
      </c>
      <c r="L261" s="19" t="e">
        <f t="shared" si="17"/>
        <v>#REF!</v>
      </c>
      <c r="M261" s="43">
        <f t="shared" si="18"/>
        <v>7100</v>
      </c>
      <c r="N261" s="45">
        <v>1271</v>
      </c>
      <c r="O261" s="49">
        <v>0</v>
      </c>
      <c r="P261" s="46">
        <v>1271</v>
      </c>
    </row>
    <row r="262" spans="1:16" ht="11.25">
      <c r="A262" s="24" t="s">
        <v>251</v>
      </c>
      <c r="B262" s="51" t="s">
        <v>252</v>
      </c>
      <c r="C262" s="9">
        <v>585</v>
      </c>
      <c r="D262" s="33"/>
      <c r="E262" s="13"/>
      <c r="F262" s="13"/>
      <c r="G262" s="18">
        <f t="shared" si="16"/>
        <v>585</v>
      </c>
      <c r="H262" s="14">
        <f t="shared" si="15"/>
        <v>2546.488989969625</v>
      </c>
      <c r="I262" s="35">
        <v>2546</v>
      </c>
      <c r="J262" s="19" t="e">
        <f>IF(#REF!=1,#REF!*G262,0)</f>
        <v>#REF!</v>
      </c>
      <c r="K262" s="19">
        <v>559</v>
      </c>
      <c r="L262" s="19" t="e">
        <f t="shared" si="17"/>
        <v>#REF!</v>
      </c>
      <c r="M262" s="43">
        <f t="shared" si="18"/>
        <v>3105</v>
      </c>
      <c r="N262" s="45">
        <v>456</v>
      </c>
      <c r="O262" s="49">
        <v>100</v>
      </c>
      <c r="P262" s="46">
        <v>556</v>
      </c>
    </row>
    <row r="263" spans="1:16" ht="11.25">
      <c r="A263" s="24" t="s">
        <v>480</v>
      </c>
      <c r="B263" s="51" t="s">
        <v>481</v>
      </c>
      <c r="C263" s="9">
        <v>690</v>
      </c>
      <c r="D263" s="33"/>
      <c r="E263" s="13"/>
      <c r="F263" s="13"/>
      <c r="G263" s="18">
        <f t="shared" si="16"/>
        <v>690</v>
      </c>
      <c r="H263" s="14">
        <f t="shared" si="15"/>
        <v>3003.5511163744295</v>
      </c>
      <c r="I263" s="35">
        <v>3004</v>
      </c>
      <c r="J263" s="19" t="e">
        <f>IF(#REF!=1,#REF!*G263,0)</f>
        <v>#REF!</v>
      </c>
      <c r="K263" s="19">
        <v>0</v>
      </c>
      <c r="L263" s="19" t="e">
        <f t="shared" si="17"/>
        <v>#REF!</v>
      </c>
      <c r="M263" s="43">
        <f t="shared" si="18"/>
        <v>3004</v>
      </c>
      <c r="N263" s="45">
        <v>538</v>
      </c>
      <c r="O263" s="49">
        <v>0</v>
      </c>
      <c r="P263" s="46">
        <v>538</v>
      </c>
    </row>
    <row r="264" spans="1:16" ht="11.25">
      <c r="A264" s="24" t="s">
        <v>244</v>
      </c>
      <c r="B264" s="51" t="s">
        <v>245</v>
      </c>
      <c r="C264" s="9">
        <v>3061</v>
      </c>
      <c r="D264" s="33"/>
      <c r="E264" s="13"/>
      <c r="F264" s="13"/>
      <c r="G264" s="18">
        <f t="shared" si="16"/>
        <v>3061</v>
      </c>
      <c r="H264" s="14">
        <f aca="true" t="shared" si="19" ref="H264:H269">($H$4/$G$271)*G264</f>
        <v>13324.449227858158</v>
      </c>
      <c r="I264" s="35">
        <v>13324</v>
      </c>
      <c r="J264" s="19" t="e">
        <f>IF(#REF!=1,#REF!*G264,0)</f>
        <v>#REF!</v>
      </c>
      <c r="K264" s="19">
        <v>0</v>
      </c>
      <c r="L264" s="19" t="e">
        <f t="shared" si="17"/>
        <v>#REF!</v>
      </c>
      <c r="M264" s="43">
        <f t="shared" si="18"/>
        <v>13324</v>
      </c>
      <c r="N264" s="45">
        <v>2386</v>
      </c>
      <c r="O264" s="49">
        <v>0</v>
      </c>
      <c r="P264" s="46">
        <v>2386</v>
      </c>
    </row>
    <row r="265" spans="1:16" ht="11.25">
      <c r="A265" s="24" t="s">
        <v>367</v>
      </c>
      <c r="B265" s="51" t="s">
        <v>368</v>
      </c>
      <c r="C265" s="9">
        <v>644</v>
      </c>
      <c r="D265" s="33"/>
      <c r="E265" s="13"/>
      <c r="F265" s="13"/>
      <c r="G265" s="18">
        <f t="shared" si="16"/>
        <v>644</v>
      </c>
      <c r="H265" s="14">
        <f t="shared" si="19"/>
        <v>2803.314375282801</v>
      </c>
      <c r="I265" s="35">
        <v>2803</v>
      </c>
      <c r="J265" s="19" t="e">
        <f>IF(#REF!=1,#REF!*G265,0)</f>
        <v>#REF!</v>
      </c>
      <c r="K265" s="19">
        <v>616</v>
      </c>
      <c r="L265" s="19" t="e">
        <f t="shared" si="17"/>
        <v>#REF!</v>
      </c>
      <c r="M265" s="43">
        <f t="shared" si="18"/>
        <v>3419</v>
      </c>
      <c r="N265" s="45">
        <v>502</v>
      </c>
      <c r="O265" s="49">
        <v>110</v>
      </c>
      <c r="P265" s="46">
        <v>612</v>
      </c>
    </row>
    <row r="266" spans="1:16" ht="11.25">
      <c r="A266" s="24" t="s">
        <v>93</v>
      </c>
      <c r="B266" s="51" t="s">
        <v>94</v>
      </c>
      <c r="C266" s="9">
        <v>459</v>
      </c>
      <c r="D266" s="33"/>
      <c r="E266" s="13"/>
      <c r="F266" s="13"/>
      <c r="G266" s="18">
        <f t="shared" si="16"/>
        <v>459</v>
      </c>
      <c r="H266" s="14">
        <f t="shared" si="19"/>
        <v>1998.0144382838596</v>
      </c>
      <c r="I266" s="35">
        <v>1998</v>
      </c>
      <c r="J266" s="19" t="e">
        <f>IF(#REF!=1,#REF!*G266,0)</f>
        <v>#REF!</v>
      </c>
      <c r="K266" s="19">
        <v>0</v>
      </c>
      <c r="L266" s="19" t="e">
        <f t="shared" si="17"/>
        <v>#REF!</v>
      </c>
      <c r="M266" s="43">
        <f t="shared" si="18"/>
        <v>1998</v>
      </c>
      <c r="N266" s="45">
        <v>358</v>
      </c>
      <c r="O266" s="49">
        <v>0</v>
      </c>
      <c r="P266" s="46">
        <v>358</v>
      </c>
    </row>
    <row r="267" spans="1:16" ht="11.25">
      <c r="A267" s="24" t="s">
        <v>85</v>
      </c>
      <c r="B267" s="51" t="s">
        <v>86</v>
      </c>
      <c r="C267" s="9">
        <v>574</v>
      </c>
      <c r="D267" s="33"/>
      <c r="E267" s="13"/>
      <c r="F267" s="13"/>
      <c r="G267" s="18">
        <f t="shared" si="16"/>
        <v>574</v>
      </c>
      <c r="H267" s="14">
        <f t="shared" si="19"/>
        <v>2498.6062910129313</v>
      </c>
      <c r="I267" s="35">
        <v>2499</v>
      </c>
      <c r="J267" s="19" t="e">
        <f>IF(#REF!=1,#REF!*G267,0)</f>
        <v>#REF!</v>
      </c>
      <c r="K267" s="19">
        <v>0</v>
      </c>
      <c r="L267" s="19" t="e">
        <f t="shared" si="17"/>
        <v>#REF!</v>
      </c>
      <c r="M267" s="43">
        <f t="shared" si="18"/>
        <v>2499</v>
      </c>
      <c r="N267" s="45">
        <v>447</v>
      </c>
      <c r="O267" s="49">
        <v>0</v>
      </c>
      <c r="P267" s="46">
        <v>447</v>
      </c>
    </row>
    <row r="268" spans="1:16" ht="11.25">
      <c r="A268" s="24" t="s">
        <v>135</v>
      </c>
      <c r="B268" s="51" t="s">
        <v>136</v>
      </c>
      <c r="C268" s="12">
        <v>2833</v>
      </c>
      <c r="D268" s="33"/>
      <c r="E268" s="13"/>
      <c r="F268" s="13"/>
      <c r="G268" s="18">
        <f t="shared" si="16"/>
        <v>2833</v>
      </c>
      <c r="H268" s="14">
        <f t="shared" si="19"/>
        <v>12331.971467664867</v>
      </c>
      <c r="I268" s="35">
        <v>12332</v>
      </c>
      <c r="J268" s="19" t="e">
        <f>IF(#REF!=1,#REF!*G268,0)</f>
        <v>#REF!</v>
      </c>
      <c r="K268" s="19">
        <v>2708</v>
      </c>
      <c r="L268" s="19" t="e">
        <f t="shared" si="17"/>
        <v>#REF!</v>
      </c>
      <c r="M268" s="43">
        <f t="shared" si="18"/>
        <v>15040</v>
      </c>
      <c r="N268" s="45">
        <v>2208</v>
      </c>
      <c r="O268" s="49">
        <v>485</v>
      </c>
      <c r="P268" s="46">
        <v>2693</v>
      </c>
    </row>
    <row r="269" spans="1:16" ht="11.25">
      <c r="A269" s="25" t="s">
        <v>291</v>
      </c>
      <c r="B269" s="52" t="s">
        <v>292</v>
      </c>
      <c r="C269" s="27">
        <v>1003</v>
      </c>
      <c r="D269" s="34"/>
      <c r="E269" s="28"/>
      <c r="F269" s="28"/>
      <c r="G269" s="29">
        <f t="shared" si="16"/>
        <v>1003</v>
      </c>
      <c r="H269" s="30">
        <f t="shared" si="19"/>
        <v>4366.03155032399</v>
      </c>
      <c r="I269" s="36">
        <v>4366</v>
      </c>
      <c r="J269" s="31" t="e">
        <f>IF(#REF!=1,#REF!*G269,0)</f>
        <v>#REF!</v>
      </c>
      <c r="K269" s="31">
        <v>959</v>
      </c>
      <c r="L269" s="31" t="e">
        <f t="shared" si="17"/>
        <v>#REF!</v>
      </c>
      <c r="M269" s="44">
        <f t="shared" si="18"/>
        <v>5325</v>
      </c>
      <c r="N269" s="42">
        <v>782</v>
      </c>
      <c r="O269" s="50">
        <v>172</v>
      </c>
      <c r="P269" s="47">
        <v>954</v>
      </c>
    </row>
    <row r="270" spans="1:16" ht="11.25">
      <c r="A270" s="3"/>
      <c r="B270" s="11"/>
      <c r="C270" s="12"/>
      <c r="D270" s="37"/>
      <c r="E270" s="13"/>
      <c r="F270" s="13"/>
      <c r="G270" s="38"/>
      <c r="H270" s="14"/>
      <c r="I270" s="39"/>
      <c r="J270" s="19"/>
      <c r="K270" s="39"/>
      <c r="L270" s="19"/>
      <c r="M270" s="39"/>
      <c r="N270" s="10"/>
      <c r="O270" s="51"/>
      <c r="P270" s="48"/>
    </row>
    <row r="271" spans="1:16" ht="11.25">
      <c r="A271" s="84" t="s">
        <v>517</v>
      </c>
      <c r="B271" s="85"/>
      <c r="C271" s="72">
        <f>SUM(C8:C270)</f>
        <v>452330</v>
      </c>
      <c r="D271" s="73">
        <f>SUM(D8:D270)</f>
        <v>9567</v>
      </c>
      <c r="E271" s="74">
        <f>SUM(E9:E270)</f>
        <v>0</v>
      </c>
      <c r="F271" s="74">
        <f>SUM(F9:F270)</f>
        <v>0</v>
      </c>
      <c r="G271" s="73">
        <f aca="true" t="shared" si="20" ref="G271:M271">SUM(G8:G270)</f>
        <v>461897</v>
      </c>
      <c r="H271" s="75">
        <f t="shared" si="20"/>
        <v>2010624.9999999993</v>
      </c>
      <c r="I271" s="76">
        <f t="shared" si="20"/>
        <v>2010625</v>
      </c>
      <c r="J271" s="77" t="e">
        <f t="shared" si="20"/>
        <v>#REF!</v>
      </c>
      <c r="K271" s="76">
        <f t="shared" si="20"/>
        <v>223403</v>
      </c>
      <c r="L271" s="77" t="e">
        <f t="shared" si="20"/>
        <v>#REF!</v>
      </c>
      <c r="M271" s="78">
        <f t="shared" si="20"/>
        <v>2234028</v>
      </c>
      <c r="N271" s="78">
        <f>SUM(N8:N270)</f>
        <v>360000</v>
      </c>
      <c r="O271" s="76">
        <f>SUM(O8:O270)</f>
        <v>40000</v>
      </c>
      <c r="P271" s="79">
        <f>SUM(P8:P270)</f>
        <v>400000</v>
      </c>
    </row>
    <row r="273" spans="8:16" ht="11.25">
      <c r="H273" s="2"/>
      <c r="J273" s="22"/>
      <c r="K273" s="22"/>
      <c r="N273" s="41"/>
      <c r="O273" s="41"/>
      <c r="P273" s="40"/>
    </row>
    <row r="274" spans="2:13" ht="11.25">
      <c r="B274" s="5"/>
      <c r="D274" s="4"/>
      <c r="E274" s="4"/>
      <c r="F274" s="4"/>
      <c r="G274" s="4"/>
      <c r="H274" s="6"/>
      <c r="I274" s="23"/>
      <c r="J274" s="23"/>
      <c r="K274" s="23"/>
      <c r="L274" s="23"/>
      <c r="M274" s="23"/>
    </row>
    <row r="275" spans="4:13" ht="11.25">
      <c r="D275" s="4"/>
      <c r="E275" s="4"/>
      <c r="F275" s="4"/>
      <c r="G275" s="4"/>
      <c r="H275" s="5"/>
      <c r="I275" s="23"/>
      <c r="J275" s="23"/>
      <c r="K275" s="23"/>
      <c r="L275" s="23"/>
      <c r="M275" s="23"/>
    </row>
  </sheetData>
  <mergeCells count="8">
    <mergeCell ref="A1:P1"/>
    <mergeCell ref="I4:M4"/>
    <mergeCell ref="N4:P4"/>
    <mergeCell ref="C4:G4"/>
    <mergeCell ref="A271:B271"/>
    <mergeCell ref="C5:G5"/>
    <mergeCell ref="A3:P3"/>
    <mergeCell ref="A2:P2"/>
  </mergeCells>
  <printOptions gridLines="1"/>
  <pageMargins left="0.5" right="0" top="0.54" bottom="0.87" header="0.5" footer="0.5"/>
  <pageSetup horizontalDpi="300" verticalDpi="300" orientation="portrait" scale="90" r:id="rId1"/>
  <headerFooter alignWithMargins="0">
    <oddFooter>&amp;L&amp;D &amp;T&amp;C2004-2005 Title V Allotments&amp;R&amp;P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phammond</cp:lastModifiedBy>
  <cp:lastPrinted>2004-07-02T18:47:59Z</cp:lastPrinted>
  <dcterms:created xsi:type="dcterms:W3CDTF">2000-02-08T16:51:31Z</dcterms:created>
  <dcterms:modified xsi:type="dcterms:W3CDTF">2004-07-22T15:23:39Z</dcterms:modified>
  <cp:category/>
  <cp:version/>
  <cp:contentType/>
  <cp:contentStatus/>
</cp:coreProperties>
</file>