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371" windowWidth="7680" windowHeight="8445" firstSheet="1" activeTab="1"/>
  </bookViews>
  <sheets>
    <sheet name="APSCN Abstract Report" sheetId="1" state="hidden" r:id="rId1"/>
    <sheet name="40% Pullback 2004-2005" sheetId="2" r:id="rId2"/>
  </sheets>
  <definedNames>
    <definedName name="LPHit5" localSheetId="1">'40% Pullback 2004-2005'!$B$12</definedName>
    <definedName name="_xlnm.Print_Area" localSheetId="1">'40% Pullback 2004-2005'!$A$1:$L$290</definedName>
    <definedName name="_xlnm.Print_Titles" localSheetId="1">'40% Pullback 2004-2005'!$22:$25</definedName>
  </definedNames>
  <calcPr fullCalcOnLoad="1"/>
</workbook>
</file>

<file path=xl/sharedStrings.xml><?xml version="1.0" encoding="utf-8"?>
<sst xmlns="http://schemas.openxmlformats.org/spreadsheetml/2006/main" count="16070" uniqueCount="4775">
  <si>
    <t>TOTAL           28,629,580</t>
  </si>
  <si>
    <t>Total Lavaca School Distri</t>
  </si>
  <si>
    <t>40.01                 2</t>
  </si>
  <si>
    <t>Real Estate     17,243,150</t>
  </si>
  <si>
    <t>40.01        689,898.43</t>
  </si>
  <si>
    <t>40.01        206,580.23</t>
  </si>
  <si>
    <t>40.01         79,878.76</t>
  </si>
  <si>
    <t>TOTAL           17,243,150</t>
  </si>
  <si>
    <t>Total Mansfield School Dis</t>
  </si>
  <si>
    <t>725       582</t>
  </si>
  <si>
    <t>,920     9,147,771</t>
  </si>
  <si>
    <t>630       624</t>
  </si>
  <si>
    <t>,790       795,140</t>
  </si>
  <si>
    <t>230 74,200,34</t>
  </si>
  <si>
    <t>0   1,396,938,563</t>
  </si>
  <si>
    <t>14,319,6</t>
  </si>
  <si>
    <t>VIER</t>
  </si>
  <si>
    <t>me:  SANDRA L DUNN</t>
  </si>
  <si>
    <t>. 3RD ST, COURTHOUSE RM 1</t>
  </si>
  <si>
    <t>DE QUEEN, A</t>
  </si>
  <si>
    <t>) 642-2852</t>
  </si>
  <si>
    <t>27.30                 2</t>
  </si>
  <si>
    <t>Real Estate     44,867,893</t>
  </si>
  <si>
    <t>27.30      1,224,893.48</t>
  </si>
  <si>
    <t>27.30        589,996.27</t>
  </si>
  <si>
    <t>27.30        194,401.53</t>
  </si>
  <si>
    <t>TOTAL           44,867,893</t>
  </si>
  <si>
    <t>Crossover County: POLK</t>
  </si>
  <si>
    <t>Total DeQueen School Distr</t>
  </si>
  <si>
    <t>Real Estate     11,552,507</t>
  </si>
  <si>
    <t>32.00        369,680.22</t>
  </si>
  <si>
    <t>32.00        136,489.28</t>
  </si>
  <si>
    <t>32.00         44,046.11</t>
  </si>
  <si>
    <t>TOTAL           11,552,507</t>
  </si>
  <si>
    <t>Total Horatio School Distr</t>
  </si>
  <si>
    <t>Lockesburg School District</t>
  </si>
  <si>
    <t>Real Estate     11,125,629</t>
  </si>
  <si>
    <t>35.00        389,397.02</t>
  </si>
  <si>
    <t>35.00        157,581.38</t>
  </si>
  <si>
    <t>35.00         59,825.08</t>
  </si>
  <si>
    <t>TOTAL           11,125,629</t>
  </si>
  <si>
    <t>Total Lockesburg School Di</t>
  </si>
  <si>
    <t>540        40</t>
  </si>
  <si>
    <t>,450     1,372,257</t>
  </si>
  <si>
    <t>410       328</t>
  </si>
  <si>
    <t>,210     2,924,304</t>
  </si>
  <si>
    <t>505       174</t>
  </si>
  <si>
    <t>,925     1,219,098</t>
  </si>
  <si>
    <t>0       241,740</t>
  </si>
  <si>
    <t>655 10,750,24</t>
  </si>
  <si>
    <t>9     113,889,292</t>
  </si>
  <si>
    <t>1,144,0</t>
  </si>
  <si>
    <t>COUNTY:  SH</t>
  </si>
  <si>
    <t>ARP</t>
  </si>
  <si>
    <t>me:  TOMMY N ESTES</t>
  </si>
  <si>
    <t>X 307</t>
  </si>
  <si>
    <t>ASH FLAT, A</t>
  </si>
  <si>
    <t>) 994-7361</t>
  </si>
  <si>
    <t>Real Estate     23,339,350</t>
  </si>
  <si>
    <t>39.00        910,234.65</t>
  </si>
  <si>
    <t>39.00        237,169.73</t>
  </si>
  <si>
    <t>39.00         94,785.99</t>
  </si>
  <si>
    <t>TOTAL           23,339,350</t>
  </si>
  <si>
    <t>Crossover County: IZARD</t>
  </si>
  <si>
    <t>Total Cave City School Dis</t>
  </si>
  <si>
    <t>28.30                 2</t>
  </si>
  <si>
    <t>Real Estate     68,344,694</t>
  </si>
  <si>
    <t>28.30      1,934,154.84</t>
  </si>
  <si>
    <t>28.30        438,031.36</t>
  </si>
  <si>
    <t>28.30        173,514.09</t>
  </si>
  <si>
    <t>TOTAL           68,344,694</t>
  </si>
  <si>
    <t>Crossover County: FULTON</t>
  </si>
  <si>
    <t>Total Highland School Dist</t>
  </si>
  <si>
    <t>31.09                 2</t>
  </si>
  <si>
    <t>Real Estate      8,123,250</t>
  </si>
  <si>
    <t>31.09        252,551.84</t>
  </si>
  <si>
    <t>31.09         58,557.55</t>
  </si>
  <si>
    <t>31.09         63,757.38</t>
  </si>
  <si>
    <t>TOTAL            8,123,250</t>
  </si>
  <si>
    <t>Total Twin Rivers Sch Dist</t>
  </si>
  <si>
    <t>195       419</t>
  </si>
  <si>
    <t>,370       878,145</t>
  </si>
  <si>
    <t>120         6</t>
  </si>
  <si>
    <t>,525       114,415</t>
  </si>
  <si>
    <t>145        10</t>
  </si>
  <si>
    <t>,640       253,015</t>
  </si>
  <si>
    <t>420     1,123</t>
  </si>
  <si>
    <t>,245     8,881,620</t>
  </si>
  <si>
    <t>780 12,172,16</t>
  </si>
  <si>
    <t>6     143,989,775</t>
  </si>
  <si>
    <t>1,874,6</t>
  </si>
  <si>
    <t>me:  DONNA  WILSON</t>
  </si>
  <si>
    <t>Address:  H</t>
  </si>
  <si>
    <t>C71,</t>
  </si>
  <si>
    <t>BOX 1</t>
  </si>
  <si>
    <t>MOUNTAIN VI</t>
  </si>
  <si>
    <t>EW,</t>
  </si>
  <si>
    <t>AR  72560</t>
  </si>
  <si>
    <t>) 269-5550</t>
  </si>
  <si>
    <t>28.91                 2</t>
  </si>
  <si>
    <t>Real Estate     66,283,400</t>
  </si>
  <si>
    <t>28.91      1,916,253.09</t>
  </si>
  <si>
    <t>28.91        511,276.96</t>
  </si>
  <si>
    <t>28.91          3,399.24</t>
  </si>
  <si>
    <t>TOTAL           66,283,400</t>
  </si>
  <si>
    <t>Total Mountain View School</t>
  </si>
  <si>
    <t>175        50</t>
  </si>
  <si>
    <t>,715     1,132,820</t>
  </si>
  <si>
    <t>395       171</t>
  </si>
  <si>
    <t>,625     1,415,900</t>
  </si>
  <si>
    <t>Shirley School District</t>
  </si>
  <si>
    <t>Real Estate        186,890</t>
  </si>
  <si>
    <t>35.80          6,690.66</t>
  </si>
  <si>
    <t>35.80          2,110.95</t>
  </si>
  <si>
    <t>35.80          1,326.57</t>
  </si>
  <si>
    <t>TOTAL              186,890</t>
  </si>
  <si>
    <t>965        37</t>
  </si>
  <si>
    <t>,055       282,910</t>
  </si>
  <si>
    <t>660    376,97</t>
  </si>
  <si>
    <t>5      86,917,735</t>
  </si>
  <si>
    <t>854,1</t>
  </si>
  <si>
    <t>COUNTY:  UN</t>
  </si>
  <si>
    <t>me:  CONNIE R CHANDLER</t>
  </si>
  <si>
    <t>01 N</t>
  </si>
  <si>
    <t>. WASHINGTON ST, STE 102</t>
  </si>
  <si>
    <t>EL DORADO,</t>
  </si>
  <si>
    <t>) 864-1910</t>
  </si>
  <si>
    <t>El Dorado School District</t>
  </si>
  <si>
    <t>Real Estate    187,635,908</t>
  </si>
  <si>
    <t>28.90      5,422,677.74</t>
  </si>
  <si>
    <t>28.90      2,877,292.73</t>
  </si>
  <si>
    <t>28.90        593,615.71</t>
  </si>
  <si>
    <t>TOTAL          187,635,908</t>
  </si>
  <si>
    <t>Total El Dorado School Dis</t>
  </si>
  <si>
    <t>Junction City School Distr</t>
  </si>
  <si>
    <t>Real Estate     22,533,158</t>
  </si>
  <si>
    <t>35.00        788,660.53</t>
  </si>
  <si>
    <t>35.00        756,730.87</t>
  </si>
  <si>
    <t>35.00        151,631.38</t>
  </si>
  <si>
    <t>TOTAL           22,533,158</t>
  </si>
  <si>
    <t>Total Junction City School</t>
  </si>
  <si>
    <t>Norphlet School District</t>
  </si>
  <si>
    <t>Real Estate     15,637,455</t>
  </si>
  <si>
    <t>37.00        578,585.84</t>
  </si>
  <si>
    <t>37.00        205,075.35</t>
  </si>
  <si>
    <t>37.00         74,264.70</t>
  </si>
  <si>
    <t>TOTAL           15,637,455</t>
  </si>
  <si>
    <t>Total Norphlet School Dist</t>
  </si>
  <si>
    <t>Parkers Chapel School Dist</t>
  </si>
  <si>
    <t>Real Estate     17,329,206</t>
  </si>
  <si>
    <t>32.80        568,397.96</t>
  </si>
  <si>
    <t>32.80        710,140.14</t>
  </si>
  <si>
    <t>32.80         35,776.60</t>
  </si>
  <si>
    <t>TOTAL           17,329,206</t>
  </si>
  <si>
    <t>Total Parkers Chapel Schoo</t>
  </si>
  <si>
    <t>Real Estate     24,498,711</t>
  </si>
  <si>
    <t>41.00      1,004,447.15</t>
  </si>
  <si>
    <t>41.00        764,816.50</t>
  </si>
  <si>
    <t>41.00        133,301.00</t>
  </si>
  <si>
    <t>TOTAL           24,498,711</t>
  </si>
  <si>
    <t>Total Smackover School Dis</t>
  </si>
  <si>
    <t>Strong-Huttig School Distr</t>
  </si>
  <si>
    <t>Real Estate     24,285,681</t>
  </si>
  <si>
    <t>39.00        947,141.56</t>
  </si>
  <si>
    <t>39.00        268,673.07</t>
  </si>
  <si>
    <t>39.00        117,611.64</t>
  </si>
  <si>
    <t>TOTAL           24,285,681</t>
  </si>
  <si>
    <t>Total Strong-Huttig School</t>
  </si>
  <si>
    <t>489 34,237,49</t>
  </si>
  <si>
    <t>2     500,075,100</t>
  </si>
  <si>
    <t>5,493,2</t>
  </si>
  <si>
    <t>COUNTY:  VA</t>
  </si>
  <si>
    <t>N BU</t>
  </si>
  <si>
    <t>REN</t>
  </si>
  <si>
    <t>me:  ESTER D BASS</t>
  </si>
  <si>
    <t>Address:  R</t>
  </si>
  <si>
    <t>OUTE</t>
  </si>
  <si>
    <t>6, BOX 254-9</t>
  </si>
  <si>
    <t>) 754-4140</t>
  </si>
  <si>
    <t>Real Estate     50,855,239</t>
  </si>
  <si>
    <t>33.00      1,678,222.89</t>
  </si>
  <si>
    <t>33.00        586,280.81</t>
  </si>
  <si>
    <t>33.00        216,745.49</t>
  </si>
  <si>
    <t>TOTAL           50,855,239</t>
  </si>
  <si>
    <t>Total Clinton School Distr</t>
  </si>
  <si>
    <t>35.80                 2</t>
  </si>
  <si>
    <t>Real Estate     42,428,868</t>
  </si>
  <si>
    <t>35.80      1,518,953.47</t>
  </si>
  <si>
    <t>35.80        251,160.63</t>
  </si>
  <si>
    <t>35.80         76,889.45</t>
  </si>
  <si>
    <t>TOTAL           42,428,868</t>
  </si>
  <si>
    <t>Total Shirley School Distr</t>
  </si>
  <si>
    <t>Real Estate     12,649,630</t>
  </si>
  <si>
    <t>41.00        518,634.83</t>
  </si>
  <si>
    <t>41.00        169,320.78</t>
  </si>
  <si>
    <t>41.00         60,785.37</t>
  </si>
  <si>
    <t>TOTAL           12,649,630</t>
  </si>
  <si>
    <t>Total South Side School Di</t>
  </si>
  <si>
    <t>495        84</t>
  </si>
  <si>
    <t>,185     2,253,270</t>
  </si>
  <si>
    <t>185       122</t>
  </si>
  <si>
    <t>,820     3,550,722</t>
  </si>
  <si>
    <t>055       206</t>
  </si>
  <si>
    <t>,825     2,202,135</t>
  </si>
  <si>
    <t>255 10,612,19</t>
  </si>
  <si>
    <t>5     153,049,749</t>
  </si>
  <si>
    <t>1,502,5</t>
  </si>
  <si>
    <t>COUNTY:  WA</t>
  </si>
  <si>
    <t>SHIN</t>
  </si>
  <si>
    <t>GTON</t>
  </si>
  <si>
    <t>me:  MARILYN R EDWARDS</t>
  </si>
  <si>
    <t>80 N</t>
  </si>
  <si>
    <t>. COLLEGE, STE 300</t>
  </si>
  <si>
    <t>FAYETTEVILL</t>
  </si>
  <si>
    <t>R  72701</t>
  </si>
  <si>
    <t>) 444-1711</t>
  </si>
  <si>
    <t>Elkins School District</t>
  </si>
  <si>
    <t>Real Estate     27,224,843</t>
  </si>
  <si>
    <t>40.20      1,094,438.69</t>
  </si>
  <si>
    <t>40.20        274,020.08</t>
  </si>
  <si>
    <t>40.20        136,495.40</t>
  </si>
  <si>
    <t>TOTAL           27,224,843</t>
  </si>
  <si>
    <t>Total Elkins School Distri</t>
  </si>
  <si>
    <t>Farmington School District</t>
  </si>
  <si>
    <t>Real Estate     74,752,254</t>
  </si>
  <si>
    <t>40.70      3,042,416.74</t>
  </si>
  <si>
    <t>40.70        613,146.03</t>
  </si>
  <si>
    <t>40.70        104,455.74</t>
  </si>
  <si>
    <t>TOTAL           74,752,254</t>
  </si>
  <si>
    <t>Total Farmington School Di</t>
  </si>
  <si>
    <t>Fayetteville School Distri</t>
  </si>
  <si>
    <t>44.20                 2</t>
  </si>
  <si>
    <t>Real Estate    670,629,497</t>
  </si>
  <si>
    <t>44.20     29,641,823.77</t>
  </si>
  <si>
    <t>44.20      7,457,918.20</t>
  </si>
  <si>
    <t>44.20      1,463,005.81</t>
  </si>
  <si>
    <t>TOTAL          670,629,497</t>
  </si>
  <si>
    <t>Total Fayetteville School</t>
  </si>
  <si>
    <t>Greenland School District</t>
  </si>
  <si>
    <t>37.90                 2</t>
  </si>
  <si>
    <t>Real Estate     26,991,071</t>
  </si>
  <si>
    <t>37.90      1,022,961.59</t>
  </si>
  <si>
    <t>37.90        565,168.51</t>
  </si>
  <si>
    <t>37.90         91,229.13</t>
  </si>
  <si>
    <t>TOTAL           26,991,071</t>
  </si>
  <si>
    <t>Annexation: WINSLOW SCHOOL</t>
  </si>
  <si>
    <t>(include</t>
  </si>
  <si>
    <t>valuations for Wi</t>
  </si>
  <si>
    <t>nslow School District o</t>
  </si>
  <si>
    <t>nly h</t>
  </si>
  <si>
    <t>Real Estate      7,269,331</t>
  </si>
  <si>
    <t>33.00        239,887.92</t>
  </si>
  <si>
    <t>33.00         62,818.80</t>
  </si>
  <si>
    <t>33.00         80,782.22</t>
  </si>
  <si>
    <t>TOTAL            7,269,331</t>
  </si>
  <si>
    <t>Total Greenland School Dis</t>
  </si>
  <si>
    <t>Lincoln Consolidated Sch D</t>
  </si>
  <si>
    <t>Real Estate     37,811,075</t>
  </si>
  <si>
    <t>39.80      1,504,880.79</t>
  </si>
  <si>
    <t>39.80        434,112.93</t>
  </si>
  <si>
    <t>39.80        120,124.44</t>
  </si>
  <si>
    <t>TOTAL           37,811,075</t>
  </si>
  <si>
    <t>Total Lincoln Consolidated</t>
  </si>
  <si>
    <t>Prairie Grove School Distr</t>
  </si>
  <si>
    <t>Real Estate     50,946,320</t>
  </si>
  <si>
    <t>37.90      1,930,865.53</t>
  </si>
  <si>
    <t>37.90        462,018.36</t>
  </si>
  <si>
    <t>37.90        161,514.22</t>
  </si>
  <si>
    <t>TOTAL           50,946,320</t>
  </si>
  <si>
    <t>Total Prairie Grove School</t>
  </si>
  <si>
    <t>Real Estate    642,996,076</t>
  </si>
  <si>
    <t>39.50     25,398,345.00</t>
  </si>
  <si>
    <t>39.50      8,545,513.62</t>
  </si>
  <si>
    <t>39.50        996,314.58</t>
  </si>
  <si>
    <t>TOTAL          642,996,076</t>
  </si>
  <si>
    <t>Total Springdale School Di</t>
  </si>
  <si>
    <t>West Fork School District</t>
  </si>
  <si>
    <t>Real Estate     28,017,663</t>
  </si>
  <si>
    <t>32.50         60,717.15</t>
  </si>
  <si>
    <t>32.50          5,629.81</t>
  </si>
  <si>
    <t>32.50          1,246.86</t>
  </si>
  <si>
    <t>TOTAL            1,868,220</t>
  </si>
  <si>
    <t>Total Jessieville School D</t>
  </si>
  <si>
    <t>Lake Hamilton School Distr</t>
  </si>
  <si>
    <t>Real Estate    163,376,021</t>
  </si>
  <si>
    <t>33.80      5,522,109.51</t>
  </si>
  <si>
    <t>33.80      1,487,024.41</t>
  </si>
  <si>
    <t>33.80        144,383.49</t>
  </si>
  <si>
    <t>TOTAL          163,376,021</t>
  </si>
  <si>
    <t>Total Lake Hamilton School</t>
  </si>
  <si>
    <t>36.60                 2</t>
  </si>
  <si>
    <t>Real Estate    175,378,141</t>
  </si>
  <si>
    <t>36.60      6,418,839.96</t>
  </si>
  <si>
    <t>36.60      1,387,287.72</t>
  </si>
  <si>
    <t>36.60        212,944.47</t>
  </si>
  <si>
    <t>TOTAL          175,378,141</t>
  </si>
  <si>
    <t>Crossover County: HOT SPRI</t>
  </si>
  <si>
    <t>Real Estate        363,314</t>
  </si>
  <si>
    <t>36.60         13,297.29</t>
  </si>
  <si>
    <t>36.60          2,968.81</t>
  </si>
  <si>
    <t>36.60               .00</t>
  </si>
  <si>
    <t>TOTAL              363,314</t>
  </si>
  <si>
    <t>Mountain Pine School Distr</t>
  </si>
  <si>
    <t>30.90                 2</t>
  </si>
  <si>
    <t>Real Estate     20,038,241</t>
  </si>
  <si>
    <t>30.90        619,181.65</t>
  </si>
  <si>
    <t>30.90        514,113.67</t>
  </si>
  <si>
    <t>30.90         43,363.42</t>
  </si>
  <si>
    <t>TOTAL           20,038,241</t>
  </si>
  <si>
    <t>Total Mountain Pine School</t>
  </si>
  <si>
    <t>Magnet Cove School Distric</t>
  </si>
  <si>
    <t>Real Estate        272,316</t>
  </si>
  <si>
    <t>35.78          9,743.47</t>
  </si>
  <si>
    <t>35.78          1,885.07</t>
  </si>
  <si>
    <t>35.78            482.39</t>
  </si>
  <si>
    <t>TOTAL              272,316</t>
  </si>
  <si>
    <t>685        13</t>
  </si>
  <si>
    <t>,482       338,483</t>
  </si>
  <si>
    <t>Mount Ida School District</t>
  </si>
  <si>
    <t>Real Estate        267,177</t>
  </si>
  <si>
    <t>34.00          9,084.02</t>
  </si>
  <si>
    <t>34.00          1,162.19</t>
  </si>
  <si>
    <t>34.00            671.91</t>
  </si>
  <si>
    <t>TOTAL              267,177</t>
  </si>
  <si>
    <t>182        19</t>
  </si>
  <si>
    <t>,762       321,121</t>
  </si>
  <si>
    <t>Real Estate        875,662</t>
  </si>
  <si>
    <t>38.60         33,800.55</t>
  </si>
  <si>
    <t>38.60          8,435.07</t>
  </si>
  <si>
    <t>38.60          1,051.12</t>
  </si>
  <si>
    <t>TOTAL              875,662</t>
  </si>
  <si>
    <t>525        27</t>
  </si>
  <si>
    <t>,231     1,121,418</t>
  </si>
  <si>
    <t>Benton School District</t>
  </si>
  <si>
    <t>Real Estate      1,762,967</t>
  </si>
  <si>
    <t>35.40         62,409.03</t>
  </si>
  <si>
    <t xml:space="preserve">  *  The millage rates have been adjusted for rollback provisions.  Rollback data is provided by the Assessment Coordination Department</t>
  </si>
  <si>
    <t xml:space="preserve">            indebtedness * 40%) or (assessment * the uniform rate of tax * 40%)</t>
  </si>
  <si>
    <t xml:space="preserve">  *  The 8 districts that were consolidated or annexed under Act 60 of the Second Extraordinary Session of 2003 that have not voted a unified millage</t>
  </si>
  <si>
    <t xml:space="preserve">            rate are indicated with an "+"</t>
  </si>
  <si>
    <t xml:space="preserve">  *  The proper M&amp;O millage rate in the Fountain Lake School District is the subject of pending litigation on appeal to the Arkansas Supreme Court</t>
  </si>
  <si>
    <t xml:space="preserve">  *  The assessment data is submitted by each County Clerk in compliance with A.C.A. §6-20-2202(g)(1), as amended by Act 730 of the 85th General Assembly</t>
  </si>
  <si>
    <t xml:space="preserve">  *  The millage data is from the annual millage election held during calendar year 2004, for taxes payable in calendar year 2005</t>
  </si>
  <si>
    <t xml:space="preserve">  *  The 40% Pullback is calculated in compliance with A.C.A. §6-20-401(4)</t>
  </si>
  <si>
    <t xml:space="preserve">  *  The 40% Pullback is calculated as follows: The greater of the product of either: (assessment * the tax rate which is not pledged to secure bonded</t>
  </si>
  <si>
    <t xml:space="preserve">  *  The following APSCN financial codes should be used to record the 40% Pullback accrual:</t>
  </si>
  <si>
    <t>State Totals</t>
  </si>
  <si>
    <t>2004 Assessment for Taxes Payable in 2005</t>
  </si>
  <si>
    <t>Assessment</t>
  </si>
  <si>
    <t>40.25        256,516.47</t>
  </si>
  <si>
    <t>40.25         75,589.10</t>
  </si>
  <si>
    <t>TOTAL           12,446,680</t>
  </si>
  <si>
    <t>Total Rose Bud School Dist</t>
  </si>
  <si>
    <t>Real Estate    202,699,644</t>
  </si>
  <si>
    <t>36.20      7,337,727.11</t>
  </si>
  <si>
    <t>36.20      3,152,515.01</t>
  </si>
  <si>
    <t>36.20        507,457.94</t>
  </si>
  <si>
    <t>TOTAL          202,699,644</t>
  </si>
  <si>
    <t>Total Searcy School Distri</t>
  </si>
  <si>
    <t>330       289</t>
  </si>
  <si>
    <t>,140     3,984,123</t>
  </si>
  <si>
    <t>820       212</t>
  </si>
  <si>
    <t>,390     3,777,350</t>
  </si>
  <si>
    <t>690 44,107,30</t>
  </si>
  <si>
    <t>5     597,397,410</t>
  </si>
  <si>
    <t>6,204,7</t>
  </si>
  <si>
    <t>COUNTY:  WO</t>
  </si>
  <si>
    <t>ODRU</t>
  </si>
  <si>
    <t>FF</t>
  </si>
  <si>
    <t>me:  BECKY  HICKS</t>
  </si>
  <si>
    <t>) 347-2871</t>
  </si>
  <si>
    <t>Real Estate     27,303,280</t>
  </si>
  <si>
    <t>32.50        887,356.60</t>
  </si>
  <si>
    <t>32.50        223,399.80</t>
  </si>
  <si>
    <t>32.50        195,557.64</t>
  </si>
  <si>
    <t>TOTAL           27,303,280</t>
  </si>
  <si>
    <t>Total Augusta School Distr</t>
  </si>
  <si>
    <t>McCrory School District</t>
  </si>
  <si>
    <t>Real Estate     23,507,081</t>
  </si>
  <si>
    <t>35.70        839,202.79</t>
  </si>
  <si>
    <t>35.70        247,090.77</t>
  </si>
  <si>
    <t>35.70        146,358.08</t>
  </si>
  <si>
    <t>TOTAL           23,507,081</t>
  </si>
  <si>
    <t>Total McCrory School Distr</t>
  </si>
  <si>
    <t>530       215,408</t>
  </si>
  <si>
    <t>240        79</t>
  </si>
  <si>
    <t>,428       305,388</t>
  </si>
  <si>
    <t>551       950</t>
  </si>
  <si>
    <t>,478     5,390,945</t>
  </si>
  <si>
    <t>041 11,147,26</t>
  </si>
  <si>
    <t>0      80,634,076</t>
  </si>
  <si>
    <t>748,8</t>
  </si>
  <si>
    <t>COUNTY:  YE</t>
  </si>
  <si>
    <t>me:  CAROLYN  MORRIS</t>
  </si>
  <si>
    <t>X 219</t>
  </si>
  <si>
    <t>DANVILLE, A</t>
  </si>
  <si>
    <t>) 495-4850</t>
  </si>
  <si>
    <t>Danville School District</t>
  </si>
  <si>
    <t>Real Estate     19,129,515</t>
  </si>
  <si>
    <t>31.00        593,014.97</t>
  </si>
  <si>
    <t>31.00        239,671.39</t>
  </si>
  <si>
    <t>31.00        103,997.96</t>
  </si>
  <si>
    <t>TOTAL           19,129,515</t>
  </si>
  <si>
    <t>Total Danville School Dist</t>
  </si>
  <si>
    <t>Real Estate     44,016,203</t>
  </si>
  <si>
    <t>33.70      1,483,346.04</t>
  </si>
  <si>
    <t>33.70        544,920.91</t>
  </si>
  <si>
    <t>33.70        102,827.53</t>
  </si>
  <si>
    <t>TOTAL           44,016,203</t>
  </si>
  <si>
    <t>Total Dardanelle School Di</t>
  </si>
  <si>
    <t>Western Yell Co. School Di</t>
  </si>
  <si>
    <t>Real Estate     13,267,672</t>
  </si>
  <si>
    <t>32.50        431,199.34</t>
  </si>
  <si>
    <t>32.50        121,343.46</t>
  </si>
  <si>
    <t>32.50         54,526.75</t>
  </si>
  <si>
    <t>TOTAL           13,267,672</t>
  </si>
  <si>
    <t>Total Western Yell Co. Sch</t>
  </si>
  <si>
    <t>Real Estate     24,931,570</t>
  </si>
  <si>
    <t>35.60        887,563.89</t>
  </si>
  <si>
    <t>35.60        354,100.21</t>
  </si>
  <si>
    <t>35.60         96,254.78</t>
  </si>
  <si>
    <t>TOTAL           24,931,570</t>
  </si>
  <si>
    <t>Crossover County: PERRY</t>
  </si>
  <si>
    <t>Total Two Rivers School Di</t>
  </si>
  <si>
    <t>375 10,787,56</t>
  </si>
  <si>
    <t>7     149,713,902</t>
  </si>
  <si>
    <t>1,670,3</t>
  </si>
  <si>
    <t>Poyen School District</t>
  </si>
  <si>
    <t>39.20                 3</t>
  </si>
  <si>
    <t>Real Estate      4,523,138</t>
  </si>
  <si>
    <t>39.20        177,307.01</t>
  </si>
  <si>
    <t>39.20         96,899.77</t>
  </si>
  <si>
    <t>39.20         38,397.85</t>
  </si>
  <si>
    <t>TOTAL            4,523,138</t>
  </si>
  <si>
    <t>Real Estate      1,681,100</t>
  </si>
  <si>
    <t>39.20         65,899.12</t>
  </si>
  <si>
    <t>39.20         28,811.88</t>
  </si>
  <si>
    <t>39.20         12,656.31</t>
  </si>
  <si>
    <t>TOTAL            1,681,100</t>
  </si>
  <si>
    <t>Total Poyen School Distric</t>
  </si>
  <si>
    <t>Sheridan School District</t>
  </si>
  <si>
    <t>Real Estate     98,407,080</t>
  </si>
  <si>
    <t>32.20      3,168,707.98</t>
  </si>
  <si>
    <t>32.20      1,685,447.79</t>
  </si>
  <si>
    <t>32.20        333,213.52</t>
  </si>
  <si>
    <t>TOTAL           98,407,080</t>
  </si>
  <si>
    <t>Real Estate     49,264,816</t>
  </si>
  <si>
    <t>32.20      1,586,327.08</t>
  </si>
  <si>
    <t>32.20        490,757.40</t>
  </si>
  <si>
    <t>32.20         50,844.28</t>
  </si>
  <si>
    <t>TOTAL           49,264,816</t>
  </si>
  <si>
    <t>Total Sheridan School Dist</t>
  </si>
  <si>
    <t>Bauxite School District</t>
  </si>
  <si>
    <t>Real Estate      2,500,353</t>
  </si>
  <si>
    <t>36.50         91,262.88</t>
  </si>
  <si>
    <t>36.50         49,254.16</t>
  </si>
  <si>
    <t>36.50         19,956.81</t>
  </si>
  <si>
    <t>TOTAL            2,500,353</t>
  </si>
  <si>
    <t>429       546</t>
  </si>
  <si>
    <t>,762     4,396,544</t>
  </si>
  <si>
    <t>461 11,874,54</t>
  </si>
  <si>
    <t>5     173,469,577</t>
  </si>
  <si>
    <t>2,378,9</t>
  </si>
  <si>
    <t>EENE</t>
  </si>
  <si>
    <t>me:  LINDA  HERITAGE</t>
  </si>
  <si>
    <t>20 W</t>
  </si>
  <si>
    <t>. COURT ST, ROOM 102</t>
  </si>
  <si>
    <t>PARAGOULD,</t>
  </si>
  <si>
    <t>) 239-6311</t>
  </si>
  <si>
    <t>Marmaduke School District</t>
  </si>
  <si>
    <t>Real Estate     20,602,688</t>
  </si>
  <si>
    <t>29.10        599,538.22</t>
  </si>
  <si>
    <t>29.10        195,439.24</t>
  </si>
  <si>
    <t>29.10         97,019.98</t>
  </si>
  <si>
    <t>TOTAL           20,602,688</t>
  </si>
  <si>
    <t>Total Marmaduke School Dis</t>
  </si>
  <si>
    <t>32.59                 2</t>
  </si>
  <si>
    <t>Real Estate    119,595,757</t>
  </si>
  <si>
    <t>32.59      3,897,625.72</t>
  </si>
  <si>
    <t>32.59        966,141.96</t>
  </si>
  <si>
    <t>32.59        267,356.30</t>
  </si>
  <si>
    <t>TOTAL          119,595,757</t>
  </si>
  <si>
    <t>Crossover County: CLAY</t>
  </si>
  <si>
    <t>Crossover County: CRAIGHEA</t>
  </si>
  <si>
    <t>Real Estate      1,391,670</t>
  </si>
  <si>
    <t>32.59         45,354.53</t>
  </si>
  <si>
    <t>32.59         14,690.17</t>
  </si>
  <si>
    <t>32.59         15,303.03</t>
  </si>
  <si>
    <t>TOTAL            1,391,670</t>
  </si>
  <si>
    <t>Total Greene Co. Tech Scho</t>
  </si>
  <si>
    <t>Paragould School District</t>
  </si>
  <si>
    <t>Real Estate    119,851,663</t>
  </si>
  <si>
    <t>32.67      3,915,553.83</t>
  </si>
  <si>
    <t>32.67      1,863,612.45</t>
  </si>
  <si>
    <t>32.67        180,386.26</t>
  </si>
  <si>
    <t>TOTAL          119,851,663</t>
  </si>
  <si>
    <t>Total Paragould School Dis</t>
  </si>
  <si>
    <t>865        28</t>
  </si>
  <si>
    <t>,390       487,935</t>
  </si>
  <si>
    <t>880 17,087,50</t>
  </si>
  <si>
    <t>5     371,002,173</t>
  </si>
  <si>
    <t>3,750,8</t>
  </si>
  <si>
    <t>COUNTY:  HE</t>
  </si>
  <si>
    <t>MPST</t>
  </si>
  <si>
    <t>me:  VELORA  HALTOM</t>
  </si>
  <si>
    <t>X 1420</t>
  </si>
  <si>
    <t>HOPE, AR  7</t>
  </si>
  <si>
    <t>) 777-2241</t>
  </si>
  <si>
    <t>Blevins School District</t>
  </si>
  <si>
    <t>31.30                 2</t>
  </si>
  <si>
    <t>Real Estate     14,701,902</t>
  </si>
  <si>
    <t>31.30        460,169.53</t>
  </si>
  <si>
    <t>31.30        126,487.49</t>
  </si>
  <si>
    <t>31.30         49,479.35</t>
  </si>
  <si>
    <t>TOTAL           14,701,902</t>
  </si>
  <si>
    <t>Crossover County: NEVADA</t>
  </si>
  <si>
    <t>Real Estate      2,546,777</t>
  </si>
  <si>
    <t>31.30         79,714.12</t>
  </si>
  <si>
    <t>31.30         28,294.57</t>
  </si>
  <si>
    <t>31.30         26,936.78</t>
  </si>
  <si>
    <t>TOTAL            2,546,777</t>
  </si>
  <si>
    <t>Total Blevins School Distr</t>
  </si>
  <si>
    <t>Hope School District</t>
  </si>
  <si>
    <t>34.70                 2</t>
  </si>
  <si>
    <t>Real Estate     87,801,285</t>
  </si>
  <si>
    <t>34.70      3,046,704.59</t>
  </si>
  <si>
    <t>34.70      1,481,858.09</t>
  </si>
  <si>
    <t>34.70        403,985.38</t>
  </si>
  <si>
    <t>TOTAL           87,801,285</t>
  </si>
  <si>
    <t>Total Hope School District</t>
  </si>
  <si>
    <t>Spring Hill School Distric</t>
  </si>
  <si>
    <t>38.60                 2</t>
  </si>
  <si>
    <t>Real Estate      7,041,452</t>
  </si>
  <si>
    <t>38.60        271,800.05</t>
  </si>
  <si>
    <t>38.60         85,983.89</t>
  </si>
  <si>
    <t>38.60         38,806.12</t>
  </si>
  <si>
    <t>TOTAL            7,041,452</t>
  </si>
  <si>
    <t>Total Spring Hill School D</t>
  </si>
  <si>
    <t>Nashville School District</t>
  </si>
  <si>
    <t>Real Estate      6,334,274</t>
  </si>
  <si>
    <t>31.70        200,796.49</t>
  </si>
  <si>
    <t>31.70         66,362.87</t>
  </si>
  <si>
    <t>31.70         15,743.81</t>
  </si>
  <si>
    <t>TOTAL            6,334,274</t>
  </si>
  <si>
    <t>466       496</t>
  </si>
  <si>
    <t>,650     8,924,390</t>
  </si>
  <si>
    <t>Texarkana School District</t>
  </si>
  <si>
    <t>Real Estate         32,470</t>
  </si>
  <si>
    <t>38.90          1,263.08</t>
  </si>
  <si>
    <t>38.90               .00</t>
  </si>
  <si>
    <t>TOTAL               32,470</t>
  </si>
  <si>
    <t>0        32,470</t>
  </si>
  <si>
    <t>Mineral Springs School Dis</t>
  </si>
  <si>
    <t>Real Estate      7,004,050</t>
  </si>
  <si>
    <t>34.00        238,137.70</t>
  </si>
  <si>
    <t>34.00         40,307.20</t>
  </si>
  <si>
    <t>34.00         28,912.58</t>
  </si>
  <si>
    <t>TOTAL            7,004,050</t>
  </si>
  <si>
    <t>506       850</t>
  </si>
  <si>
    <t>,370     9,039,926</t>
  </si>
  <si>
    <t>52,252,</t>
  </si>
  <si>
    <t>512 15,575,40</t>
  </si>
  <si>
    <t>0     190,743,345</t>
  </si>
  <si>
    <t>1,770,5</t>
  </si>
  <si>
    <t>COUNTY:  HO</t>
  </si>
  <si>
    <t>T SP</t>
  </si>
  <si>
    <t>RING</t>
  </si>
  <si>
    <t>me:  MARY ANN  WALTERS</t>
  </si>
  <si>
    <t>10 L</t>
  </si>
  <si>
    <t>OCUST, COUNTY COURTHOUSE</t>
  </si>
  <si>
    <t>) 332-2291</t>
  </si>
  <si>
    <t>Real Estate     29,602,967</t>
  </si>
  <si>
    <t>29.00        858,486.04</t>
  </si>
  <si>
    <t>Real Estate      2,084,684</t>
  </si>
  <si>
    <t>34.00         70,879.26</t>
  </si>
  <si>
    <t>34.00         17,387.94</t>
  </si>
  <si>
    <t>34.00         11,159.14</t>
  </si>
  <si>
    <t>TOTAL            2,084,684</t>
  </si>
  <si>
    <t>Total Mineral Springs Scho</t>
  </si>
  <si>
    <t>31.70                 2</t>
  </si>
  <si>
    <t>Real Estate     52,122,969</t>
  </si>
  <si>
    <t>31.70      1,652,298.12</t>
  </si>
  <si>
    <t>31.70      1,358,906.41</t>
  </si>
  <si>
    <t>31.70        199,188.22</t>
  </si>
  <si>
    <t>TOTAL           52,122,969</t>
  </si>
  <si>
    <t>Real Estate         70,220</t>
  </si>
  <si>
    <t>31.70          2,225.97</t>
  </si>
  <si>
    <t>31.70            603.25</t>
  </si>
  <si>
    <t>31.70            363.92</t>
  </si>
  <si>
    <t>TOTAL               70,220</t>
  </si>
  <si>
    <t>Total Nashville School Dis</t>
  </si>
  <si>
    <t>Murfreesboro School Distri</t>
  </si>
  <si>
    <t>Real Estate        170,750</t>
  </si>
  <si>
    <t>36.40          6,215.30</t>
  </si>
  <si>
    <t>36.40               .00</t>
  </si>
  <si>
    <t>36.40            206.75</t>
  </si>
  <si>
    <t>TOTAL              170,750</t>
  </si>
  <si>
    <t>0         5</t>
  </si>
  <si>
    <t>,680       176,430</t>
  </si>
  <si>
    <t>Wickes School District</t>
  </si>
  <si>
    <t>Real Estate      7,470,903</t>
  </si>
  <si>
    <t>39.20        292,859.40</t>
  </si>
  <si>
    <t>39.20         68,629.79</t>
  </si>
  <si>
    <t>39.20         50,443.15</t>
  </si>
  <si>
    <t>TOTAL            7,470,903</t>
  </si>
  <si>
    <t>760     1,286</t>
  </si>
  <si>
    <t>,815    10,508,478</t>
  </si>
  <si>
    <t>645 11,187,93</t>
  </si>
  <si>
    <t>0     158,737,779</t>
  </si>
  <si>
    <t>1,752,5</t>
  </si>
  <si>
    <t>COUNTY:  IN</t>
  </si>
  <si>
    <t>DEPE</t>
  </si>
  <si>
    <t>NDENCE</t>
  </si>
  <si>
    <t>me:  MARGARET R BOOTHBY</t>
  </si>
  <si>
    <t>92 E</t>
  </si>
  <si>
    <t>. MAIN STREET</t>
  </si>
  <si>
    <t>) 793-8829</t>
  </si>
  <si>
    <t>Batesville School District</t>
  </si>
  <si>
    <t>Real Estate     98,767,409</t>
  </si>
  <si>
    <t>32.50      3,209,940.79</t>
  </si>
  <si>
    <t>32.50      1,845,673.70</t>
  </si>
  <si>
    <t>32.50        223,895.07</t>
  </si>
  <si>
    <t>TOTAL           98,767,409</t>
  </si>
  <si>
    <t>Total Batesville School Di</t>
  </si>
  <si>
    <t>Cushman School District</t>
  </si>
  <si>
    <t>Real Estate      5,644,083</t>
  </si>
  <si>
    <t>39.00        220,119.24</t>
  </si>
  <si>
    <t>39.00        103,323.68</t>
  </si>
  <si>
    <t>39.00         41,931.44</t>
  </si>
  <si>
    <t>TOTAL            5,644,083</t>
  </si>
  <si>
    <t>Total Cushman School Distr</t>
  </si>
  <si>
    <t>Southside School District</t>
  </si>
  <si>
    <t>36.80                 2</t>
  </si>
  <si>
    <t>Real Estate     26,085,876</t>
  </si>
  <si>
    <t>36.80        959,960.24</t>
  </si>
  <si>
    <t>36.80        361,554.59</t>
  </si>
  <si>
    <t>36.80         41,863.31</t>
  </si>
  <si>
    <t>TOTAL           26,085,876</t>
  </si>
  <si>
    <t>Total Southside School Dis</t>
  </si>
  <si>
    <t>Sulphur Rock School Distri</t>
  </si>
  <si>
    <t>38.40                 2</t>
  </si>
  <si>
    <t>Real Estate     11,937,864</t>
  </si>
  <si>
    <t>38.40        458,413.98</t>
  </si>
  <si>
    <t>38.40        663,786.62</t>
  </si>
  <si>
    <t>38.40         29,858.15</t>
  </si>
  <si>
    <t>TOTAL           11,937,864</t>
  </si>
  <si>
    <t>Total Sulphur Rock School</t>
  </si>
  <si>
    <t>30.41                 2</t>
  </si>
  <si>
    <t>Real Estate     12,913,974</t>
  </si>
  <si>
    <t>30.41        392,713.95</t>
  </si>
  <si>
    <t>30.41        126,778.38</t>
  </si>
  <si>
    <t>30.41         50,279.74</t>
  </si>
  <si>
    <t>TOTAL           12,913,974</t>
  </si>
  <si>
    <t>Crossover County: CLEBURNE</t>
  </si>
  <si>
    <t>Real Estate      2,691,140</t>
  </si>
  <si>
    <t>30.41         81,837.57</t>
  </si>
  <si>
    <t>30.41         26,572.87</t>
  </si>
  <si>
    <t>30.41          6,458.78</t>
  </si>
  <si>
    <t>TOTAL            2,691,140</t>
  </si>
  <si>
    <t>Newport School District</t>
  </si>
  <si>
    <t>Real Estate     69,656,189</t>
  </si>
  <si>
    <t>30.00      2,089,685.67</t>
  </si>
  <si>
    <t>30.00      1,117,951.05</t>
  </si>
  <si>
    <t>30.00        344,081.10</t>
  </si>
  <si>
    <t>TOTAL           69,656,189</t>
  </si>
  <si>
    <t>Total Newport School Distr</t>
  </si>
  <si>
    <t>Jackson Co. School Distric</t>
  </si>
  <si>
    <t>Real Estate     29,237,677</t>
  </si>
  <si>
    <t>33.00        964,843.34</t>
  </si>
  <si>
    <t>33.00        240,489.98</t>
  </si>
  <si>
    <t>33.00        229,246.02</t>
  </si>
  <si>
    <t>TOTAL           29,237,677</t>
  </si>
  <si>
    <t>Real Estate      1,573,390</t>
  </si>
  <si>
    <t>33.00         51,921.87</t>
  </si>
  <si>
    <t>33.00          3,496.19</t>
  </si>
  <si>
    <t>33.00          1,069.37</t>
  </si>
  <si>
    <t>TOTAL            1,573,390</t>
  </si>
  <si>
    <t>Total Jackson Co. School D</t>
  </si>
  <si>
    <t>Bald Knob School District</t>
  </si>
  <si>
    <t>Real Estate        901,416</t>
  </si>
  <si>
    <t>38.50         34,704.52</t>
  </si>
  <si>
    <t>38.50          8,302.14</t>
  </si>
  <si>
    <t>38.50          4,874.87</t>
  </si>
  <si>
    <t>TOTAL              901,416</t>
  </si>
  <si>
    <t>640       126</t>
  </si>
  <si>
    <t>,620     1,243,676</t>
  </si>
  <si>
    <t>Bradford School District</t>
  </si>
  <si>
    <t>Real Estate      4,832,724</t>
  </si>
  <si>
    <t>32.00        154,647.17</t>
  </si>
  <si>
    <t>32.00         61,224.16</t>
  </si>
  <si>
    <t>32.00         66,469.50</t>
  </si>
  <si>
    <t>TOTAL            4,832,724</t>
  </si>
  <si>
    <t>255     2,077</t>
  </si>
  <si>
    <t>,172     8,823,151</t>
  </si>
  <si>
    <t>505 20,620,01</t>
  </si>
  <si>
    <t>1     171,929,522</t>
  </si>
  <si>
    <t>1,635,7</t>
  </si>
  <si>
    <t>COUNTY:  JE</t>
  </si>
  <si>
    <t>FFER</t>
  </si>
  <si>
    <t>me:  HELEN CLINTON  BRADLE</t>
  </si>
  <si>
    <t>X 57</t>
  </si>
  <si>
    <t>) 541- 532</t>
  </si>
  <si>
    <t>Altheimer Unified School D</t>
  </si>
  <si>
    <t>32.60                 2</t>
  </si>
  <si>
    <t>Real Estate     27,601,792</t>
  </si>
  <si>
    <t>32.60        899,818.42</t>
  </si>
  <si>
    <t>32.60        254,252.62</t>
  </si>
  <si>
    <t>TOTAL            7,672,608</t>
  </si>
  <si>
    <t>960       610</t>
  </si>
  <si>
    <t>,770    10,509,338</t>
  </si>
  <si>
    <t>885  3,869,12</t>
  </si>
  <si>
    <t>9      79,566,026</t>
  </si>
  <si>
    <t>693,7</t>
  </si>
  <si>
    <t>COUNTY:  NE</t>
  </si>
  <si>
    <t>VADA</t>
  </si>
  <si>
    <t>me:  JULIE  STOCKTON</t>
  </si>
  <si>
    <t>X 621, COURTHOUSE SQUARE</t>
  </si>
  <si>
    <t>PRESCOTT, A</t>
  </si>
  <si>
    <t>) 887-2710</t>
  </si>
  <si>
    <t>Prescott School District</t>
  </si>
  <si>
    <t>35.10                 2</t>
  </si>
  <si>
    <t>Real Estate     28,621,737</t>
  </si>
  <si>
    <t>35.10      1,004,622.97</t>
  </si>
  <si>
    <t>35.10        476,676.25</t>
  </si>
  <si>
    <t>35.10        207,610.18</t>
  </si>
  <si>
    <t>TOTAL           28,621,737</t>
  </si>
  <si>
    <t>Total Prescott School Dist</t>
  </si>
  <si>
    <t>Nevada School District</t>
  </si>
  <si>
    <t>Real Estate     20,179,255</t>
  </si>
  <si>
    <t>34.80        702,238.07</t>
  </si>
  <si>
    <t>34.80        138,183.49</t>
  </si>
  <si>
    <t>34.80        168,350.57</t>
  </si>
  <si>
    <t>TOTAL           20,179,255</t>
  </si>
  <si>
    <t>Crossover County: OUACHITA</t>
  </si>
  <si>
    <t>Real Estate        158,090</t>
  </si>
  <si>
    <t>34.80          5,501.53</t>
  </si>
  <si>
    <t>34.80            623.27</t>
  </si>
  <si>
    <t>34.80          1,228.89</t>
  </si>
  <si>
    <t>TOTAL              158,090</t>
  </si>
  <si>
    <t>Total Nevada School Distri</t>
  </si>
  <si>
    <t>903,</t>
  </si>
  <si>
    <t>980       860</t>
  </si>
  <si>
    <t>,600     4,311,357</t>
  </si>
  <si>
    <t>670        45</t>
  </si>
  <si>
    <t>,140     1,079,298</t>
  </si>
  <si>
    <t>Real Estate        386,780</t>
  </si>
  <si>
    <t>30.20         11,680.76</t>
  </si>
  <si>
    <t>30.20            380.82</t>
  </si>
  <si>
    <t>30.20             39.86</t>
  </si>
  <si>
    <t>TOTAL              386,780</t>
  </si>
  <si>
    <t>610         1</t>
  </si>
  <si>
    <t>,320       400,710</t>
  </si>
  <si>
    <t>18,678,</t>
  </si>
  <si>
    <t>570 11,659,54</t>
  </si>
  <si>
    <t>0      82,896,147</t>
  </si>
  <si>
    <t>773,1</t>
  </si>
  <si>
    <t>WTON</t>
  </si>
  <si>
    <t>BARTON-LEXA - Barton-Lexa +</t>
  </si>
  <si>
    <t>BARTON-LEXA - Lake View +</t>
  </si>
  <si>
    <t>OZARK MOUNTAIN - Bruno-Pyatt +</t>
  </si>
  <si>
    <t>OZARK MOUNTAIN - Western Grove +</t>
  </si>
  <si>
    <t>OZARK MOUNTAIN - St. Joe +</t>
  </si>
  <si>
    <t>GREENLAND - Greenland +</t>
  </si>
  <si>
    <t>GREENLAND - Winslow +</t>
  </si>
  <si>
    <t>31.55        132,323.86</t>
  </si>
  <si>
    <t>31.55         71,926.14</t>
  </si>
  <si>
    <t>TOTAL            9,036,604</t>
  </si>
  <si>
    <t>Total Black Rock School Di</t>
  </si>
  <si>
    <t>Hoxie School District</t>
  </si>
  <si>
    <t>Real Estate     20,922,210</t>
  </si>
  <si>
    <t>34.00        711,355.14</t>
  </si>
  <si>
    <t>34.00        267,692.37</t>
  </si>
  <si>
    <t>34.00        183,619.41</t>
  </si>
  <si>
    <t>TOTAL           20,922,210</t>
  </si>
  <si>
    <t>Total Hoxie School Distric</t>
  </si>
  <si>
    <t>Sloan-Hendrix School Dist.</t>
  </si>
  <si>
    <t>36.93                 2</t>
  </si>
  <si>
    <t>Real Estate      8,965,511</t>
  </si>
  <si>
    <t>36.93        331,096.32</t>
  </si>
  <si>
    <t>36.93        134,102.62</t>
  </si>
  <si>
    <t>36.93         77,333.53</t>
  </si>
  <si>
    <t>TOTAL            8,965,511</t>
  </si>
  <si>
    <t>Real Estate      3,697,246</t>
  </si>
  <si>
    <t>36.93        136,539.29</t>
  </si>
  <si>
    <t>36.93         40,757.57</t>
  </si>
  <si>
    <t>36.93         15,436.15</t>
  </si>
  <si>
    <t>TOTAL            3,697,246</t>
  </si>
  <si>
    <t>Total Sloan-Hendrix School</t>
  </si>
  <si>
    <t>Walnut Ridge School Distri</t>
  </si>
  <si>
    <t>32.40                 2</t>
  </si>
  <si>
    <t>Real Estate     37,543,920</t>
  </si>
  <si>
    <t>32.40      1,216,423.01</t>
  </si>
  <si>
    <t>32.40        536,698.55</t>
  </si>
  <si>
    <t>32.40        202,580.77</t>
  </si>
  <si>
    <t>TOTAL           37,543,920</t>
  </si>
  <si>
    <t>Total Walnut Ridge School</t>
  </si>
  <si>
    <t>35.90                 2</t>
  </si>
  <si>
    <t>Real Estate     12,782,150</t>
  </si>
  <si>
    <t>35.90        458,879.19</t>
  </si>
  <si>
    <t>35.90        154,279.35</t>
  </si>
  <si>
    <t>35.90         71,631.09</t>
  </si>
  <si>
    <t>TOTAL           12,782,150</t>
  </si>
  <si>
    <t>Real Estate      6,366,955</t>
  </si>
  <si>
    <t>35.90        228,573.68</t>
  </si>
  <si>
    <t>35.90         49,951.98</t>
  </si>
  <si>
    <t>35.90         40,324.50</t>
  </si>
  <si>
    <t>TOTAL            6,366,955</t>
  </si>
  <si>
    <t>Total Hillcrest School Dis</t>
  </si>
  <si>
    <t>Total Imboden Charter Scho</t>
  </si>
  <si>
    <t>135     1,112</t>
  </si>
  <si>
    <t>,980     6,418,629</t>
  </si>
  <si>
    <t>Pocahontas School District</t>
  </si>
  <si>
    <t>Real Estate         25,433</t>
  </si>
  <si>
    <t>29.37            746.97</t>
  </si>
  <si>
    <t>29.37            189.44</t>
  </si>
  <si>
    <t>29.37          1,511.09</t>
  </si>
  <si>
    <t>TOTAL               25,433</t>
  </si>
  <si>
    <t>450        51</t>
  </si>
  <si>
    <t>,450        83,333</t>
  </si>
  <si>
    <t>Twin Rivers Sch Dist</t>
  </si>
  <si>
    <t>Real Estate        905,852</t>
  </si>
  <si>
    <t>31.09         28,162.94</t>
  </si>
  <si>
    <t>31.09          4,829.05</t>
  </si>
  <si>
    <t>31.09          5,616.44</t>
  </si>
  <si>
    <t>TOTAL              905,852</t>
  </si>
  <si>
    <t>325       180</t>
  </si>
  <si>
    <t>,651     1,241,828</t>
  </si>
  <si>
    <t>825 19,367,24</t>
  </si>
  <si>
    <t>TOTAL            3,895,222</t>
  </si>
  <si>
    <t>075       752</t>
  </si>
  <si>
    <t>,140     5,965,437</t>
  </si>
  <si>
    <t>755 10,093,99</t>
  </si>
  <si>
    <t>3     247,608,694</t>
  </si>
  <si>
    <t>2,466,6</t>
  </si>
  <si>
    <t>COUNTY:  LO</t>
  </si>
  <si>
    <t>GAN</t>
  </si>
  <si>
    <t>me:  LINDA  CORE</t>
  </si>
  <si>
    <t>5 CO</t>
  </si>
  <si>
    <t>UNTY COURTHOUSE</t>
  </si>
  <si>
    <t>PARIS, AR</t>
  </si>
  <si>
    <t>) 963-2618</t>
  </si>
  <si>
    <t>Booneville School District</t>
  </si>
  <si>
    <t>40.20                 2</t>
  </si>
  <si>
    <t>Real Estate     45,566,093</t>
  </si>
  <si>
    <t>40.20      1,831,756.94</t>
  </si>
  <si>
    <t>40.20        551,571.94</t>
  </si>
  <si>
    <t>40.20        164,227.25</t>
  </si>
  <si>
    <t>TOTAL           45,566,093</t>
  </si>
  <si>
    <t>Crossover County: SCOTT</t>
  </si>
  <si>
    <t>Real Estate        303,980</t>
  </si>
  <si>
    <t>40.20         12,220.00</t>
  </si>
  <si>
    <t>40.20          3,714.76</t>
  </si>
  <si>
    <t>40.20          2,198.54</t>
  </si>
  <si>
    <t>TOTAL              303,980</t>
  </si>
  <si>
    <t>Real Estate        100,720</t>
  </si>
  <si>
    <t>40.20          4,048.94</t>
  </si>
  <si>
    <t>40.20          2,799.13</t>
  </si>
  <si>
    <t>40.20         25,116.56</t>
  </si>
  <si>
    <t>TOTAL              100,720</t>
  </si>
  <si>
    <t>Total Booneville School Di</t>
  </si>
  <si>
    <t>Magazine School District</t>
  </si>
  <si>
    <t>Real Estate     12,466,843</t>
  </si>
  <si>
    <t>35.00        436,339.51</t>
  </si>
  <si>
    <t>35.00        116,354.70</t>
  </si>
  <si>
    <t>35.00         98,030.63</t>
  </si>
  <si>
    <t>TOTAL           12,466,843</t>
  </si>
  <si>
    <t>Total Magazine School Dist</t>
  </si>
  <si>
    <t>Paris School District</t>
  </si>
  <si>
    <t>Real Estate     38,675,887</t>
  </si>
  <si>
    <t>38.00      1,469,683.71</t>
  </si>
  <si>
    <t>38.00        497,994.18</t>
  </si>
  <si>
    <t>38.00        187,226.57</t>
  </si>
  <si>
    <t>TOTAL           38,675,887</t>
  </si>
  <si>
    <t>Total Paris School Distric</t>
  </si>
  <si>
    <t>Scranton School District</t>
  </si>
  <si>
    <t>34.23                 2</t>
  </si>
  <si>
    <t>Real Estate     15,293,082</t>
  </si>
  <si>
    <t>34.23        523,482.20</t>
  </si>
  <si>
    <t>34.23        293,210.24</t>
  </si>
  <si>
    <t>34.23         52,921.80</t>
  </si>
  <si>
    <t>TOTAL           15,293,082</t>
  </si>
  <si>
    <t>Total Scranton School Dist</t>
  </si>
  <si>
    <t>115         1</t>
  </si>
  <si>
    <t>,590       501,467</t>
  </si>
  <si>
    <t>270     1,510</t>
  </si>
  <si>
    <t>,450    13,045,922</t>
  </si>
  <si>
    <t>Waldron School District</t>
  </si>
  <si>
    <t>Real Estate         83,300</t>
  </si>
  <si>
    <t>35.60          2,965.48</t>
  </si>
  <si>
    <t>35.60            715.20</t>
  </si>
  <si>
    <t>35.60            221.79</t>
  </si>
  <si>
    <t>TOTAL               83,300</t>
  </si>
  <si>
    <t>090         6</t>
  </si>
  <si>
    <t>,230       109,620</t>
  </si>
  <si>
    <t>Mansfield School District</t>
  </si>
  <si>
    <t>Real Estate      1,664,793</t>
  </si>
  <si>
    <t>40.01         66,608.37</t>
  </si>
  <si>
    <t>40.01         14,692.47</t>
  </si>
  <si>
    <t>40.01          7,920.18</t>
  </si>
  <si>
    <t>385 32,507,47</t>
  </si>
  <si>
    <t>7     538,131,410</t>
  </si>
  <si>
    <t>5,302,7</t>
  </si>
  <si>
    <t>COUNTY:  MA</t>
  </si>
  <si>
    <t>DISO</t>
  </si>
  <si>
    <t>me:  FARON  LEDBETTER</t>
  </si>
  <si>
    <t>X 37</t>
  </si>
  <si>
    <t>) 738-2747</t>
  </si>
  <si>
    <t>32.10                 2</t>
  </si>
  <si>
    <t>Real Estate     64,864,502</t>
  </si>
  <si>
    <t>32.10      2,082,150.51</t>
  </si>
  <si>
    <t>32.10        749,228.35</t>
  </si>
  <si>
    <t>32.10        260,294.73</t>
  </si>
  <si>
    <t>TOTAL           64,864,502</t>
  </si>
  <si>
    <t>33.51                 2</t>
  </si>
  <si>
    <t>Annexation: ST. PAUL SCHOO</t>
  </si>
  <si>
    <t>Annexati</t>
  </si>
  <si>
    <t>on: St. Paul (incl</t>
  </si>
  <si>
    <t>ude valuations for St.</t>
  </si>
  <si>
    <t>Paul</t>
  </si>
  <si>
    <t>here)</t>
  </si>
  <si>
    <t>Real Estate      9,838,281</t>
  </si>
  <si>
    <t>33.51        329,680.80</t>
  </si>
  <si>
    <t>33.51        102,779.22</t>
  </si>
  <si>
    <t>33.51         81,447.73</t>
  </si>
  <si>
    <t>TOTAL            9,838,281</t>
  </si>
  <si>
    <t>Total Huntsville School Di</t>
  </si>
  <si>
    <t>660         6</t>
  </si>
  <si>
    <t>,980       131,425</t>
  </si>
  <si>
    <t>914        75</t>
  </si>
  <si>
    <t>,680       498,391</t>
  </si>
  <si>
    <t>Real Estate      5,723,334</t>
  </si>
  <si>
    <t>35.90        205,467.69</t>
  </si>
  <si>
    <t>35.90         51,563.85</t>
  </si>
  <si>
    <t>35.90         26,098.94</t>
  </si>
  <si>
    <t>TOTAL            5,723,334</t>
  </si>
  <si>
    <t>319       726</t>
  </si>
  <si>
    <t>,990     7,886,643</t>
  </si>
  <si>
    <t>461 11,349,07</t>
  </si>
  <si>
    <t>0     120,166,230</t>
  </si>
  <si>
    <t>1,124,5</t>
  </si>
  <si>
    <t>RION</t>
  </si>
  <si>
    <t>me:  DEE  CARLETON</t>
  </si>
  <si>
    <t>X 385</t>
  </si>
  <si>
    <t>YELLVILLE,</t>
  </si>
  <si>
    <t>) 449-6226</t>
  </si>
  <si>
    <t>Flippin School District</t>
  </si>
  <si>
    <t>Real Estate     51,634,959</t>
  </si>
  <si>
    <t>29.10      1,502,577.31</t>
  </si>
  <si>
    <t>29.10        433,102.43</t>
  </si>
  <si>
    <t>29.10         83,735.25</t>
  </si>
  <si>
    <t>TOTAL           51,634,959</t>
  </si>
  <si>
    <t>Total Flippin School Distr</t>
  </si>
  <si>
    <t>Yellville-Summit School Di</t>
  </si>
  <si>
    <t>34.08                 2</t>
  </si>
  <si>
    <t>Real Estate     32,310,190</t>
  </si>
  <si>
    <t>34.08      1,101,131.28</t>
  </si>
  <si>
    <t>34.08        320,966.63</t>
  </si>
  <si>
    <t>34.08        126,891.94</t>
  </si>
  <si>
    <t>TOTAL           32,310,190</t>
  </si>
  <si>
    <t>Crossover County: SEARCY</t>
  </si>
  <si>
    <t>Real Estate        542,713</t>
  </si>
  <si>
    <t>34.08         18,495.66</t>
  </si>
  <si>
    <t>34.08          1,350.93</t>
  </si>
  <si>
    <t>34.08            499.61</t>
  </si>
  <si>
    <t>TOTAL              542,713</t>
  </si>
  <si>
    <t>Total Yellville-Summit Sch</t>
  </si>
  <si>
    <t>305       525</t>
  </si>
  <si>
    <t>,765     9,641,400</t>
  </si>
  <si>
    <t>Searcy County School Distr</t>
  </si>
  <si>
    <t>SIPPI</t>
  </si>
  <si>
    <t>me:  LIB  SHIPPEN</t>
  </si>
  <si>
    <t>00 W</t>
  </si>
  <si>
    <t>. Walnut, Room 103</t>
  </si>
  <si>
    <t>BLYTHEVILLE</t>
  </si>
  <si>
    <t>) 762-2411</t>
  </si>
  <si>
    <t>Armorel School District</t>
  </si>
  <si>
    <t>Real Estate     12,799,938</t>
  </si>
  <si>
    <t>34.00        435,197.89</t>
  </si>
  <si>
    <t>34.00      1,877,331.42</t>
  </si>
  <si>
    <t>34.00         63,681.32</t>
  </si>
  <si>
    <t>TOTAL           12,799,938</t>
  </si>
  <si>
    <t>Total Armorel School Distr</t>
  </si>
  <si>
    <t>Blytheville School Distric</t>
  </si>
  <si>
    <t>33.39                 2</t>
  </si>
  <si>
    <t>Real Estate     90,507,061</t>
  </si>
  <si>
    <t>33.39      3,022,030.77</t>
  </si>
  <si>
    <t>33.39      1,195,733.16</t>
  </si>
  <si>
    <t>33.39        370,338.17</t>
  </si>
  <si>
    <t>TOTAL           90,507,061</t>
  </si>
  <si>
    <t>Total Blytheville School D</t>
  </si>
  <si>
    <t>So. Mississippi Co. Sch. D</t>
  </si>
  <si>
    <t>Real Estate     33,763,209</t>
  </si>
  <si>
    <t>36.00      1,215,475.52</t>
  </si>
  <si>
    <t>36.00        402,075.72</t>
  </si>
  <si>
    <t>36.00        194,072.76</t>
  </si>
  <si>
    <t>TOTAL           33,763,209</t>
  </si>
  <si>
    <t>Total So. Mississippi Co.</t>
  </si>
  <si>
    <t>Gosnell School District</t>
  </si>
  <si>
    <t>Real Estate     29,040,727</t>
  </si>
  <si>
    <t>30.00        871,221.81</t>
  </si>
  <si>
    <t>30.00        199,690.50</t>
  </si>
  <si>
    <t>30.00        227,781.30</t>
  </si>
  <si>
    <t>TOTAL           29,040,727</t>
  </si>
  <si>
    <t>Total Gosnell School Distr</t>
  </si>
  <si>
    <t>Manila School District</t>
  </si>
  <si>
    <t>31.10                 2</t>
  </si>
  <si>
    <t>Real Estate     21,840,985</t>
  </si>
  <si>
    <t>31.10        679,254.63</t>
  </si>
  <si>
    <t>31.10        344,406.07</t>
  </si>
  <si>
    <t>31.10         74,808.25</t>
  </si>
  <si>
    <t>TOTAL           21,840,985</t>
  </si>
  <si>
    <t>Total Manila School Distri</t>
  </si>
  <si>
    <t>Osceola School District</t>
  </si>
  <si>
    <t>35.30                 2</t>
  </si>
  <si>
    <t>Real Estate     36,038,315</t>
  </si>
  <si>
    <t>35.30      1,272,152.52</t>
  </si>
  <si>
    <t>35.30        792,701.04</t>
  </si>
  <si>
    <t>35.30        108,837.31</t>
  </si>
  <si>
    <t>TOTAL           36,038,315</t>
  </si>
  <si>
    <t>Total Osceola School Distr</t>
  </si>
  <si>
    <t>923       954</t>
  </si>
  <si>
    <t>,050    19,102,941</t>
  </si>
  <si>
    <t>East Poinsett Co. School D</t>
  </si>
  <si>
    <t>Real Estate        994,519</t>
  </si>
  <si>
    <t>31.20         31,028.99</t>
  </si>
  <si>
    <t>31.20          6,958.85</t>
  </si>
  <si>
    <t>31.20          2,389.61</t>
  </si>
  <si>
    <t>TOTAL              994,519</t>
  </si>
  <si>
    <t>040        76</t>
  </si>
  <si>
    <t>,590     1,294,149</t>
  </si>
  <si>
    <t>099 32,467,15</t>
  </si>
  <si>
    <t>0     418,205,971</t>
  </si>
  <si>
    <t>4,096,8</t>
  </si>
  <si>
    <t>COUNTY:  MO</t>
  </si>
  <si>
    <t>NROE</t>
  </si>
  <si>
    <t>me:  JANET E TWEEDLE</t>
  </si>
  <si>
    <t>23 M</t>
  </si>
  <si>
    <t>Real Estate</t>
  </si>
  <si>
    <t>M&amp;O</t>
  </si>
  <si>
    <t>Mills</t>
  </si>
  <si>
    <t>Dedicated</t>
  </si>
  <si>
    <t>Debt</t>
  </si>
  <si>
    <t>Service</t>
  </si>
  <si>
    <t xml:space="preserve">FOUNTAIN LAKE  *    </t>
  </si>
  <si>
    <t>TOTAL              194,787</t>
  </si>
  <si>
    <t>890        22</t>
  </si>
  <si>
    <t>,687       265,364</t>
  </si>
  <si>
    <t>Pangburn School District</t>
  </si>
  <si>
    <t>Real Estate      4,114,618</t>
  </si>
  <si>
    <t>36.28        149,278.34</t>
  </si>
  <si>
    <t>36.28         42,187.84</t>
  </si>
  <si>
    <t>36.28         12,537.32</t>
  </si>
  <si>
    <t>TOTAL            4,114,618</t>
  </si>
  <si>
    <t>840       345</t>
  </si>
  <si>
    <t>36.87          3,481.04</t>
  </si>
  <si>
    <t>TOTAL            1,033,656</t>
  </si>
  <si>
    <t>Total East End School Dist</t>
  </si>
  <si>
    <t>34.98                 2</t>
  </si>
  <si>
    <t>Real Estate     26,236,337</t>
  </si>
  <si>
    <t>34.98        917,747.07</t>
  </si>
  <si>
    <t>34.98        282,521.32</t>
  </si>
  <si>
    <t>34.98        117,771.43</t>
  </si>
  <si>
    <t>TOTAL           26,236,337</t>
  </si>
  <si>
    <t>Total Perryville School Di</t>
  </si>
  <si>
    <t>Real Estate      5,706,215</t>
  </si>
  <si>
    <t>35.60        203,141.25</t>
  </si>
  <si>
    <t>35.60         75,638.57</t>
  </si>
  <si>
    <t>35.60         47,970.93</t>
  </si>
  <si>
    <t>TOTAL            5,706,215</t>
  </si>
  <si>
    <t>679     1,347</t>
  </si>
  <si>
    <t>,498     9,178,392</t>
  </si>
  <si>
    <t>543  6,440,46</t>
  </si>
  <si>
    <t>1      70,541,957</t>
  </si>
  <si>
    <t>627,6</t>
  </si>
  <si>
    <t>COUNTY:  PH</t>
  </si>
  <si>
    <t>ILLI</t>
  </si>
  <si>
    <t>PS</t>
  </si>
  <si>
    <t>me:  LINDA C WHITE</t>
  </si>
  <si>
    <t>Address:  6</t>
  </si>
  <si>
    <t>20 C</t>
  </si>
  <si>
    <t>HERRY ST, SUITE 202</t>
  </si>
  <si>
    <t>) 338-5505</t>
  </si>
  <si>
    <t>Barton-Lexa School Distric</t>
  </si>
  <si>
    <t>28.60                 2</t>
  </si>
  <si>
    <t>Real Estate     15,626,260</t>
  </si>
  <si>
    <t>28.60        446,911.04</t>
  </si>
  <si>
    <t>28.60        131,451.03</t>
  </si>
  <si>
    <t>28.60         51,461.90</t>
  </si>
  <si>
    <t>TOTAL           15,626,260</t>
  </si>
  <si>
    <t>Consolidation: LAKE VIEW S</t>
  </si>
  <si>
    <t>ICT     inclu</t>
  </si>
  <si>
    <t>de valuations for</t>
  </si>
  <si>
    <t>Lake View School Distri</t>
  </si>
  <si>
    <t>ct he</t>
  </si>
  <si>
    <t>42.50                 2</t>
  </si>
  <si>
    <t>Real Estate      4,091,085</t>
  </si>
  <si>
    <t>42.50        173,871.11</t>
  </si>
  <si>
    <t>42.50         10,656.88</t>
  </si>
  <si>
    <t>42.50         25,208.71</t>
  </si>
  <si>
    <t>TOTAL            4,091,085</t>
  </si>
  <si>
    <t>Total Barton-Lexa School D</t>
  </si>
  <si>
    <t>Real Estate     15,805,311</t>
  </si>
  <si>
    <t>28.00        442,548.71</t>
  </si>
  <si>
    <t>28.00        126,684.60</t>
  </si>
  <si>
    <t>28.00         35,422.24</t>
  </si>
  <si>
    <t>TOTAL           15,805,311</t>
  </si>
  <si>
    <t>Total Elaine School Distri</t>
  </si>
  <si>
    <t>Helena/ W.Helena School Di</t>
  </si>
  <si>
    <t>34.10                 2</t>
  </si>
  <si>
    <t>Real Estate     64,355,725</t>
  </si>
  <si>
    <t>34.10      2,194,530.22</t>
  </si>
  <si>
    <t>34.10        888,760.24</t>
  </si>
  <si>
    <t>34.10        668,948.05</t>
  </si>
  <si>
    <t>TOTAL           64,355,725</t>
  </si>
  <si>
    <t>Total Helena/ W.Helena Sch</t>
  </si>
  <si>
    <t>Real Estate     17,863,740</t>
  </si>
  <si>
    <t>33.00        589,503.42</t>
  </si>
  <si>
    <t>33.00        187,979.55</t>
  </si>
  <si>
    <t>33.00         68,905.58</t>
  </si>
  <si>
    <t>TOTAL           17,863,740</t>
  </si>
  <si>
    <t>Crossover County: MONROE</t>
  </si>
  <si>
    <t>Total Marvell School Distr</t>
  </si>
  <si>
    <t>090 25,362,88</t>
  </si>
  <si>
    <t>6     184,236,097</t>
  </si>
  <si>
    <t>1,927,1</t>
  </si>
  <si>
    <t>COUNTY:  PI</t>
  </si>
  <si>
    <t>me:  SANDY  CAMPBELL</t>
  </si>
  <si>
    <t>X 219,COURTHOUSE SQUARE</t>
  </si>
  <si>
    <t>MURFREESBOR</t>
  </si>
  <si>
    <t>O, A</t>
  </si>
  <si>
    <t>R  71958</t>
  </si>
  <si>
    <t>) 285-2231</t>
  </si>
  <si>
    <t>Real Estate     10,519,765</t>
  </si>
  <si>
    <t>34.00        357,672.01</t>
  </si>
  <si>
    <t>34.00        104,781.20</t>
  </si>
  <si>
    <t>34.00         26,042.98</t>
  </si>
  <si>
    <t>TOTAL           10,519,765</t>
  </si>
  <si>
    <t>Total Delight School Distr</t>
  </si>
  <si>
    <t>Real Estate     16,353,945</t>
  </si>
  <si>
    <t>38.60        631,262.28</t>
  </si>
  <si>
    <t>38.60        297,839.53</t>
  </si>
  <si>
    <t>38.60        134,432.41</t>
  </si>
  <si>
    <t>TOTAL           35,389,443</t>
  </si>
  <si>
    <t>Real Estate        844,020</t>
  </si>
  <si>
    <t>34.50         29,118.69</t>
  </si>
  <si>
    <t>34.50         11,504.37</t>
  </si>
  <si>
    <t>34.50          8,845.11</t>
  </si>
  <si>
    <t>TOTAL              844,020</t>
  </si>
  <si>
    <t>Crossover County: LINCOLN</t>
  </si>
  <si>
    <t>Real Estate     13,759,292</t>
  </si>
  <si>
    <t>TOTAL          243,014,745</t>
  </si>
  <si>
    <t>Total Russellville School</t>
  </si>
  <si>
    <t>765        50</t>
  </si>
  <si>
    <t>,065       276,850</t>
  </si>
  <si>
    <t>940       136</t>
  </si>
  <si>
    <t>,055     1,095,745</t>
  </si>
  <si>
    <t>Real Estate        235,610</t>
  </si>
  <si>
    <t>33.70          7,940.06</t>
  </si>
  <si>
    <t>33.70          5,575.83</t>
  </si>
  <si>
    <t>33.70          2,929.88</t>
  </si>
  <si>
    <t>TOTAL              235,610</t>
  </si>
  <si>
    <t>455        86</t>
  </si>
  <si>
    <t>,940       488,005</t>
  </si>
  <si>
    <t>Clinton School District</t>
  </si>
  <si>
    <t>Real Estate        153,300</t>
  </si>
  <si>
    <t>33.00          5,058.90</t>
  </si>
  <si>
    <t>33.00          1,050.39</t>
  </si>
  <si>
    <t>33.00          7,130.64</t>
  </si>
  <si>
    <t>TOTAL              153,300</t>
  </si>
  <si>
    <t>830       216</t>
  </si>
  <si>
    <t>,080       401,210</t>
  </si>
  <si>
    <t>120255,489,78</t>
  </si>
  <si>
    <t>4     752,056,015</t>
  </si>
  <si>
    <t>7,830,5</t>
  </si>
  <si>
    <t>COUNTY:  PR</t>
  </si>
  <si>
    <t>AIRI</t>
  </si>
  <si>
    <t>me:  KARAN T SKARDA</t>
  </si>
  <si>
    <t>X 1011</t>
  </si>
  <si>
    <t>) 256-4434</t>
  </si>
  <si>
    <t>Des Arc School District</t>
  </si>
  <si>
    <t>Real Estate     26,075,933</t>
  </si>
  <si>
    <t>30.00        782,277.99</t>
  </si>
  <si>
    <t>30.00        316,484.10</t>
  </si>
  <si>
    <t>30.00         83,159.85</t>
  </si>
  <si>
    <t>TOTAL           26,075,933</t>
  </si>
  <si>
    <t>Total Des Arc School Distr</t>
  </si>
  <si>
    <t>DeValls Bluff School Distr</t>
  </si>
  <si>
    <t>29.20                 2</t>
  </si>
  <si>
    <t>Real Estate     14,489,650</t>
  </si>
  <si>
    <t>29.20        423,097.78</t>
  </si>
  <si>
    <t>29.20        165,776.28</t>
  </si>
  <si>
    <t>29.20         72,950.45</t>
  </si>
  <si>
    <t>TOTAL           14,489,650</t>
  </si>
  <si>
    <t>Total DeValls Bluff School</t>
  </si>
  <si>
    <t>Hazen School District</t>
  </si>
  <si>
    <t>30.03                 2</t>
  </si>
  <si>
    <t>Real Estate     24,506,637</t>
  </si>
  <si>
    <t>30.03        735,934.31</t>
  </si>
  <si>
    <t>30.03        471,677.76</t>
  </si>
  <si>
    <t>30.03         72,279.51</t>
  </si>
  <si>
    <t>TOTAL           24,506,637</t>
  </si>
  <si>
    <t>Total Hazen School Distric</t>
  </si>
  <si>
    <t>260       147</t>
  </si>
  <si>
    <t>,863     1,688,774</t>
  </si>
  <si>
    <t>0         6</t>
  </si>
  <si>
    <t>,996       209,147</t>
  </si>
  <si>
    <t>Real Estate        554,360</t>
  </si>
  <si>
    <t>37.00         20,511.32</t>
  </si>
  <si>
    <t>37.00          6,664.07</t>
  </si>
  <si>
    <t>37.00          6,135.90</t>
  </si>
  <si>
    <t>TOTAL              554,360</t>
  </si>
  <si>
    <t>110       165</t>
  </si>
  <si>
    <t>,835       900,305</t>
  </si>
  <si>
    <t>995  7,997,90</t>
  </si>
  <si>
    <t>2     107,481,279</t>
  </si>
  <si>
    <t>1,082,0</t>
  </si>
  <si>
    <t>COUNTY:  PU</t>
  </si>
  <si>
    <t>LASK</t>
  </si>
  <si>
    <t>I</t>
  </si>
  <si>
    <t>me:  CAROLYN  STALEY</t>
  </si>
  <si>
    <t>X 2659</t>
  </si>
  <si>
    <t>LITTLE ROCK</t>
  </si>
  <si>
    <t>) 340-8683</t>
  </si>
  <si>
    <t>Little Rock School Distric</t>
  </si>
  <si>
    <t>ULKN</t>
  </si>
  <si>
    <t>me:  MELINDA  REYNOLDS</t>
  </si>
  <si>
    <t>Address:  8</t>
  </si>
  <si>
    <t>01 L</t>
  </si>
  <si>
    <t>OCUST STREET</t>
  </si>
  <si>
    <t>) 450-4909</t>
  </si>
  <si>
    <t>Conway School District</t>
  </si>
  <si>
    <t>36.20                 2</t>
  </si>
  <si>
    <t>Real Estate    478,475,765</t>
  </si>
  <si>
    <t>36.20     17,320,822.69</t>
  </si>
  <si>
    <t>36.20      6,372,355.50</t>
  </si>
  <si>
    <t>36.20        394,915.21</t>
  </si>
  <si>
    <t>TOTAL          478,475,765</t>
  </si>
  <si>
    <t>Total Conway School Distri</t>
  </si>
  <si>
    <t>38.48                 2</t>
  </si>
  <si>
    <t>Real Estate     72,039,292</t>
  </si>
  <si>
    <t>38.48      2,772,071.96</t>
  </si>
  <si>
    <t>38.48        847,660.53</t>
  </si>
  <si>
    <t>38.48        212,137.55</t>
  </si>
  <si>
    <t>TOTAL           72,039,292</t>
  </si>
  <si>
    <t>Crossover County: CONWAY</t>
  </si>
  <si>
    <t>Total Greenbrier School Di</t>
  </si>
  <si>
    <t>Guy-Perkins School Distric</t>
  </si>
  <si>
    <t>41.00                 2</t>
  </si>
  <si>
    <t>Real Estate     10,031,720</t>
  </si>
  <si>
    <t>41.00        411,300.52</t>
  </si>
  <si>
    <t>41.00        129,347.21</t>
  </si>
  <si>
    <t>41.00         52,348.39</t>
  </si>
  <si>
    <t>TOTAL           10,031,720</t>
  </si>
  <si>
    <t>Total Guy-Perkins School D</t>
  </si>
  <si>
    <t>Mayflower School District</t>
  </si>
  <si>
    <t>38.00                 2</t>
  </si>
  <si>
    <t>Real Estate     32,083,260</t>
  </si>
  <si>
    <t>38.00      1,219,163.88</t>
  </si>
  <si>
    <t>38.00        315,138.56</t>
  </si>
  <si>
    <t>38.00        171,664.01</t>
  </si>
  <si>
    <t>TOTAL           32,083,260</t>
  </si>
  <si>
    <t>Total Mayflower School Dis</t>
  </si>
  <si>
    <t>Mt. Vernon/Enola School Di</t>
  </si>
  <si>
    <t>37.40                 3</t>
  </si>
  <si>
    <t>Real Estate     10,191,190</t>
  </si>
  <si>
    <t>37.40        381,150.51</t>
  </si>
  <si>
    <t>37.40        119,198.66</t>
  </si>
  <si>
    <t>37.40         42,705.94</t>
  </si>
  <si>
    <t>TOTAL           10,191,190</t>
  </si>
  <si>
    <t>Crossover County: WHITE</t>
  </si>
  <si>
    <t>Real Estate      2,786,653</t>
  </si>
  <si>
    <t>37.40        104,220.82</t>
  </si>
  <si>
    <t>37.40         33,971.54</t>
  </si>
  <si>
    <t>37.40         10,813.84</t>
  </si>
  <si>
    <t>TOTAL            2,786,653</t>
  </si>
  <si>
    <t>Total Mt. Vernon/Enola Sch</t>
  </si>
  <si>
    <t>Vilonia School District</t>
  </si>
  <si>
    <t>39.20                 2</t>
  </si>
  <si>
    <t>Real Estate     64,574,180</t>
  </si>
  <si>
    <t>39.20      2,531,307.86</t>
  </si>
  <si>
    <t>39.20        723,077.32</t>
  </si>
  <si>
    <t>39.20        114,389.13</t>
  </si>
  <si>
    <t>TOTAL           64,574,180</t>
  </si>
  <si>
    <t>Total Vilonia School Distr</t>
  </si>
  <si>
    <t>46.40                 3</t>
  </si>
  <si>
    <t>Real Estate  1,702,188,951</t>
  </si>
  <si>
    <t>46.40     78,981,567.33</t>
  </si>
  <si>
    <t>46.40     29,385,421.83</t>
  </si>
  <si>
    <t>46.40      6,932,341.61</t>
  </si>
  <si>
    <t>TOTAL        1,702,188,951</t>
  </si>
  <si>
    <t>Total Little Rock School D</t>
  </si>
  <si>
    <t>N. Little Rock School Dist</t>
  </si>
  <si>
    <t>40.90                 3</t>
  </si>
  <si>
    <t>Real Estate    397,452,132</t>
  </si>
  <si>
    <t>40.90     16,255,792.20</t>
  </si>
  <si>
    <t>40.90      5,154,062.38</t>
  </si>
  <si>
    <t>40.90      1,321,992.62</t>
  </si>
  <si>
    <t>TOTAL          397,452,132</t>
  </si>
  <si>
    <t>Total N. Little Rock Schoo</t>
  </si>
  <si>
    <t>40.70                 2</t>
  </si>
  <si>
    <t>Real Estate  1,089,059,350</t>
  </si>
  <si>
    <t>40.70     44,324,715.55</t>
  </si>
  <si>
    <t>40.70     14,127,203.41</t>
  </si>
  <si>
    <t>40.70      2,290,135.15</t>
  </si>
  <si>
    <t>TOTAL        1,089,059,350</t>
  </si>
  <si>
    <t>Crossover County: LONOKE</t>
  </si>
  <si>
    <t>Real Estate     17,837,450</t>
  </si>
  <si>
    <t>40.70        725,984.22</t>
  </si>
  <si>
    <t>40.70        192,995.33</t>
  </si>
  <si>
    <t>40.70         27,308.07</t>
  </si>
  <si>
    <t>TOTAL           17,837,450</t>
  </si>
  <si>
    <t>Total Pulaski Co. Spec. Sc</t>
  </si>
  <si>
    <t>655        94</t>
  </si>
  <si>
    <t>,414     1,277,725</t>
  </si>
  <si>
    <t>090238,089,56</t>
  </si>
  <si>
    <t>3   4,534,401,742</t>
  </si>
  <si>
    <t>56,679,8</t>
  </si>
  <si>
    <t>COUNTY:  RA</t>
  </si>
  <si>
    <t>NDOL</t>
  </si>
  <si>
    <t>PH</t>
  </si>
  <si>
    <t>me:  JANIS  MOCK</t>
  </si>
  <si>
    <t>07 W</t>
  </si>
  <si>
    <t>.BROADWAY, COURTHOUSE</t>
  </si>
  <si>
    <t>) 892-5822</t>
  </si>
  <si>
    <t>Maynard School District</t>
  </si>
  <si>
    <t>30.70                 2</t>
  </si>
  <si>
    <t>Real Estate     13,111,752</t>
  </si>
  <si>
    <t>30.70        402,530.79</t>
  </si>
  <si>
    <t>30.70        131,863.22</t>
  </si>
  <si>
    <t>30.70         42,903.56</t>
  </si>
  <si>
    <t>TOTAL           13,111,752</t>
  </si>
  <si>
    <t>Total Maynard School Distr</t>
  </si>
  <si>
    <t>29.37                 2</t>
  </si>
  <si>
    <t>Real Estate     65,330,376</t>
  </si>
  <si>
    <t>29.37      1,918,753.14</t>
  </si>
  <si>
    <t>29.37        723,702.29</t>
  </si>
  <si>
    <t>29.37        199,684.87</t>
  </si>
  <si>
    <t>TOTAL           65,330,376</t>
  </si>
  <si>
    <t>Total Pocahontas School Di</t>
  </si>
  <si>
    <t>Real Estate     10,745,533</t>
  </si>
  <si>
    <t>31.09        334,078.62</t>
  </si>
  <si>
    <t>31.09         85,639.71</t>
  </si>
  <si>
    <t>31.09         37,949.85</t>
  </si>
  <si>
    <t>TOTAL           10,745,533</t>
  </si>
  <si>
    <t>574     1,220</t>
  </si>
  <si>
    <t>,645    14,720,752</t>
  </si>
  <si>
    <t>644       417</t>
  </si>
  <si>
    <t>,984     5,218,874</t>
  </si>
  <si>
    <t>682     3,251</t>
  </si>
  <si>
    <t>29.10         56,490.96</t>
  </si>
  <si>
    <t>29.10         43,954.10</t>
  </si>
  <si>
    <t>TOTAL            9,594,202</t>
  </si>
  <si>
    <t>Total County Line School D</t>
  </si>
  <si>
    <t>Ozark School District</t>
  </si>
  <si>
    <t>Real Estate     67,742,977</t>
  </si>
  <si>
    <t>33.00      2,235,518.24</t>
  </si>
  <si>
    <t>33.00      1,014,927.05</t>
  </si>
  <si>
    <t>33.00        761,660.63</t>
  </si>
  <si>
    <t>TOTAL           67,742,977</t>
  </si>
  <si>
    <t>Crossover County: JOHNSON</t>
  </si>
  <si>
    <t>Real Estate        289,300</t>
  </si>
  <si>
    <t>33.00          9,546.90</t>
  </si>
  <si>
    <t>33.00          2,480.28</t>
  </si>
  <si>
    <t>33.00          4,862.09</t>
  </si>
  <si>
    <t>TOTAL              289,300</t>
  </si>
  <si>
    <t>Total Ozark School Distric</t>
  </si>
  <si>
    <t>Real Estate         53,650</t>
  </si>
  <si>
    <t>35.90          1,926.04</t>
  </si>
  <si>
    <t>35.90            338.54</t>
  </si>
  <si>
    <t>35.90            381.08</t>
  </si>
  <si>
    <t>TOTAL               53,650</t>
  </si>
  <si>
    <t>430        10</t>
  </si>
  <si>
    <t>,615        73,695</t>
  </si>
  <si>
    <t>775     1,739</t>
  </si>
  <si>
    <t>,420    13,971,995</t>
  </si>
  <si>
    <t>Real Estate         89,530</t>
  </si>
  <si>
    <t>33.51          3,000.15</t>
  </si>
  <si>
    <t>33.51            598.49</t>
  </si>
  <si>
    <t>33.51            242.95</t>
  </si>
  <si>
    <t>TOTAL               89,530</t>
  </si>
  <si>
    <t>860         7</t>
  </si>
  <si>
    <t>,250       114,640</t>
  </si>
  <si>
    <t>195 29,243,03</t>
  </si>
  <si>
    <t>0     194,501,532</t>
  </si>
  <si>
    <t>2,035,4</t>
  </si>
  <si>
    <t>COUNTY:  FU</t>
  </si>
  <si>
    <t>LTON</t>
  </si>
  <si>
    <t>me:  GENE  MAGUFFEE</t>
  </si>
  <si>
    <t>O BO</t>
  </si>
  <si>
    <t>X 485</t>
  </si>
  <si>
    <t>SALEM, AR</t>
  </si>
  <si>
    <t>) 895-3310</t>
  </si>
  <si>
    <t>Mammoth Spring School Dist</t>
  </si>
  <si>
    <t>27.89                 2</t>
  </si>
  <si>
    <t>Real Estate     15,556,062</t>
  </si>
  <si>
    <t>27.89        433,858.57</t>
  </si>
  <si>
    <t>27.89         84,421.91</t>
  </si>
  <si>
    <t>27.89         77,373.89</t>
  </si>
  <si>
    <t>TOTAL           15,556,062</t>
  </si>
  <si>
    <t>Crossover County: SHARP</t>
  </si>
  <si>
    <t>Real Estate        337,580</t>
  </si>
  <si>
    <t>27.89          9,415.11</t>
  </si>
  <si>
    <t>27.89          3,380.13</t>
  </si>
  <si>
    <t>27.89         11,696.23</t>
  </si>
  <si>
    <t>TOTAL              337,580</t>
  </si>
  <si>
    <t>Total Mammoth Spring Schoo</t>
  </si>
  <si>
    <t>Salem School District</t>
  </si>
  <si>
    <t>31.50                 2</t>
  </si>
  <si>
    <t>Real Estate     23,881,770</t>
  </si>
  <si>
    <t>31.50        752,275.76</t>
  </si>
  <si>
    <t>31.50        219,611.70</t>
  </si>
  <si>
    <t>31.50        109,239.01</t>
  </si>
  <si>
    <t>TOTAL           23,881,770</t>
  </si>
  <si>
    <t>,090     9,293,138</t>
  </si>
  <si>
    <t>757       469</t>
  </si>
  <si>
    <t>,562     2,311,989</t>
  </si>
  <si>
    <t>744 13,555,73</t>
  </si>
  <si>
    <t>1     147,119,418</t>
  </si>
  <si>
    <t>1,180,6</t>
  </si>
  <si>
    <t>FRA</t>
  </si>
  <si>
    <t>NCIS</t>
  </si>
  <si>
    <t>me:  ELIZABETH  SMITH</t>
  </si>
  <si>
    <t>X 1653</t>
  </si>
  <si>
    <t>FORREST CIT</t>
  </si>
  <si>
    <t>Y, A</t>
  </si>
  <si>
    <t>R  72336</t>
  </si>
  <si>
    <t>) 261-1725</t>
  </si>
  <si>
    <t>Forrest City School Distri</t>
  </si>
  <si>
    <t>Real Estate    107,412,275</t>
  </si>
  <si>
    <t>31.20      3,351,262.98</t>
  </si>
  <si>
    <t>31.20      1,166,321.52</t>
  </si>
  <si>
    <t>31.20        534,851.46</t>
  </si>
  <si>
    <t>TOTAL          107,412,275</t>
  </si>
  <si>
    <t>Total Forrest City School</t>
  </si>
  <si>
    <t>27.40                 2</t>
  </si>
  <si>
    <t>Real Estate     15,532,765</t>
  </si>
  <si>
    <t>27.40        425,597.76</t>
  </si>
  <si>
    <t>27.40        134,630.86</t>
  </si>
  <si>
    <t>27.40         66,075.37</t>
  </si>
  <si>
    <t>TOTAL           15,532,765</t>
  </si>
  <si>
    <t>Crossover County: CRITTEND</t>
  </si>
  <si>
    <t>Total Hughes School Distri</t>
  </si>
  <si>
    <t>28.90                 2</t>
  </si>
  <si>
    <t>Real Estate     18,107,930</t>
  </si>
  <si>
    <t>28.90        523,319.18</t>
  </si>
  <si>
    <t>28.90        147,374.25</t>
  </si>
  <si>
    <t>28.90        117,056.13</t>
  </si>
  <si>
    <t>TOTAL           18,107,930</t>
  </si>
  <si>
    <t>Total Palestine/Wheatley S</t>
  </si>
  <si>
    <t>090 23,604,57</t>
  </si>
  <si>
    <t>0     212,052,630</t>
  </si>
  <si>
    <t>2,352,2</t>
  </si>
  <si>
    <t>COUNTY:  SA</t>
  </si>
  <si>
    <t>LINE</t>
  </si>
  <si>
    <t>me:  FREDDY  BURTON</t>
  </si>
  <si>
    <t>15 N</t>
  </si>
  <si>
    <t>. MAIN, SUITE 9</t>
  </si>
  <si>
    <t>) 303-5630</t>
  </si>
  <si>
    <t>Real Estate     23,309,812</t>
  </si>
  <si>
    <t>36.50        850,808.14</t>
  </si>
  <si>
    <t>36.50        387,904.92</t>
  </si>
  <si>
    <t>36.50         85,904.39</t>
  </si>
  <si>
    <t>TOTAL           23,309,812</t>
  </si>
  <si>
    <t>Crossover County: GRANT</t>
  </si>
  <si>
    <t>Total Bauxite School Distr</t>
  </si>
  <si>
    <t>Real Estate    206,388,808</t>
  </si>
  <si>
    <t>35.40      7,306,163.80</t>
  </si>
  <si>
    <t>35.40      2,271,794.26</t>
  </si>
  <si>
    <t>35.40        253,568.43</t>
  </si>
  <si>
    <t>TOTAL          206,388,808</t>
  </si>
  <si>
    <t>Total Benton School Distri</t>
  </si>
  <si>
    <t>Bryant School District</t>
  </si>
  <si>
    <t>Real Estate    288,115,805</t>
  </si>
  <si>
    <t>33.70      9,709,502.63</t>
  </si>
  <si>
    <t>33.70      3,230,420.16</t>
  </si>
  <si>
    <t>33.70        402,400.24</t>
  </si>
  <si>
    <t>TOTAL          288,115,805</t>
  </si>
  <si>
    <t>Total Bryant School Distri</t>
  </si>
  <si>
    <t>39.70                 2</t>
  </si>
  <si>
    <t>Real Estate     22,643,336</t>
  </si>
  <si>
    <t>39.70        898,940.44</t>
  </si>
  <si>
    <t>39.70        355,371.14</t>
  </si>
  <si>
    <t>39.70         77,550.38</t>
  </si>
  <si>
    <t>TOTAL           22,643,336</t>
  </si>
  <si>
    <t>761     3,178</t>
  </si>
  <si>
    <t>,085   155,244,842</t>
  </si>
  <si>
    <t>225        38</t>
  </si>
  <si>
    <t>,365     2,079,810</t>
  </si>
  <si>
    <t>913     1,579</t>
  </si>
  <si>
    <t>,015    66,084,744</t>
  </si>
  <si>
    <t>180     1,156</t>
  </si>
  <si>
    <t>,635    13,694,702</t>
  </si>
  <si>
    <t>900       670</t>
  </si>
  <si>
    <t>,960    23,250,310</t>
  </si>
  <si>
    <t>069 30,033,62</t>
  </si>
  <si>
    <t>5   1,003,834,824</t>
  </si>
  <si>
    <t>7,559,8</t>
  </si>
  <si>
    <t>COUNTY:  SC</t>
  </si>
  <si>
    <t>OTT</t>
  </si>
  <si>
    <t>me:  JAMES M OWENS</t>
  </si>
  <si>
    <t>. FIRST, BOX 10</t>
  </si>
  <si>
    <t>) 637-2642</t>
  </si>
  <si>
    <t>Real Estate     40,072,094</t>
  </si>
  <si>
    <t>35.60      1,426,566.55</t>
  </si>
  <si>
    <t>35.60        467,530.31</t>
  </si>
  <si>
    <t>35.60        207,371.07</t>
  </si>
  <si>
    <t>TOTAL           40,072,094</t>
  </si>
  <si>
    <t>13,</t>
  </si>
  <si>
    <t>45,668,</t>
  </si>
  <si>
    <t>FORDYCE, AR</t>
  </si>
  <si>
    <t>343,</t>
  </si>
  <si>
    <t>2,526,</t>
  </si>
  <si>
    <t>2,991,</t>
  </si>
  <si>
    <t>18,486,</t>
  </si>
  <si>
    <t>191,</t>
  </si>
  <si>
    <t>LIPS</t>
  </si>
  <si>
    <t>225,</t>
  </si>
  <si>
    <t>50,437,</t>
  </si>
  <si>
    <t>MONTICELLO,</t>
  </si>
  <si>
    <t>2,</t>
  </si>
  <si>
    <t>982,</t>
  </si>
  <si>
    <t>A</t>
  </si>
  <si>
    <t>333,</t>
  </si>
  <si>
    <t>1,549,</t>
  </si>
  <si>
    <t>37,672,</t>
  </si>
  <si>
    <t>CONWAY, AR</t>
  </si>
  <si>
    <t>st.</t>
  </si>
  <si>
    <t>ool Dist.</t>
  </si>
  <si>
    <t>my</t>
  </si>
  <si>
    <t>URNE</t>
  </si>
  <si>
    <t>1,491,</t>
  </si>
  <si>
    <t>ist. - PULA</t>
  </si>
  <si>
    <t>SKI</t>
  </si>
  <si>
    <t>279,</t>
  </si>
  <si>
    <t>BUREN</t>
  </si>
  <si>
    <t>407,</t>
  </si>
  <si>
    <t>61,</t>
  </si>
  <si>
    <t>233,380,</t>
  </si>
  <si>
    <t>9,</t>
  </si>
  <si>
    <t>FORD</t>
  </si>
  <si>
    <t>2,136,</t>
  </si>
  <si>
    <t>17,</t>
  </si>
  <si>
    <t>43,105,</t>
  </si>
  <si>
    <t>P</t>
  </si>
  <si>
    <t>2,918,</t>
  </si>
  <si>
    <t>16,085,</t>
  </si>
  <si>
    <t>NG</t>
  </si>
  <si>
    <t>t    - HOT</t>
  </si>
  <si>
    <t>52,</t>
  </si>
  <si>
    <t>GOMERY</t>
  </si>
  <si>
    <t>34,</t>
  </si>
  <si>
    <t>218,</t>
  </si>
  <si>
    <t>452,</t>
  </si>
  <si>
    <t>211,691,</t>
  </si>
  <si>
    <t>1,349,</t>
  </si>
  <si>
    <t>56,164,</t>
  </si>
  <si>
    <t>t.</t>
  </si>
  <si>
    <t>ol Dist.</t>
  </si>
  <si>
    <t>93,457,</t>
  </si>
  <si>
    <t>RD</t>
  </si>
  <si>
    <t>2,093,</t>
  </si>
  <si>
    <t>ER</t>
  </si>
  <si>
    <t>t.   - HOWA</t>
  </si>
  <si>
    <t>1,185,</t>
  </si>
  <si>
    <t>MALVERN, AR</t>
  </si>
  <si>
    <t>AND</t>
  </si>
  <si>
    <t>81,</t>
  </si>
  <si>
    <t>T</t>
  </si>
  <si>
    <t>734,</t>
  </si>
  <si>
    <t>757,</t>
  </si>
  <si>
    <t>79,801,</t>
  </si>
  <si>
    <t>ARD</t>
  </si>
  <si>
    <t>IVER</t>
  </si>
  <si>
    <t>ct   - PIKE</t>
  </si>
  <si>
    <t>1,750,</t>
  </si>
  <si>
    <t>62,670,</t>
  </si>
  <si>
    <t>BATESVILLE,</t>
  </si>
  <si>
    <t>197,</t>
  </si>
  <si>
    <t>2,931,</t>
  </si>
  <si>
    <t>58,</t>
  </si>
  <si>
    <t>118,654,</t>
  </si>
  <si>
    <t>201,</t>
  </si>
  <si>
    <t>22,978,</t>
  </si>
  <si>
    <t>NEWPORT, AR</t>
  </si>
  <si>
    <t>215,</t>
  </si>
  <si>
    <t>1,913,</t>
  </si>
  <si>
    <t>46,681,</t>
  </si>
  <si>
    <t>PINE BLUFF,</t>
  </si>
  <si>
    <t>hool Dist.</t>
  </si>
  <si>
    <t>NSAS</t>
  </si>
  <si>
    <t>971,</t>
  </si>
  <si>
    <t>204,373,</t>
  </si>
  <si>
    <t>KLIN</t>
  </si>
  <si>
    <t>75,</t>
  </si>
  <si>
    <t>rict - NEWT</t>
  </si>
  <si>
    <t>752,</t>
  </si>
  <si>
    <t>56,400,</t>
  </si>
  <si>
    <t>LEWISVILLE,</t>
  </si>
  <si>
    <t>12,424,</t>
  </si>
  <si>
    <t>Dist.</t>
  </si>
  <si>
    <t>ol</t>
  </si>
  <si>
    <t>rict - CRAI</t>
  </si>
  <si>
    <t>GHEAD</t>
  </si>
  <si>
    <t>1,301,</t>
  </si>
  <si>
    <t>OLPH</t>
  </si>
  <si>
    <t>6,</t>
  </si>
  <si>
    <t>155,</t>
  </si>
  <si>
    <t>38,023,</t>
  </si>
  <si>
    <t>OE</t>
  </si>
  <si>
    <t>16,349,</t>
  </si>
  <si>
    <t>5,231,</t>
  </si>
  <si>
    <t>ct   - DREW</t>
  </si>
  <si>
    <t>24,290,</t>
  </si>
  <si>
    <t>ASHDOWN, AR</t>
  </si>
  <si>
    <t>4,</t>
  </si>
  <si>
    <t>1,318,</t>
  </si>
  <si>
    <t>160,705,</t>
  </si>
  <si>
    <t>116,</t>
  </si>
  <si>
    <t>t    - FRAN</t>
  </si>
  <si>
    <t>1,941,</t>
  </si>
  <si>
    <t>20,</t>
  </si>
  <si>
    <t>STIAN</t>
  </si>
  <si>
    <t>367,</t>
  </si>
  <si>
    <t>702,</t>
  </si>
  <si>
    <t>41,863,</t>
  </si>
  <si>
    <t>LONOKE, AR</t>
  </si>
  <si>
    <t>TOTAL           16,353,945</t>
  </si>
  <si>
    <t>Total Centerpoint School D</t>
  </si>
  <si>
    <t>Kirby School District</t>
  </si>
  <si>
    <t>Real Estate     16,058,470</t>
  </si>
  <si>
    <t>35.00        562,046.45</t>
  </si>
  <si>
    <t>35.00        171,414.08</t>
  </si>
  <si>
    <t>32.80            474.62</t>
  </si>
  <si>
    <t>32.80            805.54</t>
  </si>
  <si>
    <t>TOTAL              120,076</t>
  </si>
  <si>
    <t>470        24</t>
  </si>
  <si>
    <t>,559       159,105</t>
  </si>
  <si>
    <t>Stephens School District</t>
  </si>
  <si>
    <t>Real Estate      7,486,283</t>
  </si>
  <si>
    <t>30.20        226,085.75</t>
  </si>
  <si>
    <t>30.20         55,833.88</t>
  </si>
  <si>
    <t>30.20        114,764.77</t>
  </si>
  <si>
    <t>TOTAL            7,486,283</t>
  </si>
  <si>
    <t>804     3,800</t>
  </si>
  <si>
    <t>,158    13,135,245</t>
  </si>
  <si>
    <t>Smackover School District</t>
  </si>
  <si>
    <t>Real Estate        379,270</t>
  </si>
  <si>
    <t>41.00         15,550.07</t>
  </si>
  <si>
    <t>41.00          3,624.40</t>
  </si>
  <si>
    <t>41.00          1,324.55</t>
  </si>
  <si>
    <t>TOTAL              379,270</t>
  </si>
  <si>
    <t>400        32</t>
  </si>
  <si>
    <t>,306       499,976</t>
  </si>
  <si>
    <t>463 18,762,72</t>
  </si>
  <si>
    <t>9     260,077,870</t>
  </si>
  <si>
    <t>2,572,1</t>
  </si>
  <si>
    <t>NWAY</t>
  </si>
  <si>
    <t>me:  DEBBIE F HARTMAN</t>
  </si>
  <si>
    <t>17 S</t>
  </si>
  <si>
    <t>. MOOSE STREET</t>
  </si>
  <si>
    <t>MORRILTON,</t>
  </si>
  <si>
    <t>) 354-9621</t>
  </si>
  <si>
    <t>Nemo Vista School District</t>
  </si>
  <si>
    <t>37.30                 2</t>
  </si>
  <si>
    <t>Real Estate      9,560,311</t>
  </si>
  <si>
    <t>37.30        356,599.60</t>
  </si>
  <si>
    <t>37.30        120,865.80</t>
  </si>
  <si>
    <t>37.30         55,101.43</t>
  </si>
  <si>
    <t>TOTAL            9,560,311</t>
  </si>
  <si>
    <t>Total Nemo Vista School Di</t>
  </si>
  <si>
    <t>Wonderview School District</t>
  </si>
  <si>
    <t>33.80                 2</t>
  </si>
  <si>
    <t>Real Estate     12,879,364</t>
  </si>
  <si>
    <t>33.80        435,322.50</t>
  </si>
  <si>
    <t>33.80        138,848.71</t>
  </si>
  <si>
    <t>33.80         72,529.39</t>
  </si>
  <si>
    <t>TOTAL           12,879,364</t>
  </si>
  <si>
    <t>Crossover County: POPE</t>
  </si>
  <si>
    <t>Real Estate        174,020</t>
  </si>
  <si>
    <t>33.80          5,881.88</t>
  </si>
  <si>
    <t>33.80          1,783.46</t>
  </si>
  <si>
    <t>33.80          1,692.20</t>
  </si>
  <si>
    <t>TOTAL              174,020</t>
  </si>
  <si>
    <t>Total Wonderview School Di</t>
  </si>
  <si>
    <t>So. Conway Co. School Dist</t>
  </si>
  <si>
    <t>35.40                 2</t>
  </si>
  <si>
    <t>Real Estate     90,052,693</t>
  </si>
  <si>
    <t>35.40      3,187,865.33</t>
  </si>
  <si>
    <t>35.40      1,832,061.51</t>
  </si>
  <si>
    <t>35.40        914,867.26</t>
  </si>
  <si>
    <t>TOTAL           90,052,693</t>
  </si>
  <si>
    <t>Total So. Conway Co. Schoo</t>
  </si>
  <si>
    <t>Greenbrier School District</t>
  </si>
  <si>
    <t>Real Estate        174,154</t>
  </si>
  <si>
    <t>38.48          6,701.45</t>
  </si>
  <si>
    <t>38.48            905.05</t>
  </si>
  <si>
    <t>38.48            480.23</t>
  </si>
  <si>
    <t>TOTAL              174,154</t>
  </si>
  <si>
    <t>520        12</t>
  </si>
  <si>
    <t>,480       210,154</t>
  </si>
  <si>
    <t>Perryville School District</t>
  </si>
  <si>
    <t>Real Estate         98,480</t>
  </si>
  <si>
    <t>34.98          3,444.83</t>
  </si>
  <si>
    <t>34.98            647.83</t>
  </si>
  <si>
    <t>34.98            138.52</t>
  </si>
  <si>
    <t>TOTAL               98,480</t>
  </si>
  <si>
    <t>520         3</t>
  </si>
  <si>
    <t>,960       120,960</t>
  </si>
  <si>
    <t>Dardanelle School District</t>
  </si>
  <si>
    <t>Real Estate        549,349</t>
  </si>
  <si>
    <t>33.70         18,513.06</t>
  </si>
  <si>
    <t>33.70          6,582.28</t>
  </si>
  <si>
    <t>33.70          2,144.67</t>
  </si>
  <si>
    <t>TOTAL              549,349</t>
  </si>
  <si>
    <t>320        63</t>
  </si>
  <si>
    <t>,640       808,309</t>
  </si>
  <si>
    <t>Two Rivers School District</t>
  </si>
  <si>
    <t>Real Estate        476,922</t>
  </si>
  <si>
    <t>35.60         16,978.42</t>
  </si>
  <si>
    <t>35.60          2,871.85</t>
  </si>
  <si>
    <t>35.60          1,940.91</t>
  </si>
  <si>
    <t>TOTAL              476,922</t>
  </si>
  <si>
    <t>670        54</t>
  </si>
  <si>
    <t>,520       612,112</t>
  </si>
  <si>
    <t>500 29,601,39</t>
  </si>
  <si>
    <t>8     202,812,171</t>
  </si>
  <si>
    <t>2,024,7</t>
  </si>
  <si>
    <t>35.00         85,510.95</t>
  </si>
  <si>
    <t>TOTAL           16,058,470</t>
  </si>
  <si>
    <t>Total Kirby School Distric</t>
  </si>
  <si>
    <t>Real Estate     23,103,935</t>
  </si>
  <si>
    <t>36.40        840,983.23</t>
  </si>
  <si>
    <t>36.40        220,384.53</t>
  </si>
  <si>
    <t>36.40         96,154.06</t>
  </si>
  <si>
    <t>TOTAL           23,103,935</t>
  </si>
  <si>
    <t>Crossover County: HOWARD</t>
  </si>
  <si>
    <t>Total Murfreesboro School</t>
  </si>
  <si>
    <t>455       154</t>
  </si>
  <si>
    <t>,815     4,764,050</t>
  </si>
  <si>
    <t>030        11</t>
  </si>
  <si>
    <t>,480       100,730</t>
  </si>
  <si>
    <t>400  9,499,73</t>
  </si>
  <si>
    <t>5     101,984,250</t>
  </si>
  <si>
    <t>1,208,0</t>
  </si>
  <si>
    <t>COUNTY:  PO</t>
  </si>
  <si>
    <t>INSE</t>
  </si>
  <si>
    <t>me:  FONDA  CONDRA</t>
  </si>
  <si>
    <t>01 M</t>
  </si>
  <si>
    <t>ARKET ST, COURTHOUSE</t>
  </si>
  <si>
    <t>) 578-4412</t>
  </si>
  <si>
    <t>Harrisburg School District</t>
  </si>
  <si>
    <t>Real Estate     32,305,321</t>
  </si>
  <si>
    <t>35.50      1,146,838.90</t>
  </si>
  <si>
    <t>35.50        354,387.27</t>
  </si>
  <si>
    <t>35.50        105,619.21</t>
  </si>
  <si>
    <t>TOTAL           32,305,321</t>
  </si>
  <si>
    <t>Total Harrisburg School Di</t>
  </si>
  <si>
    <t>Marked Tree School Distric</t>
  </si>
  <si>
    <t>Real Estate     19,669,436</t>
  </si>
  <si>
    <t>33.50        658,926.11</t>
  </si>
  <si>
    <t>33.50        312,169.08</t>
  </si>
  <si>
    <t>33.50         94,179.15</t>
  </si>
  <si>
    <t>TOTAL           19,669,436</t>
  </si>
  <si>
    <t>Total Marked Tree School D</t>
  </si>
  <si>
    <t>Trumann School District</t>
  </si>
  <si>
    <t>Real Estate     47,258,537</t>
  </si>
  <si>
    <t>30.00      1,417,756.11</t>
  </si>
  <si>
    <t>30.00        543,883.80</t>
  </si>
  <si>
    <t>30.00        121,470.96</t>
  </si>
  <si>
    <t>TOTAL           47,258,537</t>
  </si>
  <si>
    <t>Total Trumann School Distr</t>
  </si>
  <si>
    <t>Weiner School District</t>
  </si>
  <si>
    <t>39.90                 3</t>
  </si>
  <si>
    <t>Real Estate     24,393,690</t>
  </si>
  <si>
    <t>39.90        973,308.23</t>
  </si>
  <si>
    <t>39.90        280,151.47</t>
  </si>
  <si>
    <t>39.90        149,734.73</t>
  </si>
  <si>
    <t>TOTAL           24,393,690</t>
  </si>
  <si>
    <t>Total Weiner School Distri</t>
  </si>
  <si>
    <t>31.20                 2</t>
  </si>
  <si>
    <t>Real Estate     16,998,875</t>
  </si>
  <si>
    <t>31.20        530,364.90</t>
  </si>
  <si>
    <t>31.20        177,675.73</t>
  </si>
  <si>
    <t>31.20         72,822.98</t>
  </si>
  <si>
    <t>TOTAL           16,998,875</t>
  </si>
  <si>
    <t>Total East Poinsett Co. Sc</t>
  </si>
  <si>
    <t>755        39</t>
  </si>
  <si>
    <t>,225     1,342,285</t>
  </si>
  <si>
    <t>945        32</t>
  </si>
  <si>
    <t>,405     1,711,740</t>
  </si>
  <si>
    <t>455 15,993,98</t>
  </si>
  <si>
    <t>9     209,748,998</t>
  </si>
  <si>
    <t>2,240,2</t>
  </si>
  <si>
    <t>LK</t>
  </si>
  <si>
    <t>me:  TERRI  HARRISON</t>
  </si>
  <si>
    <t>07 C</t>
  </si>
  <si>
    <t>HURCH ST</t>
  </si>
  <si>
    <t>MENA, AR  7</t>
  </si>
  <si>
    <t>) 394-8123</t>
  </si>
  <si>
    <t>Mena School District</t>
  </si>
  <si>
    <t>Real Estate     74,572,847</t>
  </si>
  <si>
    <t>29.00      2,162,612.56</t>
  </si>
  <si>
    <t>29.00        736,199.37</t>
  </si>
  <si>
    <t>29.00        209,568.09</t>
  </si>
  <si>
    <t>TOTAL           74,572,847</t>
  </si>
  <si>
    <t>Total Mena School District</t>
  </si>
  <si>
    <t>Van Cove School District</t>
  </si>
  <si>
    <t>Real Estate      7,721,452</t>
  </si>
  <si>
    <t>39.90        308,085.93</t>
  </si>
  <si>
    <t>39.90        105,951.66</t>
  </si>
  <si>
    <t>39.90        100,035.56</t>
  </si>
  <si>
    <t>TOTAL            7,721,452</t>
  </si>
  <si>
    <t>Total Van Cove School Dist</t>
  </si>
  <si>
    <t>Real Estate      9,775,533</t>
  </si>
  <si>
    <t>39.20        383,200.89</t>
  </si>
  <si>
    <t>39.20        181,062.06</t>
  </si>
  <si>
    <t>39.20         90,502.37</t>
  </si>
  <si>
    <t>TOTAL            9,775,533</t>
  </si>
  <si>
    <t>Real Estate        241,740</t>
  </si>
  <si>
    <t>39.20          9,476.21</t>
  </si>
  <si>
    <t>39.20               .00</t>
  </si>
  <si>
    <t>TOTAL              241,740</t>
  </si>
  <si>
    <t>Total Wickes School Distri</t>
  </si>
  <si>
    <t>Real Estate     15,069,458</t>
  </si>
  <si>
    <t>5     973,973,234</t>
  </si>
  <si>
    <t>10,084,2</t>
  </si>
  <si>
    <t>AWFO</t>
  </si>
  <si>
    <t>me:  PATTI  HILL</t>
  </si>
  <si>
    <t>00 M</t>
  </si>
  <si>
    <t>AIN STREET, ROOM 7</t>
  </si>
  <si>
    <t>VAN BUREN,</t>
  </si>
  <si>
    <t>(479</t>
  </si>
  <si>
    <t>) 474-1312</t>
  </si>
  <si>
    <t>Alma School District</t>
  </si>
  <si>
    <t>43.40                 2</t>
  </si>
  <si>
    <t>Real Estate     74,651,492</t>
  </si>
  <si>
    <t>43.40      3,239,874.75</t>
  </si>
  <si>
    <t>43.40      1,123,298.46</t>
  </si>
  <si>
    <t>43.40        280,132.33</t>
  </si>
  <si>
    <t>TOTAL           74,651,492</t>
  </si>
  <si>
    <t>Total Alma School District</t>
  </si>
  <si>
    <t>Cedarville School District</t>
  </si>
  <si>
    <t>28.20                 2</t>
  </si>
  <si>
    <t>Real Estate     18,111,295</t>
  </si>
  <si>
    <t>28.20        510,738.52</t>
  </si>
  <si>
    <t>28.20        157,557.15</t>
  </si>
  <si>
    <t>28.20         56,458.71</t>
  </si>
  <si>
    <t>TOTAL           18,111,295</t>
  </si>
  <si>
    <t>Total Cedarville School Di</t>
  </si>
  <si>
    <t>Mountainburg School Distri</t>
  </si>
  <si>
    <t>39.10                 2</t>
  </si>
  <si>
    <t>Real Estate     16,833,701</t>
  </si>
  <si>
    <t>39.10        658,197.71</t>
  </si>
  <si>
    <t>39.10        324,916.50</t>
  </si>
  <si>
    <t>39.10        124,352.39</t>
  </si>
  <si>
    <t>TOTAL           16,833,701</t>
  </si>
  <si>
    <t>Total Mountainburg School</t>
  </si>
  <si>
    <t>Mulberry School District</t>
  </si>
  <si>
    <t>36.40                 2</t>
  </si>
  <si>
    <t>Real Estate     13,420,013</t>
  </si>
  <si>
    <t>36.40        488,488.47</t>
  </si>
  <si>
    <t>36.40        155,035.61</t>
  </si>
  <si>
    <t>36.40         70,213.31</t>
  </si>
  <si>
    <t>TOTAL           13,420,013</t>
  </si>
  <si>
    <t>Crossover County: FRANKLIN</t>
  </si>
  <si>
    <t>Real Estate     10,095,800</t>
  </si>
  <si>
    <t>36.40        367,487.12</t>
  </si>
  <si>
    <t>36.40         77,778.61</t>
  </si>
  <si>
    <t>36.40         63,314.89</t>
  </si>
  <si>
    <t>TOTAL           10,095,800</t>
  </si>
  <si>
    <t>Total Mulberry School Dist</t>
  </si>
  <si>
    <t>Van Buren School District</t>
  </si>
  <si>
    <t>Real Estate    190,423,507</t>
  </si>
  <si>
    <t>39.80      7,578,855.58</t>
  </si>
  <si>
    <t>39.80      2,879,291.32</t>
  </si>
  <si>
    <t>39.80        947,583.28</t>
  </si>
  <si>
    <t>TOTAL          190,423,507</t>
  </si>
  <si>
    <t>Total Van Buren School Dis</t>
  </si>
  <si>
    <t>694 37,374,67</t>
  </si>
  <si>
    <t>4     467,197,376</t>
  </si>
  <si>
    <t>4,811,6</t>
  </si>
  <si>
    <t>ITTE</t>
  </si>
  <si>
    <t>NDEN</t>
  </si>
  <si>
    <t>me:  RUTH G TRENT</t>
  </si>
  <si>
    <t>00 C</t>
  </si>
  <si>
    <t>) 739-4434</t>
  </si>
  <si>
    <t>Earle School District</t>
  </si>
  <si>
    <t>44.80                 2</t>
  </si>
  <si>
    <t>Real Estate     17,014,472</t>
  </si>
  <si>
    <t>44.80        762,248.35</t>
  </si>
  <si>
    <t>44.80        199,072.83</t>
  </si>
  <si>
    <t>44.80         98,337.25</t>
  </si>
  <si>
    <t>TOTAL           17,014,472</t>
  </si>
  <si>
    <t>Crossover County: CROSS</t>
  </si>
  <si>
    <t>Real Estate      1,001,328</t>
  </si>
  <si>
    <t>44.80         44,859.49</t>
  </si>
  <si>
    <t>44.80            619.58</t>
  </si>
  <si>
    <t>44.80          2,657.09</t>
  </si>
  <si>
    <t>31.30        471,674.04</t>
  </si>
  <si>
    <t>31.30        130,794.56</t>
  </si>
  <si>
    <t>31.30         47,913.41</t>
  </si>
  <si>
    <t>TOTAL           15,069,458</t>
  </si>
  <si>
    <t>Crossover County: MONTGOME</t>
  </si>
  <si>
    <t>Real Estate        420,029</t>
  </si>
  <si>
    <t>31.30         13,146.91</t>
  </si>
  <si>
    <t>31.30          2,004.08</t>
  </si>
  <si>
    <t>31.30          1,787.86</t>
  </si>
  <si>
    <t>TOTAL              420,029</t>
  </si>
  <si>
    <t>Total Ouachita River Schoo</t>
  </si>
  <si>
    <t>DeQueen School District</t>
  </si>
  <si>
    <t>Real Estate        222,324</t>
  </si>
  <si>
    <t>27.30          6,069.45</t>
  </si>
  <si>
    <t>27.30          1,383.84</t>
  </si>
  <si>
    <t>27.30            981.16</t>
  </si>
  <si>
    <t>TOTAL              222,324</t>
  </si>
  <si>
    <t>690        35</t>
  </si>
  <si>
    <t>,940       308,954</t>
  </si>
  <si>
    <t>975 13,609,09</t>
  </si>
  <si>
    <t>7     157,860,686</t>
  </si>
  <si>
    <t>1,829,0</t>
  </si>
  <si>
    <t>PE</t>
  </si>
  <si>
    <t>me:  DON  JOHNSON</t>
  </si>
  <si>
    <t>02 W</t>
  </si>
  <si>
    <t>. MAIN ST, SUITE 6</t>
  </si>
  <si>
    <t>RUSSELLVILL</t>
  </si>
  <si>
    <t>R  72801</t>
  </si>
  <si>
    <t>) 968-6064</t>
  </si>
  <si>
    <t>Atkins School District</t>
  </si>
  <si>
    <t>34.16                 2</t>
  </si>
  <si>
    <t>Real Estate     28,206,090</t>
  </si>
  <si>
    <t>34.16        963,520.03</t>
  </si>
  <si>
    <t>34.16        302,723.36</t>
  </si>
  <si>
    <t>34.16        121,773.33</t>
  </si>
  <si>
    <t>TOTAL           28,206,090</t>
  </si>
  <si>
    <t>Total Atkins School Distri</t>
  </si>
  <si>
    <t>35.56                 2</t>
  </si>
  <si>
    <t>Real Estate     36,678,184</t>
  </si>
  <si>
    <t>35.56      1,304,276.22</t>
  </si>
  <si>
    <t>35.56        399,427.88</t>
  </si>
  <si>
    <t>35.56        101,425.51</t>
  </si>
  <si>
    <t>TOTAL           36,678,184</t>
  </si>
  <si>
    <t>Total Dover School Distric</t>
  </si>
  <si>
    <t>Hector School District</t>
  </si>
  <si>
    <t>38.82                 2</t>
  </si>
  <si>
    <t>Real Estate     13,876,384</t>
  </si>
  <si>
    <t>38.82        538,681.23</t>
  </si>
  <si>
    <t>38.82        188,813.49</t>
  </si>
  <si>
    <t>38.82         54,802.00</t>
  </si>
  <si>
    <t>TOTAL           13,876,384</t>
  </si>
  <si>
    <t>Real Estate        118,165</t>
  </si>
  <si>
    <t>38.82          4,587.17</t>
  </si>
  <si>
    <t>38.82          1,407.23</t>
  </si>
  <si>
    <t>38.82             19.02</t>
  </si>
  <si>
    <t>TOTAL              118,165</t>
  </si>
  <si>
    <t>Total Hector School Distri</t>
  </si>
  <si>
    <t>Pottsville School District</t>
  </si>
  <si>
    <t>45.20                 2</t>
  </si>
  <si>
    <t>Real Estate     31,863,028</t>
  </si>
  <si>
    <t>45.20      1,440,208.87</t>
  </si>
  <si>
    <t>45.20        620,096.77</t>
  </si>
  <si>
    <t>45.20         87,299.37</t>
  </si>
  <si>
    <t>TOTAL           31,863,028</t>
  </si>
  <si>
    <t>Total Pottsville School Di</t>
  </si>
  <si>
    <t>Russellville School Distri</t>
  </si>
  <si>
    <t>Real Estate    243,014,745</t>
  </si>
  <si>
    <t>33.90      8,238,199.86</t>
  </si>
  <si>
    <t>Total Waldron School Distr</t>
  </si>
  <si>
    <t>407        54</t>
  </si>
  <si>
    <t>,690       451,077</t>
  </si>
  <si>
    <t>Real Estate      7,109,410</t>
  </si>
  <si>
    <t>40.01        284,447.49</t>
  </si>
  <si>
    <t>40.01        150,212.30</t>
  </si>
  <si>
    <t>40.01         54,460.61</t>
  </si>
  <si>
    <t>TOTAL            7,109,410</t>
  </si>
  <si>
    <t>369     1,361</t>
  </si>
  <si>
    <t>,175    12,224,954</t>
  </si>
  <si>
    <t>Real Estate        668,941</t>
  </si>
  <si>
    <t>35.60         23,814.30</t>
  </si>
  <si>
    <t>35.60          5,849.22</t>
  </si>
  <si>
    <t>35.60          1,103.78</t>
  </si>
  <si>
    <t>TOTAL              668,941</t>
  </si>
  <si>
    <t>304        31</t>
  </si>
  <si>
    <t>,005       864,250</t>
  </si>
  <si>
    <t>028        57</t>
  </si>
  <si>
    <t>,120       541,177</t>
  </si>
  <si>
    <t>982  7,329,02</t>
  </si>
  <si>
    <t>0      73,111,456</t>
  </si>
  <si>
    <t>591,3</t>
  </si>
  <si>
    <t>COUNTY:  SE</t>
  </si>
  <si>
    <t>ARCY</t>
  </si>
  <si>
    <t>me:  WESLEY L SMITH</t>
  </si>
  <si>
    <t>X 998</t>
  </si>
  <si>
    <t>MARSHALL, A</t>
  </si>
  <si>
    <t>) 448-3807</t>
  </si>
  <si>
    <t>32.75                 2</t>
  </si>
  <si>
    <t>Real Estate     32,647,613</t>
  </si>
  <si>
    <t>32.75      1,069,209.33</t>
  </si>
  <si>
    <t>32.75        336,786.92</t>
  </si>
  <si>
    <t>32.75        140,886.24</t>
  </si>
  <si>
    <t>TOTAL           32,647,613</t>
  </si>
  <si>
    <t>Real Estate      1,545,255</t>
  </si>
  <si>
    <t>32.75         50,607.10</t>
  </si>
  <si>
    <t>32.75         14,739.30</t>
  </si>
  <si>
    <t>32.75          6,773.52</t>
  </si>
  <si>
    <t>TOTAL            1,545,255</t>
  </si>
  <si>
    <t>Total Searcy County School</t>
  </si>
  <si>
    <t>31.35                 2</t>
  </si>
  <si>
    <t>Real Estate        413,669</t>
  </si>
  <si>
    <t>31.35         12,968.52</t>
  </si>
  <si>
    <t>31.35          3,909.66</t>
  </si>
  <si>
    <t>31.35          1,326.11</t>
  </si>
  <si>
    <t>TOTAL              413,669</t>
  </si>
  <si>
    <t>33.60                 2</t>
  </si>
  <si>
    <t>Consolidation: ST. JOE SCH</t>
  </si>
  <si>
    <t>33.30                 2</t>
  </si>
  <si>
    <t>Real Estate      7,490,809</t>
  </si>
  <si>
    <t>33.30        249,443.94</t>
  </si>
  <si>
    <t>33.30         82,015.57</t>
  </si>
  <si>
    <t>33.30         30,233.14</t>
  </si>
  <si>
    <t>TOTAL            7,490,809</t>
  </si>
  <si>
    <t>Total Ozark Mountain Sch D</t>
  </si>
  <si>
    <t>640        14</t>
  </si>
  <si>
    <t>,660       597,013</t>
  </si>
  <si>
    <t>490       154,905</t>
  </si>
  <si>
    <t>Real Estate         46,876</t>
  </si>
  <si>
    <t>28.91          1,355.19</t>
  </si>
  <si>
    <t>28.91            563.17</t>
  </si>
  <si>
    <t>28.91          3,187.04</t>
  </si>
  <si>
    <t>TOTAL               46,876</t>
  </si>
  <si>
    <t>480       110</t>
  </si>
  <si>
    <t>,240       176,596</t>
  </si>
  <si>
    <t>580  5,377,46</t>
  </si>
  <si>
    <t>2      59,603,887</t>
  </si>
  <si>
    <t>845,3</t>
  </si>
  <si>
    <t>BAST</t>
  </si>
  <si>
    <t>IAN</t>
  </si>
  <si>
    <t>me:  DORIS M TATE</t>
  </si>
  <si>
    <t>X 1087</t>
  </si>
  <si>
    <t>) 782-5065</t>
  </si>
  <si>
    <t>Fort Smith School District</t>
  </si>
  <si>
    <t>Real Estate    737,049,815</t>
  </si>
  <si>
    <t>36.50     26,902,318.25</t>
  </si>
  <si>
    <t>36.50     10,823,999.63</t>
  </si>
  <si>
    <t>36.50      2,047,479.00</t>
  </si>
  <si>
    <t>TOTAL          737,049,815</t>
  </si>
  <si>
    <t>Total Fort Smith School Di</t>
  </si>
  <si>
    <t>Greenwood School District</t>
  </si>
  <si>
    <t>38.70                 2</t>
  </si>
  <si>
    <t>Real Estate    151,221,977</t>
  </si>
  <si>
    <t>38.70      5,852,290.51</t>
  </si>
  <si>
    <t>38.70      1,409,731.67</t>
  </si>
  <si>
    <t>38.70        320,543.01</t>
  </si>
  <si>
    <t>TOTAL          151,221,977</t>
  </si>
  <si>
    <t>Total Greenwood School Dis</t>
  </si>
  <si>
    <t>Hackett School District</t>
  </si>
  <si>
    <t>Real Estate     13,167,755</t>
  </si>
  <si>
    <t>38.00        500,374.69</t>
  </si>
  <si>
    <t>38.00        150,423.95</t>
  </si>
  <si>
    <t>38.00        116,630.17</t>
  </si>
  <si>
    <t>TOTAL           13,167,755</t>
  </si>
  <si>
    <t>Total Hackett School Distr</t>
  </si>
  <si>
    <t>Hartford School District</t>
  </si>
  <si>
    <t>39.30                 2</t>
  </si>
  <si>
    <t>Real Estate     12,548,870</t>
  </si>
  <si>
    <t>39.30        493,170.59</t>
  </si>
  <si>
    <t>39.30        157,353.27</t>
  </si>
  <si>
    <t>39.30         59,034.89</t>
  </si>
  <si>
    <t>TOTAL           12,548,870</t>
  </si>
  <si>
    <t>Total Hartford School Dist</t>
  </si>
  <si>
    <t>Lavaca School District</t>
  </si>
  <si>
    <t>Real Estate     28,629,580</t>
  </si>
  <si>
    <t>36.60      1,047,842.63</t>
  </si>
  <si>
    <t>36.60        294,305.18</t>
  </si>
  <si>
    <t>36.60         74,909.40</t>
  </si>
  <si>
    <t xml:space="preserve">CARLISLE            </t>
  </si>
  <si>
    <t xml:space="preserve">CABOT               </t>
  </si>
  <si>
    <t xml:space="preserve"> MADISON</t>
  </si>
  <si>
    <t xml:space="preserve">MARION         </t>
  </si>
  <si>
    <t xml:space="preserve">FLIPPIN             </t>
  </si>
  <si>
    <t xml:space="preserve">MILLER         </t>
  </si>
  <si>
    <t xml:space="preserve">GENOA CENTRAL       </t>
  </si>
  <si>
    <t xml:space="preserve"> MILLER</t>
  </si>
  <si>
    <t xml:space="preserve">TEXARKANA           </t>
  </si>
  <si>
    <t xml:space="preserve">MISSISSIPPI    </t>
  </si>
  <si>
    <t xml:space="preserve">ARMOREL             </t>
  </si>
  <si>
    <t xml:space="preserve">BLYTHEVILLE         </t>
  </si>
  <si>
    <t xml:space="preserve">GOSNELL             </t>
  </si>
  <si>
    <t xml:space="preserve">MANILA              </t>
  </si>
  <si>
    <t xml:space="preserve">OSCEOLA             </t>
  </si>
  <si>
    <t xml:space="preserve">MONROE         </t>
  </si>
  <si>
    <t xml:space="preserve">BRINKLEY            </t>
  </si>
  <si>
    <t xml:space="preserve"> MONROE</t>
  </si>
  <si>
    <t xml:space="preserve">MONTGOMERY     </t>
  </si>
  <si>
    <t xml:space="preserve">CADDO HILLS         </t>
  </si>
  <si>
    <t xml:space="preserve">MOUNT IDA           </t>
  </si>
  <si>
    <t xml:space="preserve">NEVADA         </t>
  </si>
  <si>
    <t xml:space="preserve">PRESCOTT            </t>
  </si>
  <si>
    <t xml:space="preserve"> NEWTON</t>
  </si>
  <si>
    <t xml:space="preserve">OUACHITA       </t>
  </si>
  <si>
    <t xml:space="preserve">BEARDEN             </t>
  </si>
  <si>
    <t xml:space="preserve">CAMDEN-FAIRVIEW         </t>
  </si>
  <si>
    <t xml:space="preserve">PERRY          </t>
  </si>
  <si>
    <t xml:space="preserve">EAST END            </t>
  </si>
  <si>
    <t xml:space="preserve">PERRYVILLE          </t>
  </si>
  <si>
    <t xml:space="preserve">PHILLIPS       </t>
  </si>
  <si>
    <t xml:space="preserve">ELAINE              </t>
  </si>
  <si>
    <t xml:space="preserve">HELENA-W HELENA     </t>
  </si>
  <si>
    <t xml:space="preserve">MARVELL             </t>
  </si>
  <si>
    <t xml:space="preserve">PIKE           </t>
  </si>
  <si>
    <t xml:space="preserve">DELIGHT             </t>
  </si>
  <si>
    <t>CENTERPOINT</t>
  </si>
  <si>
    <t xml:space="preserve">KIRBY               </t>
  </si>
  <si>
    <t xml:space="preserve">MURFREESBORO        </t>
  </si>
  <si>
    <t xml:space="preserve">POINSETT       </t>
  </si>
  <si>
    <t xml:space="preserve">HARRISBURG          </t>
  </si>
  <si>
    <t xml:space="preserve">MARKED TREE         </t>
  </si>
  <si>
    <t xml:space="preserve">TRUMANN             </t>
  </si>
  <si>
    <t xml:space="preserve">WEINER              </t>
  </si>
  <si>
    <t xml:space="preserve">POLK           </t>
  </si>
  <si>
    <t xml:space="preserve">VAN COVE            </t>
  </si>
  <si>
    <t xml:space="preserve">POPE           </t>
  </si>
  <si>
    <t xml:space="preserve">ATKINS              </t>
  </si>
  <si>
    <t xml:space="preserve">DOVER               </t>
  </si>
  <si>
    <t xml:space="preserve">HECTOR              </t>
  </si>
  <si>
    <t xml:space="preserve">POTTSVILLE          </t>
  </si>
  <si>
    <t xml:space="preserve">RUSSELLVILLE        </t>
  </si>
  <si>
    <t xml:space="preserve">PRAIRIE        </t>
  </si>
  <si>
    <t xml:space="preserve">DES ARC             </t>
  </si>
  <si>
    <t xml:space="preserve">DEVALLS BLUFF       </t>
  </si>
  <si>
    <t xml:space="preserve">HAZEN               </t>
  </si>
  <si>
    <t xml:space="preserve">PULASKI        </t>
  </si>
  <si>
    <t xml:space="preserve">LITTLE ROCK         </t>
  </si>
  <si>
    <t xml:space="preserve">N LITTLE ROCK       </t>
  </si>
  <si>
    <t xml:space="preserve">PULASKI COUNTY      </t>
  </si>
  <si>
    <t xml:space="preserve">RANDOLPH       </t>
  </si>
  <si>
    <t xml:space="preserve">MAYNARD             </t>
  </si>
  <si>
    <t xml:space="preserve">POCAHONTAS          </t>
  </si>
  <si>
    <t xml:space="preserve">ST FRANCIS     </t>
  </si>
  <si>
    <t xml:space="preserve">FORREST CITY        </t>
  </si>
  <si>
    <t xml:space="preserve">HUGHES              </t>
  </si>
  <si>
    <t xml:space="preserve">SALINE         </t>
  </si>
  <si>
    <t xml:space="preserve">BAUXITE             </t>
  </si>
  <si>
    <t xml:space="preserve">BENTON              </t>
  </si>
  <si>
    <t xml:space="preserve">SCOTT          </t>
  </si>
  <si>
    <t xml:space="preserve">WALDRON             </t>
  </si>
  <si>
    <t xml:space="preserve"> SEARCY</t>
  </si>
  <si>
    <t xml:space="preserve">SEBASTIAN      </t>
  </si>
  <si>
    <t xml:space="preserve">FORT SMITH          </t>
  </si>
  <si>
    <t xml:space="preserve">GREENWOOD           </t>
  </si>
  <si>
    <t xml:space="preserve">HACKETT             </t>
  </si>
  <si>
    <t xml:space="preserve">HARTFORD            </t>
  </si>
  <si>
    <t xml:space="preserve">LAVACA              </t>
  </si>
  <si>
    <t xml:space="preserve">MANSFIELD           </t>
  </si>
  <si>
    <t xml:space="preserve">SEVIER         </t>
  </si>
  <si>
    <t xml:space="preserve">DEQUEEN             </t>
  </si>
  <si>
    <t xml:space="preserve">HORATIO             </t>
  </si>
  <si>
    <t xml:space="preserve">LOCKESBURG          </t>
  </si>
  <si>
    <t xml:space="preserve"> SHARP</t>
  </si>
  <si>
    <t xml:space="preserve">SHARP          </t>
  </si>
  <si>
    <t xml:space="preserve">HIGHLAND            </t>
  </si>
  <si>
    <t xml:space="preserve"> STONE</t>
  </si>
  <si>
    <t xml:space="preserve">UNION          </t>
  </si>
  <si>
    <t xml:space="preserve">JUNCTION CITY       </t>
  </si>
  <si>
    <t xml:space="preserve">NORPHLET            </t>
  </si>
  <si>
    <t xml:space="preserve">PARKERS CHAPEL      </t>
  </si>
  <si>
    <t xml:space="preserve">VAN BUREN      </t>
  </si>
  <si>
    <t xml:space="preserve">SHIRLEY             </t>
  </si>
  <si>
    <t xml:space="preserve">WASHINGTON     </t>
  </si>
  <si>
    <t xml:space="preserve">ELKINS              </t>
  </si>
  <si>
    <t xml:space="preserve">FARMINGTON          </t>
  </si>
  <si>
    <t xml:space="preserve">FAYETTEVILLE        </t>
  </si>
  <si>
    <t xml:space="preserve">PRAIRIE GROVE       </t>
  </si>
  <si>
    <t xml:space="preserve">SPRINGDALE          </t>
  </si>
  <si>
    <t xml:space="preserve">WEST FORK           </t>
  </si>
  <si>
    <t xml:space="preserve">WHITE          </t>
  </si>
  <si>
    <t xml:space="preserve">BALD KNOB           </t>
  </si>
  <si>
    <t xml:space="preserve">BRADFORD            </t>
  </si>
  <si>
    <t xml:space="preserve">RIVERVIEW           </t>
  </si>
  <si>
    <t xml:space="preserve">PANGBURN            </t>
  </si>
  <si>
    <t xml:space="preserve">ROSE BUD            </t>
  </si>
  <si>
    <t xml:space="preserve">WOODRUFF       </t>
  </si>
  <si>
    <t xml:space="preserve">MCCRORY             </t>
  </si>
  <si>
    <t xml:space="preserve">YELL           </t>
  </si>
  <si>
    <t>29.00        261,300.96</t>
  </si>
  <si>
    <t>29.00        122,253.50</t>
  </si>
  <si>
    <t>TOTAL           29,602,967</t>
  </si>
  <si>
    <t>Crossover County: CLARK</t>
  </si>
  <si>
    <t>Total Bismarck School Dist</t>
  </si>
  <si>
    <t>Glen Rose School District</t>
  </si>
  <si>
    <t>38.20                 2</t>
  </si>
  <si>
    <t>Real Estate     12,763,614</t>
  </si>
  <si>
    <t>38.20        487,570.05</t>
  </si>
  <si>
    <t>38.20        348,212.94</t>
  </si>
  <si>
    <t>38.20         76,989.01</t>
  </si>
  <si>
    <t>TOTAL           12,763,614</t>
  </si>
  <si>
    <t>Real Estate      9,481,887</t>
  </si>
  <si>
    <t>38.20        362,208.08</t>
  </si>
  <si>
    <t>38.20        116,746.08</t>
  </si>
  <si>
    <t>38.20         44,183.46</t>
  </si>
  <si>
    <t>TOTAL            9,481,887</t>
  </si>
  <si>
    <t>Total Glen Rose School Dis</t>
  </si>
  <si>
    <t>35.78                 2</t>
  </si>
  <si>
    <t>Real Estate     19,432,293</t>
  </si>
  <si>
    <t>35.78        695,287.44</t>
  </si>
  <si>
    <t>35.78        737,520.44</t>
  </si>
  <si>
    <t>35.78        523,908.79</t>
  </si>
  <si>
    <t>TOTAL           19,432,293</t>
  </si>
  <si>
    <t>Crossover County: GARLAND</t>
  </si>
  <si>
    <t>Total Magnet Cove School D</t>
  </si>
  <si>
    <t>37.65                 2</t>
  </si>
  <si>
    <t>Real Estate     85,909,490</t>
  </si>
  <si>
    <t>37.65      3,234,492.30</t>
  </si>
  <si>
    <t>37.65      1,358,216.67</t>
  </si>
  <si>
    <t>37.65        580,965.52</t>
  </si>
  <si>
    <t>TOTAL           85,909,490</t>
  </si>
  <si>
    <t>Crossover County: CLEVELAN</t>
  </si>
  <si>
    <t>Crossover County: DALLAS</t>
  </si>
  <si>
    <t>Total Malvern School Distr</t>
  </si>
  <si>
    <t>Ouachita School District</t>
  </si>
  <si>
    <t>40.80                 2</t>
  </si>
  <si>
    <t>Real Estate      9,825,169</t>
  </si>
  <si>
    <t>40.80        400,866.90</t>
  </si>
  <si>
    <t>40.80        139,313.64</t>
  </si>
  <si>
    <t>40.80        187,865.76</t>
  </si>
  <si>
    <t>TOTAL            9,825,169</t>
  </si>
  <si>
    <t>Total Ouachita School Dist</t>
  </si>
  <si>
    <t>0       444,429</t>
  </si>
  <si>
    <t>997       322</t>
  </si>
  <si>
    <t>,865     2,738,962</t>
  </si>
  <si>
    <t>Real Estate      2,454,678</t>
  </si>
  <si>
    <t>38.60         94,750.57</t>
  </si>
  <si>
    <t>38.60         29,230.54</t>
  </si>
  <si>
    <t>38.60          4,363.73</t>
  </si>
  <si>
    <t>TOTAL            2,454,678</t>
  </si>
  <si>
    <t>268       113</t>
  </si>
  <si>
    <t>,050     3,324,996</t>
  </si>
  <si>
    <t>287 41,344,72</t>
  </si>
  <si>
    <t>0     283,178,632</t>
  </si>
  <si>
    <t>3,022,0</t>
  </si>
  <si>
    <t>WARD</t>
  </si>
  <si>
    <t>me:  JANICE  HUFFMAN</t>
  </si>
  <si>
    <t>21 N</t>
  </si>
  <si>
    <t>. MAIN ST, COURTHOUSE</t>
  </si>
  <si>
    <t>NASHVILLE,</t>
  </si>
  <si>
    <t>) 845-7502</t>
  </si>
  <si>
    <t>Dierks School District</t>
  </si>
  <si>
    <t>Real Estate     14,099,054</t>
  </si>
  <si>
    <t>36.00        507,565.94</t>
  </si>
  <si>
    <t>36.00        523,631.52</t>
  </si>
  <si>
    <t>36.00         68,144.22</t>
  </si>
  <si>
    <t>TOTAL           14,099,054</t>
  </si>
  <si>
    <t>Crossover County: PIKE</t>
  </si>
  <si>
    <t>Real Estate      3,716,780</t>
  </si>
  <si>
    <t>36.00        133,804.08</t>
  </si>
  <si>
    <t>36.00         32,128.38</t>
  </si>
  <si>
    <t>36.00          5,573.34</t>
  </si>
  <si>
    <t>TOTAL            3,716,780</t>
  </si>
  <si>
    <t>Crossover County: SEVIER</t>
  </si>
  <si>
    <t>Real Estate      1,151,267</t>
  </si>
  <si>
    <t>36.00         41,445.61</t>
  </si>
  <si>
    <t>36.00          6,499.44</t>
  </si>
  <si>
    <t>36.00          1,456.20</t>
  </si>
  <si>
    <t>TOTAL            1,151,267</t>
  </si>
  <si>
    <t>Total Dierks School Distri</t>
  </si>
  <si>
    <t>Real Estate     11,015,528</t>
  </si>
  <si>
    <t>34.00        374,527.95</t>
  </si>
  <si>
    <t>34.00        119,233.07</t>
  </si>
  <si>
    <t>34.00         58,446.00</t>
  </si>
  <si>
    <t>TOTAL           11,015,528</t>
  </si>
  <si>
    <t>Crossover County: HEMPSTEA</t>
  </si>
  <si>
    <t>Crossover County: LITTLE R</t>
  </si>
  <si>
    <t>Real Estate         43,667</t>
  </si>
  <si>
    <t>34.00          1,484.68</t>
  </si>
  <si>
    <t>34.00            137.02</t>
  </si>
  <si>
    <t>34.00            963.05</t>
  </si>
  <si>
    <t>TOTAL               43,667</t>
  </si>
  <si>
    <t xml:space="preserve">DANVILLE            </t>
  </si>
  <si>
    <t xml:space="preserve">DARDANELLE          </t>
  </si>
  <si>
    <t xml:space="preserve">PARAGOULD      </t>
  </si>
  <si>
    <t xml:space="preserve">WEST SIDE     </t>
  </si>
  <si>
    <t>LAKESIDE</t>
  </si>
  <si>
    <t>ALTHEIMER UNIFIED</t>
  </si>
  <si>
    <t>BUFFALO ISLAND CENTRAL</t>
  </si>
  <si>
    <t xml:space="preserve">WHITE COUNTY CENTRAL       </t>
  </si>
  <si>
    <t>Total Midland School Distr</t>
  </si>
  <si>
    <t>Cedar Ridge Sch Dist</t>
  </si>
  <si>
    <t>30.20                 2</t>
  </si>
  <si>
    <t>Real Estate     26,915,384</t>
  </si>
  <si>
    <t>30.20        812,844.60</t>
  </si>
  <si>
    <t>30.20        747,378.43</t>
  </si>
  <si>
    <t>30.20      2,744,358.26</t>
  </si>
  <si>
    <t>TOTAL           26,915,384</t>
  </si>
  <si>
    <t>Real Estate         85,770</t>
  </si>
  <si>
    <t>30.20          2,590.25</t>
  </si>
  <si>
    <t>30.20            668.02</t>
  </si>
  <si>
    <t>30.20            197.06</t>
  </si>
  <si>
    <t>TOTAL               85,770</t>
  </si>
  <si>
    <t>Total Cedar Ridge Sch Dist</t>
  </si>
  <si>
    <t>750        26</t>
  </si>
  <si>
    <t>,716     1,018,129</t>
  </si>
  <si>
    <t>Cave City School District</t>
  </si>
  <si>
    <t>Real Estate     10,113,522</t>
  </si>
  <si>
    <t>39.00        394,427.36</t>
  </si>
  <si>
    <t>39.00        114,332.40</t>
  </si>
  <si>
    <t>39.00         35,312.24</t>
  </si>
  <si>
    <t>TOTAL           10,113,522</t>
  </si>
  <si>
    <t>600       905</t>
  </si>
  <si>
    <t>,442    13,950,564</t>
  </si>
  <si>
    <t>Hillcrest School District</t>
  </si>
  <si>
    <t>Real Estate        267,489</t>
  </si>
  <si>
    <t>35.90          9,602.86</t>
  </si>
  <si>
    <t>35.90          2,087.94</t>
  </si>
  <si>
    <t>35.90          2,748.25</t>
  </si>
  <si>
    <t>TOTAL              267,489</t>
  </si>
  <si>
    <t>160        76</t>
  </si>
  <si>
    <t>,553       402,202</t>
  </si>
  <si>
    <t>358103,414,28</t>
  </si>
  <si>
    <t>6     415,507,908</t>
  </si>
  <si>
    <t>4,274,8</t>
  </si>
  <si>
    <t>COUNTY:  IZ</t>
  </si>
  <si>
    <t>me:  RHONDA  HALBROOK</t>
  </si>
  <si>
    <t>X 95, COURTHOUSE</t>
  </si>
  <si>
    <t>MELBOURNE,</t>
  </si>
  <si>
    <t>) 368-4316</t>
  </si>
  <si>
    <t>43.00                 2</t>
  </si>
  <si>
    <t>Real Estate     13,746,730</t>
  </si>
  <si>
    <t>42.30        581,486.68</t>
  </si>
  <si>
    <t>42.30        171,409.96</t>
  </si>
  <si>
    <t>42.30        120,961.71</t>
  </si>
  <si>
    <t>TOTAL           13,746,730</t>
  </si>
  <si>
    <t>Real Estate        984,880</t>
  </si>
  <si>
    <t>42.30         41,660.42</t>
  </si>
  <si>
    <t>42.30         10,972.41</t>
  </si>
  <si>
    <t>42.30          7,259.74</t>
  </si>
  <si>
    <t>TOTAL              984,880</t>
  </si>
  <si>
    <t>Total Calico Rock School D</t>
  </si>
  <si>
    <t>Melbourne School District</t>
  </si>
  <si>
    <t>30.35                 2</t>
  </si>
  <si>
    <t>Real Estate     30,671,387</t>
  </si>
  <si>
    <t>30.35        930,876.60</t>
  </si>
  <si>
    <t>30.35        369,573.62</t>
  </si>
  <si>
    <t>30.35        163,292.26</t>
  </si>
  <si>
    <t>TOTAL           30,671,387</t>
  </si>
  <si>
    <t>Real Estate        209,230</t>
  </si>
  <si>
    <t>30.35          6,350.13</t>
  </si>
  <si>
    <t>30.35          1,005.95</t>
  </si>
  <si>
    <t>30.35            322.92</t>
  </si>
  <si>
    <t>TOTAL              209,230</t>
  </si>
  <si>
    <t>Total Melbourne School Dis</t>
  </si>
  <si>
    <t>Izard Co. Cons. School Dis</t>
  </si>
  <si>
    <t>Real Estate     30,162,811</t>
  </si>
  <si>
    <t>36.00      1,085,861.20</t>
  </si>
  <si>
    <t>36.00        235,703.16</t>
  </si>
  <si>
    <t>36.00        118,366.20</t>
  </si>
  <si>
    <t>TOTAL           30,162,811</t>
  </si>
  <si>
    <t>Total Izard Co. Cons. Scho</t>
  </si>
  <si>
    <t>Real Estate         12,630</t>
  </si>
  <si>
    <t>28.30            357.43</t>
  </si>
  <si>
    <t>28.30             19.81</t>
  </si>
  <si>
    <t>28.30             98.20</t>
  </si>
  <si>
    <t>TOTAL               12,630</t>
  </si>
  <si>
    <t>700         3</t>
  </si>
  <si>
    <t>,470        16,800</t>
  </si>
  <si>
    <t>Real Estate        786,420</t>
  </si>
  <si>
    <t>39.00         30,670.38</t>
  </si>
  <si>
    <t>39.00          7,863.96</t>
  </si>
  <si>
    <t>39.00          8,910.92</t>
  </si>
  <si>
    <t>TOTAL              786,420</t>
  </si>
  <si>
    <t>640       228</t>
  </si>
  <si>
    <t>,485     1,216,545</t>
  </si>
  <si>
    <t>950 11,759,82</t>
  </si>
  <si>
    <t>5     110,118,753</t>
  </si>
  <si>
    <t>1,116,1</t>
  </si>
  <si>
    <t>COUNTY:  JA</t>
  </si>
  <si>
    <t>CKSO</t>
  </si>
  <si>
    <t>me:  PAULETTE  DUNN</t>
  </si>
  <si>
    <t>AIN ST, COURTHOUSE</t>
  </si>
  <si>
    <t>) 523-7420</t>
  </si>
  <si>
    <t>Real Estate     87,767,709</t>
  </si>
  <si>
    <t>34.50      3,027,985.96</t>
  </si>
  <si>
    <t>34.50      1,401,939.24</t>
  </si>
  <si>
    <t>34.50        193,109.33</t>
  </si>
  <si>
    <t>TOTAL           87,767,709</t>
  </si>
  <si>
    <t>Total Clarksville School D</t>
  </si>
  <si>
    <t>Lamar School District</t>
  </si>
  <si>
    <t>35.33                 2</t>
  </si>
  <si>
    <t>Real Estate     32,696,415</t>
  </si>
  <si>
    <t>35.33      1,155,164.34</t>
  </si>
  <si>
    <t>35.33        386,002.86</t>
  </si>
  <si>
    <t>35.33        176,099.06</t>
  </si>
  <si>
    <t>TOTAL           32,696,415</t>
  </si>
  <si>
    <t>Real Estate        794,750</t>
  </si>
  <si>
    <t>35.33         28,078.52</t>
  </si>
  <si>
    <t>35.33          5,827.33</t>
  </si>
  <si>
    <t>35.33          4,806.82</t>
  </si>
  <si>
    <t>TOTAL              794,750</t>
  </si>
  <si>
    <t>Total Lamar School Distric</t>
  </si>
  <si>
    <t>Westside School District</t>
  </si>
  <si>
    <t>37.00                 2</t>
  </si>
  <si>
    <t>39.00      1,092,688.86</t>
  </si>
  <si>
    <t>39.00        307,966.11</t>
  </si>
  <si>
    <t>39.00        121,494.75</t>
  </si>
  <si>
    <t>TOTAL           28,017,663</t>
  </si>
  <si>
    <t>Total West Fork School Dis</t>
  </si>
  <si>
    <t>421       736</t>
  </si>
  <si>
    <t>,438     9,354,714</t>
  </si>
  <si>
    <t>235 80,271,24</t>
  </si>
  <si>
    <t>7   2,110,292,467</t>
  </si>
  <si>
    <t>22,060,7</t>
  </si>
  <si>
    <t>COUNTY:  WH</t>
  </si>
  <si>
    <t>ITE</t>
  </si>
  <si>
    <t>me:  DOUG  FAITH</t>
  </si>
  <si>
    <t>Address:  W</t>
  </si>
  <si>
    <t>COUNTY COURTHOUSE</t>
  </si>
  <si>
    <t>) 279-6204</t>
  </si>
  <si>
    <t>38.50                 2</t>
  </si>
  <si>
    <t>Real Estate     27,660,760</t>
  </si>
  <si>
    <t>38.50      1,064,939.26</t>
  </si>
  <si>
    <t>38.50        453,190.82</t>
  </si>
  <si>
    <t>38.50        324,024.86</t>
  </si>
  <si>
    <t>TOTAL           27,660,760</t>
  </si>
  <si>
    <t>Crossover County: JACKSON</t>
  </si>
  <si>
    <t>Total Bald Knob School Dis</t>
  </si>
  <si>
    <t>Real Estate     75,312,850</t>
  </si>
  <si>
    <t>37.00      2,786,575.45</t>
  </si>
  <si>
    <t>37.00        946,452.60</t>
  </si>
  <si>
    <t>37.00        347,653.85</t>
  </si>
  <si>
    <t>TOTAL           75,312,850</t>
  </si>
  <si>
    <t>Total Beebe School Distric</t>
  </si>
  <si>
    <t>Real Estate      5,358,410</t>
  </si>
  <si>
    <t>32.00        171,469.12</t>
  </si>
  <si>
    <t>32.00         71,093.76</t>
  </si>
  <si>
    <t>32.00         52,085.44</t>
  </si>
  <si>
    <t>TOTAL            5,358,410</t>
  </si>
  <si>
    <t>Total Bradford School Dist</t>
  </si>
  <si>
    <t>White Co. Central School D</t>
  </si>
  <si>
    <t>Real Estate     13,404,570</t>
  </si>
  <si>
    <t>39.30        526,799.60</t>
  </si>
  <si>
    <t>39.30        244,682.98</t>
  </si>
  <si>
    <t>39.30         43,836.40</t>
  </si>
  <si>
    <t>TOTAL           13,404,570</t>
  </si>
  <si>
    <t>Total White Co. Central Sc</t>
  </si>
  <si>
    <t>Riverview School District</t>
  </si>
  <si>
    <t>Real Estate     36,977,868</t>
  </si>
  <si>
    <t>36.00      1,331,203.25</t>
  </si>
  <si>
    <t>36.00        679,608.72</t>
  </si>
  <si>
    <t>36.00        208,728.00</t>
  </si>
  <si>
    <t>TOTAL           36,977,868</t>
  </si>
  <si>
    <t>Total Riverview School Dis</t>
  </si>
  <si>
    <t>36.28                 2</t>
  </si>
  <si>
    <t>Real Estate     10,533,840</t>
  </si>
  <si>
    <t>36.28        382,167.72</t>
  </si>
  <si>
    <t>36.28        126,968.75</t>
  </si>
  <si>
    <t>36.28         49,204.02</t>
  </si>
  <si>
    <t>TOTAL           10,533,840</t>
  </si>
  <si>
    <t>Total Pangburn School Dist</t>
  </si>
  <si>
    <t>40.25                 2</t>
  </si>
  <si>
    <t>Real Estate     12,446,680</t>
  </si>
  <si>
    <t>40.25        500,978.87</t>
  </si>
  <si>
    <t>33.00                 2</t>
  </si>
  <si>
    <t>Real Estate     14,633,255</t>
  </si>
  <si>
    <t>33.00        482,897.42</t>
  </si>
  <si>
    <t>33.00        222,218.30</t>
  </si>
  <si>
    <t>33.00         60,204.57</t>
  </si>
  <si>
    <t>TOTAL           14,633,255</t>
  </si>
  <si>
    <t>Crossover County: MISSISSI</t>
  </si>
  <si>
    <t>Real Estate     11,017,968</t>
  </si>
  <si>
    <t>33.00        363,592.94</t>
  </si>
  <si>
    <t>33.00        235,320.46</t>
  </si>
  <si>
    <t>33.00         31,483.65</t>
  </si>
  <si>
    <t>TOTAL           11,017,968</t>
  </si>
  <si>
    <t>Total Buffalo Is. Central</t>
  </si>
  <si>
    <t>Jonesboro School District</t>
  </si>
  <si>
    <t>30.00                 2</t>
  </si>
  <si>
    <t>Real Estate    286,765,386</t>
  </si>
  <si>
    <t>30.00      8,602,961.58</t>
  </si>
  <si>
    <t>30.00      3,047,251.47</t>
  </si>
  <si>
    <t>30.00        387,484.59</t>
  </si>
  <si>
    <t>TOTAL          286,765,386</t>
  </si>
  <si>
    <t>Total Jonesboro School Dis</t>
  </si>
  <si>
    <t>Nettleton School District</t>
  </si>
  <si>
    <t>Real Estate    169,570,321</t>
  </si>
  <si>
    <t>35.00      5,934,961.24</t>
  </si>
  <si>
    <t>35.00      2,883,284.01</t>
  </si>
  <si>
    <t>35.00        189,028.70</t>
  </si>
  <si>
    <t>TOTAL          169,570,321</t>
  </si>
  <si>
    <t>Total Nettleton School Dis</t>
  </si>
  <si>
    <t>Valley View School Distric</t>
  </si>
  <si>
    <t>37.60                 2</t>
  </si>
  <si>
    <t>Real Estate     78,163,726</t>
  </si>
  <si>
    <t>37.60      2,938,956.10</t>
  </si>
  <si>
    <t>37.60        619,796.82</t>
  </si>
  <si>
    <t>37.60        152,147.72</t>
  </si>
  <si>
    <t>TOTAL           78,163,726</t>
  </si>
  <si>
    <t>Total Valley View School D</t>
  </si>
  <si>
    <t>Riverside School District</t>
  </si>
  <si>
    <t>32.06                 2</t>
  </si>
  <si>
    <t>Real Estate     20,049,288</t>
  </si>
  <si>
    <t>32.06        642,780.17</t>
  </si>
  <si>
    <t>32.06        245,957.52</t>
  </si>
  <si>
    <t>32.06         82,002.20</t>
  </si>
  <si>
    <t>TOTAL           20,049,288</t>
  </si>
  <si>
    <t>Total Riverside School Dis</t>
  </si>
  <si>
    <t>Real Estate      1,061,890</t>
  </si>
  <si>
    <t>32.59         34,607.00</t>
  </si>
  <si>
    <t>32.59          7,944.63</t>
  </si>
  <si>
    <t>32.59          1,872.78</t>
  </si>
  <si>
    <t>TOTAL            1,061,890</t>
  </si>
  <si>
    <t>775        57</t>
  </si>
  <si>
    <t>,465     1,363,130</t>
  </si>
  <si>
    <t>324 38,342,04</t>
  </si>
  <si>
    <t>TOTAL            1,001,328</t>
  </si>
  <si>
    <t>Total Earle School Distric</t>
  </si>
  <si>
    <t>West Memphis School Distri</t>
  </si>
  <si>
    <t>29.00                 2</t>
  </si>
  <si>
    <t>Real Estate    158,054,063</t>
  </si>
  <si>
    <t>29.00      4,583,567.83</t>
  </si>
  <si>
    <t>29.00      2,132,364.78</t>
  </si>
  <si>
    <t>29.00        332,277.59</t>
  </si>
  <si>
    <t>TOTAL          158,054,063</t>
  </si>
  <si>
    <t>Total West Memphis School</t>
  </si>
  <si>
    <t>Marion School District</t>
  </si>
  <si>
    <t>35.65                 2</t>
  </si>
  <si>
    <t>Real Estate    137,118,498</t>
  </si>
  <si>
    <t>35.65      4,888,274.45</t>
  </si>
  <si>
    <t>35.65      1,288,420.23</t>
  </si>
  <si>
    <t>35.65        597,046.49</t>
  </si>
  <si>
    <t>TOTAL          137,118,498</t>
  </si>
  <si>
    <t>Total Marion School Distri</t>
  </si>
  <si>
    <t>Turrell School District</t>
  </si>
  <si>
    <t>Real Estate      8,283,491</t>
  </si>
  <si>
    <t>39.00        323,056.15</t>
  </si>
  <si>
    <t>39.00         77,202.45</t>
  </si>
  <si>
    <t>39.00         66,537.63</t>
  </si>
  <si>
    <t>TOTAL            8,283,491</t>
  </si>
  <si>
    <t>Total Turrell School Distr</t>
  </si>
  <si>
    <t>Hughes School District</t>
  </si>
  <si>
    <t>Real Estate     20,136,920</t>
  </si>
  <si>
    <t>27.40        551,751.61</t>
  </si>
  <si>
    <t>27.40         44,185.79</t>
  </si>
  <si>
    <t>27.40         11,843.65</t>
  </si>
  <si>
    <t>TOTAL           20,136,920</t>
  </si>
  <si>
    <t>620       432</t>
  </si>
  <si>
    <t>,250    22,181,790</t>
  </si>
  <si>
    <t>400 32,538,66</t>
  </si>
  <si>
    <t>6     490,852,510</t>
  </si>
  <si>
    <t>4,891,8</t>
  </si>
  <si>
    <t>OSS</t>
  </si>
  <si>
    <t>me:  PEGGY TUTOR  JONES</t>
  </si>
  <si>
    <t>Address:  7</t>
  </si>
  <si>
    <t>. UNION, ROOM 8</t>
  </si>
  <si>
    <t>WYNNE, AR</t>
  </si>
  <si>
    <t>) 238-5735</t>
  </si>
  <si>
    <t>Cross County School Distri</t>
  </si>
  <si>
    <t>Real Estate     28,233,992</t>
  </si>
  <si>
    <t>33.80        954,308.93</t>
  </si>
  <si>
    <t>33.80        300,696.29</t>
  </si>
  <si>
    <t>33.80        177,630.86</t>
  </si>
  <si>
    <t>TOTAL           28,233,992</t>
  </si>
  <si>
    <t>Crossover County: POINSETT</t>
  </si>
  <si>
    <t>Real Estate      1,190,305</t>
  </si>
  <si>
    <t>33.80         40,232.31</t>
  </si>
  <si>
    <t>33.80          3,811.12</t>
  </si>
  <si>
    <t>33.80          1,325.81</t>
  </si>
  <si>
    <t>TOTAL            1,190,305</t>
  </si>
  <si>
    <t>Crossover County: WOODRUFF</t>
  </si>
  <si>
    <t>Real Estate        201,778</t>
  </si>
  <si>
    <t>33.80          6,820.10</t>
  </si>
  <si>
    <t>33.80            442.78</t>
  </si>
  <si>
    <t>33.80             17.91</t>
  </si>
  <si>
    <t>TOTAL              201,778</t>
  </si>
  <si>
    <t>Total Cross County School</t>
  </si>
  <si>
    <t>Parkin School District</t>
  </si>
  <si>
    <t>36.60                 3</t>
  </si>
  <si>
    <t>Real Estate     12,768,694</t>
  </si>
  <si>
    <t>36.60        467,334.20</t>
  </si>
  <si>
    <t>36.60        106,723.04</t>
  </si>
  <si>
    <t>36.60         76,872.74</t>
  </si>
  <si>
    <t>TOTAL           12,768,694</t>
  </si>
  <si>
    <t>Total Parkin School Distri</t>
  </si>
  <si>
    <t>Wynne School District</t>
  </si>
  <si>
    <t>34.50        474,695.57</t>
  </si>
  <si>
    <t>34.50        180,475.68</t>
  </si>
  <si>
    <t>34.50         92,915.19</t>
  </si>
  <si>
    <t>TOTAL           13,759,292</t>
  </si>
  <si>
    <t>Total Dumas School Distric</t>
  </si>
  <si>
    <t>McGehee School District</t>
  </si>
  <si>
    <t>34.46                 2</t>
  </si>
  <si>
    <t>Real Estate     46,799,001</t>
  </si>
  <si>
    <t>34.46      1,612,693.57</t>
  </si>
  <si>
    <t>34.46      1,150,619.92</t>
  </si>
  <si>
    <t>34.46      1,042,583.44</t>
  </si>
  <si>
    <t>TOTAL           46,799,001</t>
  </si>
  <si>
    <t>Real Estate      3,043,729</t>
  </si>
  <si>
    <t>34.46        104,886.90</t>
  </si>
  <si>
    <t>34.46         53,405.76</t>
  </si>
  <si>
    <t>34.46         25,223.17</t>
  </si>
  <si>
    <t>TOTAL            3,043,729</t>
  </si>
  <si>
    <t>Total McGehee School Distr</t>
  </si>
  <si>
    <t>890        94</t>
  </si>
  <si>
    <t>,956     1,597,794</t>
  </si>
  <si>
    <t>Elaine School District</t>
  </si>
  <si>
    <t>Real Estate      3,188,892</t>
  </si>
  <si>
    <t>28.00         89,288.98</t>
  </si>
  <si>
    <t>28.00          6,317.22</t>
  </si>
  <si>
    <t>28.00          3,488.80</t>
  </si>
  <si>
    <t>TOTAL            3,188,892</t>
  </si>
  <si>
    <t>615       124</t>
  </si>
  <si>
    <t>,600     3,539,107</t>
  </si>
  <si>
    <t>435 35,140,61</t>
  </si>
  <si>
    <t>2     172,266,331</t>
  </si>
  <si>
    <t>1,955,7</t>
  </si>
  <si>
    <t>COUNTY:  DR</t>
  </si>
  <si>
    <t>EW</t>
  </si>
  <si>
    <t>me:  CAROLYN M COOK</t>
  </si>
  <si>
    <t>10 S</t>
  </si>
  <si>
    <t>. MAIN</t>
  </si>
  <si>
    <t>) 460-6260</t>
  </si>
  <si>
    <t>Drew Central School Distri</t>
  </si>
  <si>
    <t>35.60                 2</t>
  </si>
  <si>
    <t>Real Estate     36,075,355</t>
  </si>
  <si>
    <t>35.60      1,284,282.64</t>
  </si>
  <si>
    <t>35.60        426,149.27</t>
  </si>
  <si>
    <t>35.60        200,364.42</t>
  </si>
  <si>
    <t>TOTAL           36,075,355</t>
  </si>
  <si>
    <t>Real Estate         61,073</t>
  </si>
  <si>
    <t>35.60          2,174.20</t>
  </si>
  <si>
    <t>35.60            503.88</t>
  </si>
  <si>
    <t>35.60            650.34</t>
  </si>
  <si>
    <t>TOTAL               61,073</t>
  </si>
  <si>
    <t>Total Drew Central School</t>
  </si>
  <si>
    <t>Monticello School District</t>
  </si>
  <si>
    <t>Real Estate     68,745,462</t>
  </si>
  <si>
    <t>40.00      2,749,818.48</t>
  </si>
  <si>
    <t>40.00        913,348.20</t>
  </si>
  <si>
    <t>40.00        178,542.60</t>
  </si>
  <si>
    <t>TOTAL           68,745,462</t>
  </si>
  <si>
    <t>Total Monticello School Di</t>
  </si>
  <si>
    <t>Total Arise Charter School</t>
  </si>
  <si>
    <t>0       198,689</t>
  </si>
  <si>
    <t>365     1,301</t>
  </si>
  <si>
    <t>,485     7,727,355</t>
  </si>
  <si>
    <t>460       256</t>
  </si>
  <si>
    <t>,380     1,433,860</t>
  </si>
  <si>
    <t>790       731</t>
  </si>
  <si>
    <t>,955     5,325,474</t>
  </si>
  <si>
    <t>575 12,381,59</t>
  </si>
  <si>
    <t>9     164,402,164</t>
  </si>
  <si>
    <t>1,498,1</t>
  </si>
  <si>
    <t>COUNTY:  FA</t>
  </si>
  <si>
    <t>Total Focus Learning Acade</t>
  </si>
  <si>
    <t>040       666</t>
  </si>
  <si>
    <t>,820     7,599,148</t>
  </si>
  <si>
    <t>Pulaski Co. Spec. School D</t>
  </si>
  <si>
    <t>Real Estate      1,106,200</t>
  </si>
  <si>
    <t>40.70         45,022.34</t>
  </si>
  <si>
    <t>40.70         11,360.59</t>
  </si>
  <si>
    <t>40.70          7,669.92</t>
  </si>
  <si>
    <t>TOTAL            1,106,200</t>
  </si>
  <si>
    <t>130       188</t>
  </si>
  <si>
    <t>,450     1,573,780</t>
  </si>
  <si>
    <t>South Side School District</t>
  </si>
  <si>
    <t>Real Estate      1,870,460</t>
  </si>
  <si>
    <t>41.00         76,688.86</t>
  </si>
  <si>
    <t>41.00         16,701.35</t>
  </si>
  <si>
    <t>41.00         22,923.92</t>
  </si>
  <si>
    <t>TOTAL            1,870,460</t>
  </si>
  <si>
    <t>350       559</t>
  </si>
  <si>
    <t>,120     2,836,930</t>
  </si>
  <si>
    <t>Real Estate        686,160</t>
  </si>
  <si>
    <t>40.25         27,617.94</t>
  </si>
  <si>
    <t>40.25          2,483.83</t>
  </si>
  <si>
    <t>40.25          3,426.89</t>
  </si>
  <si>
    <t>TOTAL              686,160</t>
  </si>
  <si>
    <t>710        85</t>
  </si>
  <si>
    <t>,140       833,010</t>
  </si>
  <si>
    <t>660 27,775,94</t>
  </si>
  <si>
    <t>4     937,656,119</t>
  </si>
  <si>
    <t>9,612,2</t>
  </si>
  <si>
    <t>COUNTY:  FR</t>
  </si>
  <si>
    <t>ANKL</t>
  </si>
  <si>
    <t>IN</t>
  </si>
  <si>
    <t>me:  SHARON  NEEDHAM</t>
  </si>
  <si>
    <t>11 W</t>
  </si>
  <si>
    <t>. COMMERCIAL</t>
  </si>
  <si>
    <t>OZARK, AR</t>
  </si>
  <si>
    <t>) 667-3607</t>
  </si>
  <si>
    <t>Charleston School District</t>
  </si>
  <si>
    <t>37.50                 2</t>
  </si>
  <si>
    <t>Real Estate     20,773,560</t>
  </si>
  <si>
    <t>37.50        779,008.50</t>
  </si>
  <si>
    <t>37.50        233,362.31</t>
  </si>
  <si>
    <t>37.50         83,226.94</t>
  </si>
  <si>
    <t>TOTAL           20,773,560</t>
  </si>
  <si>
    <t>Crossover County: LOGAN</t>
  </si>
  <si>
    <t>Real Estate        383,762</t>
  </si>
  <si>
    <t>37.50         14,391.08</t>
  </si>
  <si>
    <t>37.50          4,354.31</t>
  </si>
  <si>
    <t>37.50             59.63</t>
  </si>
  <si>
    <t>TOTAL              383,762</t>
  </si>
  <si>
    <t>Crossover County: SEBASTIA</t>
  </si>
  <si>
    <t>Real Estate      6,444,126</t>
  </si>
  <si>
    <t>37.50        241,654.73</t>
  </si>
  <si>
    <t>37.50         79,527.19</t>
  </si>
  <si>
    <t>37.50         21,859.50</t>
  </si>
  <si>
    <t>TOTAL            6,444,126</t>
  </si>
  <si>
    <t>Total Charleston School Di</t>
  </si>
  <si>
    <t>County Line School Distric</t>
  </si>
  <si>
    <t>29.10                 2</t>
  </si>
  <si>
    <t>Real Estate     23,397,790</t>
  </si>
  <si>
    <t>29.10        680,875.69</t>
  </si>
  <si>
    <t>29.10        115,316.61</t>
  </si>
  <si>
    <t>29.10         63,604.89</t>
  </si>
  <si>
    <t>TOTAL           23,397,790</t>
  </si>
  <si>
    <t>Real Estate      9,594,202</t>
  </si>
  <si>
    <t>29.10        279,191.28</t>
  </si>
  <si>
    <t>40% Pullback Report</t>
  </si>
  <si>
    <t>Total Salem School Distric</t>
  </si>
  <si>
    <t>29.82                 2</t>
  </si>
  <si>
    <t>Real Estate     13,198,910</t>
  </si>
  <si>
    <t>29.82        393,591.50</t>
  </si>
  <si>
    <t>29.82         94,496.60</t>
  </si>
  <si>
    <t>29.82         50,265.07</t>
  </si>
  <si>
    <t>TOTAL           13,198,910</t>
  </si>
  <si>
    <t>Crossover County: BAXTER</t>
  </si>
  <si>
    <t>Total Viola School Distric</t>
  </si>
  <si>
    <t>Highland School District</t>
  </si>
  <si>
    <t>Real Estate     17,547,720</t>
  </si>
  <si>
    <t>28.30        496,600.48</t>
  </si>
  <si>
    <t>28.30         82,583.79</t>
  </si>
  <si>
    <t>28.30         56,194.18</t>
  </si>
  <si>
    <t>TOTAL           17,547,720</t>
  </si>
  <si>
    <t>155     1,985</t>
  </si>
  <si>
    <t>,660    22,451,535</t>
  </si>
  <si>
    <t>815  9,913,43</t>
  </si>
  <si>
    <t>3      96,183,710</t>
  </si>
  <si>
    <t>825,9</t>
  </si>
  <si>
    <t>COUNTY:  GA</t>
  </si>
  <si>
    <t>RLAN</t>
  </si>
  <si>
    <t>me:  NANCY  JOHNSON</t>
  </si>
  <si>
    <t>Address:  5</t>
  </si>
  <si>
    <t>01 O</t>
  </si>
  <si>
    <t>UACHITA, ROOM 102</t>
  </si>
  <si>
    <t>HOT SPRINGS</t>
  </si>
  <si>
    <t>) 622-3610</t>
  </si>
  <si>
    <t>Cutter-Morning Star Sch. D</t>
  </si>
  <si>
    <t>Real Estate     17,311,406</t>
  </si>
  <si>
    <t>35.00        605,899.21</t>
  </si>
  <si>
    <t>35.00        246,321.32</t>
  </si>
  <si>
    <t>35.00         56,628.92</t>
  </si>
  <si>
    <t>TOTAL           17,311,406</t>
  </si>
  <si>
    <t>Total Cutter-Morning Star</t>
  </si>
  <si>
    <t>Fountain Lake School Distr</t>
  </si>
  <si>
    <t>30.25                 2</t>
  </si>
  <si>
    <t>Real Estate     72,359,219</t>
  </si>
  <si>
    <t>30.25      2,188,866.37</t>
  </si>
  <si>
    <t>30.25        488,530.06</t>
  </si>
  <si>
    <t>30.25         76,644.12</t>
  </si>
  <si>
    <t>TOTAL           72,359,219</t>
  </si>
  <si>
    <t>Crossover County: SALINE</t>
  </si>
  <si>
    <t>Real Estate    136,910,996</t>
  </si>
  <si>
    <t>30.25      4,141,557.63</t>
  </si>
  <si>
    <t>30.25        458,461.77</t>
  </si>
  <si>
    <t>30.25         96,137.07</t>
  </si>
  <si>
    <t>TOTAL          136,910,996</t>
  </si>
  <si>
    <t>Total Fountain Lake School</t>
  </si>
  <si>
    <t>Hot Springs School Distric</t>
  </si>
  <si>
    <t>Real Estate    256,216,641</t>
  </si>
  <si>
    <t>38.00      9,736,232.36</t>
  </si>
  <si>
    <t>38.00      2,829,647.05</t>
  </si>
  <si>
    <t>38.00        579,182.17</t>
  </si>
  <si>
    <t>TOTAL          256,216,641</t>
  </si>
  <si>
    <t>Total Hot Springs School D</t>
  </si>
  <si>
    <t>Jessieville School Distric</t>
  </si>
  <si>
    <t>32.50                 2</t>
  </si>
  <si>
    <t>Real Estate     80,364,010</t>
  </si>
  <si>
    <t>32.50      2,611,830.33</t>
  </si>
  <si>
    <t>32.50        479,200.54</t>
  </si>
  <si>
    <t>32.50        125,177.52</t>
  </si>
  <si>
    <t>TOTAL           80,364,010</t>
  </si>
  <si>
    <t>Real Estate      1,868,220</t>
  </si>
  <si>
    <t>11110 Property Tax - Current</t>
  </si>
  <si>
    <t>11120 Property Taxes - 40 Percent Pullback Received by June 30</t>
  </si>
  <si>
    <t>11130 Property Taxes - 40 Percent Pullback Received July 1 - Dec. 31</t>
  </si>
  <si>
    <t>Property</t>
  </si>
  <si>
    <t>Real Estate     15,474,308</t>
  </si>
  <si>
    <t>37.00        572,549.40</t>
  </si>
  <si>
    <t>37.00        148,350.39</t>
  </si>
  <si>
    <t>37.00        131,947.25</t>
  </si>
  <si>
    <t>TOTAL           15,474,308</t>
  </si>
  <si>
    <t>Total Westside School Dist</t>
  </si>
  <si>
    <t>160       147</t>
  </si>
  <si>
    <t>,336       511,796</t>
  </si>
  <si>
    <t>Dover School District</t>
  </si>
  <si>
    <t>Real Estate         28,360</t>
  </si>
  <si>
    <t>35.56          1,008.48</t>
  </si>
  <si>
    <t>35.56               .00</t>
  </si>
  <si>
    <t>TOTAL               28,360</t>
  </si>
  <si>
    <t>0        28,360</t>
  </si>
  <si>
    <t>Deer/Mt. Judea School Dist</t>
  </si>
  <si>
    <t>Real Estate         24,190</t>
  </si>
  <si>
    <t>33.00            798.27</t>
  </si>
  <si>
    <t>33.00             82.50</t>
  </si>
  <si>
    <t>33.00            281.23</t>
  </si>
  <si>
    <t>TOTAL               24,190</t>
  </si>
  <si>
    <t>500         8</t>
  </si>
  <si>
    <t>,522        35,212</t>
  </si>
  <si>
    <t>Real Estate      4,061,533</t>
  </si>
  <si>
    <t>35.90        145,809.03</t>
  </si>
  <si>
    <t>35.90         27,007.21</t>
  </si>
  <si>
    <t>35.90         32,341.59</t>
  </si>
  <si>
    <t>TOTAL            4,061,533</t>
  </si>
  <si>
    <t>290       900</t>
  </si>
  <si>
    <t>,880     5,714,703</t>
  </si>
  <si>
    <t>980 15,204,65</t>
  </si>
  <si>
    <t>8     211,947,453</t>
  </si>
  <si>
    <t>2,067,5</t>
  </si>
  <si>
    <t>COUNTY:  LA</t>
  </si>
  <si>
    <t>FAYE</t>
  </si>
  <si>
    <t>TTE</t>
  </si>
  <si>
    <t>me:  DIANE S FLETCHER</t>
  </si>
  <si>
    <t>Address:  #</t>
  </si>
  <si>
    <t>2 CO</t>
  </si>
  <si>
    <t>URTHOUSE SQUARE</t>
  </si>
  <si>
    <t>) 921-4633</t>
  </si>
  <si>
    <t>Bradley School District</t>
  </si>
  <si>
    <t>Real Estate     20,391,236</t>
  </si>
  <si>
    <t>32.00        652,519.55</t>
  </si>
  <si>
    <t>32.00        114,328.26</t>
  </si>
  <si>
    <t>32.00         54,956.93</t>
  </si>
  <si>
    <t>TOTAL           20,391,236</t>
  </si>
  <si>
    <t>Total Bradley School Distr</t>
  </si>
  <si>
    <t>Real Estate     34,492,245</t>
  </si>
  <si>
    <t>32.80      1,131,345.64</t>
  </si>
  <si>
    <t>32.80        290,327.69</t>
  </si>
  <si>
    <t>32.80        193,718.24</t>
  </si>
  <si>
    <t>TOTAL           34,492,245</t>
  </si>
  <si>
    <t>Crossover County: COLUMBIA</t>
  </si>
  <si>
    <t>Crossover County: MILLER</t>
  </si>
  <si>
    <t>Real Estate      4,211,881</t>
  </si>
  <si>
    <t>32.80        138,149.70</t>
  </si>
  <si>
    <t>32.80         14,964.67</t>
  </si>
  <si>
    <t>32.80         30,058.25</t>
  </si>
  <si>
    <t>TOTAL            4,211,881</t>
  </si>
  <si>
    <t>Real Estate        823,488</t>
  </si>
  <si>
    <t>32.80         27,010.41</t>
  </si>
  <si>
    <t>32.80          6,909.98</t>
  </si>
  <si>
    <t>32.80          1,480.59</t>
  </si>
  <si>
    <t>TOTAL              823,488</t>
  </si>
  <si>
    <t>Total Lafayette Cnty Schoo</t>
  </si>
  <si>
    <t>212  7,623,44</t>
  </si>
  <si>
    <t>8      74,931,141</t>
  </si>
  <si>
    <t>896,7</t>
  </si>
  <si>
    <t>WREN</t>
  </si>
  <si>
    <t>CE</t>
  </si>
  <si>
    <t>me:  LYDA ANN  HARRIS</t>
  </si>
  <si>
    <t>15 W</t>
  </si>
  <si>
    <t>. Main, Room 6</t>
  </si>
  <si>
    <t>WALNUT RIDG</t>
  </si>
  <si>
    <t>R  72476</t>
  </si>
  <si>
    <t>me:  HUBERT  ROBERSON</t>
  </si>
  <si>
    <t>X 410</t>
  </si>
  <si>
    <t>TOTAL           38,251,541</t>
  </si>
  <si>
    <t>Total Hampton School Distr</t>
  </si>
  <si>
    <t>Fordyce School District</t>
  </si>
  <si>
    <t>Real Estate        758,030</t>
  </si>
  <si>
    <t>33.50         25,394.01</t>
  </si>
  <si>
    <t>33.50         11,636.56</t>
  </si>
  <si>
    <t>33.50         10,370.26</t>
  </si>
  <si>
    <t>TOTAL              758,030</t>
  </si>
  <si>
    <t>360       309</t>
  </si>
  <si>
    <t>,560     1,414,950</t>
  </si>
  <si>
    <t>Bearden School District</t>
  </si>
  <si>
    <t>Real Estate      7,077,110</t>
  </si>
  <si>
    <t>34.90        246,991.14</t>
  </si>
  <si>
    <t>34.90         43,911.88</t>
  </si>
  <si>
    <t>34.90         69,511.38</t>
  </si>
  <si>
    <t>TOTAL            7,077,110</t>
  </si>
  <si>
    <t>220     1,991</t>
  </si>
  <si>
    <t>,730    10,327,060</t>
  </si>
  <si>
    <t>075 13,020,44</t>
  </si>
  <si>
    <t>0      80,593,196</t>
  </si>
  <si>
    <t>826,2</t>
  </si>
  <si>
    <t>RROL</t>
  </si>
  <si>
    <t>me:  SHIRLEY  DOSS</t>
  </si>
  <si>
    <t>10 W</t>
  </si>
  <si>
    <t>. CHURCH</t>
  </si>
  <si>
    <t>AR</t>
  </si>
  <si>
    <t>) 423-2022</t>
  </si>
  <si>
    <t>Berryville School District</t>
  </si>
  <si>
    <t>31.55                 2</t>
  </si>
  <si>
    <t>Real Estate     66,336,940</t>
  </si>
  <si>
    <t>31.55      2,092,930.46</t>
  </si>
  <si>
    <t>31.55        669,832.06</t>
  </si>
  <si>
    <t>31.55        237,439.78</t>
  </si>
  <si>
    <t>TOTAL           66,336,940</t>
  </si>
  <si>
    <t>Crossover County: MADISON</t>
  </si>
  <si>
    <t>Real Estate        112,785</t>
  </si>
  <si>
    <t>31.55          3,558.37</t>
  </si>
  <si>
    <t>31.55            367.87</t>
  </si>
  <si>
    <t>31.55            220.22</t>
  </si>
  <si>
    <t>TOTAL              112,785</t>
  </si>
  <si>
    <t>Total Berryville School Di</t>
  </si>
  <si>
    <t>34.15                 2</t>
  </si>
  <si>
    <t>Real Estate    122,542,057</t>
  </si>
  <si>
    <t>34.15      4,184,811.25</t>
  </si>
  <si>
    <t>34.15        575,056.29</t>
  </si>
  <si>
    <t>34.15        179,161.86</t>
  </si>
  <si>
    <t>TOTAL          122,542,057</t>
  </si>
  <si>
    <t>Crossover County: BENTON</t>
  </si>
  <si>
    <t>Real Estate        355,797</t>
  </si>
  <si>
    <t>34.15         12,150.47</t>
  </si>
  <si>
    <t>34.15          2,285.11</t>
  </si>
  <si>
    <t>34.15          2,584.47</t>
  </si>
  <si>
    <t>TOTAL              355,797</t>
  </si>
  <si>
    <t>Total Eureka Springs Schoo</t>
  </si>
  <si>
    <t>32.18                 2</t>
  </si>
  <si>
    <t>Real Estate     40,590,775</t>
  </si>
  <si>
    <t>32.18      1,306,211.14</t>
  </si>
  <si>
    <t>32.18        408,813.75</t>
  </si>
  <si>
    <t>32.18        117,925.51</t>
  </si>
  <si>
    <t>TOTAL           40,590,775</t>
  </si>
  <si>
    <t>Crossover County: BOONE</t>
  </si>
  <si>
    <t>Total Green Forest School</t>
  </si>
  <si>
    <t>400       571</t>
  </si>
  <si>
    <t>,936     7,824,364</t>
  </si>
  <si>
    <t>0        16,460</t>
  </si>
  <si>
    <t>Huntsville School District</t>
  </si>
  <si>
    <t>Real Estate        586,919</t>
  </si>
  <si>
    <t>32.10         18,840.10</t>
  </si>
  <si>
    <t>32.10          2,854.01</t>
  </si>
  <si>
    <t>32.10            473.48</t>
  </si>
  <si>
    <t>TOTAL              586,919</t>
  </si>
  <si>
    <t>910        14</t>
  </si>
  <si>
    <t>,750       690,579</t>
  </si>
  <si>
    <t>Real Estate        392,550</t>
  </si>
  <si>
    <t>35.90         14,092.55</t>
  </si>
  <si>
    <t>35.90          3,018.11</t>
  </si>
  <si>
    <t>35.90            257.44</t>
  </si>
  <si>
    <t>TOTAL              392,550</t>
  </si>
  <si>
    <t>070         7</t>
  </si>
  <si>
    <t>,171       483,791</t>
  </si>
  <si>
    <t>130 17,030,56</t>
  </si>
  <si>
    <t>2     305,695,581</t>
  </si>
  <si>
    <t>2,983,5</t>
  </si>
  <si>
    <t>COUNTY:  CH</t>
  </si>
  <si>
    <t>ICOT</t>
  </si>
  <si>
    <t>me:  PAM  DONALDSON</t>
  </si>
  <si>
    <t>08 M</t>
  </si>
  <si>
    <t>AIN STREET</t>
  </si>
  <si>
    <t>LAKE VILLAG</t>
  </si>
  <si>
    <t>E, A</t>
  </si>
  <si>
    <t>R  71653</t>
  </si>
  <si>
    <t>) 265-8000</t>
  </si>
  <si>
    <t>Dermott School District</t>
  </si>
  <si>
    <t>36.81                 2</t>
  </si>
  <si>
    <t>Real Estate     13,498,780</t>
  </si>
  <si>
    <t>36.81        496,890.09</t>
  </si>
  <si>
    <t>36.81        135,798.72</t>
  </si>
  <si>
    <t>36.81         84,802.10</t>
  </si>
  <si>
    <t>TOTAL           13,498,780</t>
  </si>
  <si>
    <t>Crossover County: DESHA</t>
  </si>
  <si>
    <t>Real Estate      1,310,948</t>
  </si>
  <si>
    <t>36.81         48,256.00</t>
  </si>
  <si>
    <t>36.81          7,063.47</t>
  </si>
  <si>
    <t>36.81          3,495.33</t>
  </si>
  <si>
    <t>TOTAL            1,310,948</t>
  </si>
  <si>
    <t>Real Estate      5,443,505</t>
  </si>
  <si>
    <t>36.81        200,375.42</t>
  </si>
  <si>
    <t>36.81         36,160.86</t>
  </si>
  <si>
    <t>36.81         47,907.66</t>
  </si>
  <si>
    <t>TOTAL            5,443,505</t>
  </si>
  <si>
    <t>Total Dermott School Distr</t>
  </si>
  <si>
    <t>Eudora School District</t>
  </si>
  <si>
    <t>Real Estate     23,937,335</t>
  </si>
  <si>
    <t>36.00        861,744.06</t>
  </si>
  <si>
    <t>36.00        170,604.72</t>
  </si>
  <si>
    <t>36.00        230,671.12</t>
  </si>
  <si>
    <t>TOTAL           23,937,335</t>
  </si>
  <si>
    <t>Total Eudora School Distri</t>
  </si>
  <si>
    <t>39.80                 2</t>
  </si>
  <si>
    <t>Real Estate     45,894,449</t>
  </si>
  <si>
    <t>39.80      1,826,599.07</t>
  </si>
  <si>
    <t>39.80        566,878.56</t>
  </si>
  <si>
    <t>39.80        219,144.13</t>
  </si>
  <si>
    <t>TOTAL           45,894,449</t>
  </si>
  <si>
    <t>Crossover County: ASHLEY</t>
  </si>
  <si>
    <t>Total Lakeside School Dist</t>
  </si>
  <si>
    <t>960       440</t>
  </si>
  <si>
    <t>,440     1,838,280</t>
  </si>
  <si>
    <t>340 14,657,88</t>
  </si>
  <si>
    <t>4     122,057,668</t>
  </si>
  <si>
    <t>1,382,5</t>
  </si>
  <si>
    <t>COUNTY:  CL</t>
  </si>
  <si>
    <t>ARK</t>
  </si>
  <si>
    <t>me:  RHONDA  WILLIAMS</t>
  </si>
  <si>
    <t>Address:  4</t>
  </si>
  <si>
    <t>LAY ST, COURTHOUSE SQUARE</t>
  </si>
  <si>
    <t>ARKADELPHIA</t>
  </si>
  <si>
    <t>) 245-4491</t>
  </si>
  <si>
    <t>Arkadelphia School Distric</t>
  </si>
  <si>
    <t>38.90                 2</t>
  </si>
  <si>
    <t>Real Estate     96,615,482</t>
  </si>
  <si>
    <t>38.90      3,758,342.25</t>
  </si>
  <si>
    <t>38.90      1,696,375.32</t>
  </si>
  <si>
    <t>38.90        468,442.59</t>
  </si>
  <si>
    <t>TOTAL           96,615,482</t>
  </si>
  <si>
    <t>Total Arkadelphia School D</t>
  </si>
  <si>
    <t>Gurdon School District</t>
  </si>
  <si>
    <t>Real Estate     24,943,057</t>
  </si>
  <si>
    <t>36.00        897,950.05</t>
  </si>
  <si>
    <t>36.00        682,612.56</t>
  </si>
  <si>
    <t>36.00        289,269.40</t>
  </si>
  <si>
    <t>) 446-5125</t>
  </si>
  <si>
    <t>Real Estate     20,174,955</t>
  </si>
  <si>
    <t>35.90        724,280.88</t>
  </si>
  <si>
    <t>35.90        161,555.03</t>
  </si>
  <si>
    <t>35.90         98,824.80</t>
  </si>
  <si>
    <t>TOTAL           20,174,955</t>
  </si>
  <si>
    <t>Total Jasper School Distri</t>
  </si>
  <si>
    <t>31.40                 2</t>
  </si>
  <si>
    <t>Real Estate      4,073,370</t>
  </si>
  <si>
    <t>31.40        127,903.82</t>
  </si>
  <si>
    <t>31.40         36,200.28</t>
  </si>
  <si>
    <t>31.40         19,785.45</t>
  </si>
  <si>
    <t>TOTAL            4,073,370</t>
  </si>
  <si>
    <t>Consolidation: DEER SCHOOL</t>
  </si>
  <si>
    <t>(incl</t>
  </si>
  <si>
    <t>ude valuations for</t>
  </si>
  <si>
    <t>Deer School District h</t>
  </si>
  <si>
    <t>Real Estate      8,470,998</t>
  </si>
  <si>
    <t>33.00        279,542.93</t>
  </si>
  <si>
    <t>33.00         70,562.09</t>
  </si>
  <si>
    <t>33.00         46,815.62</t>
  </si>
  <si>
    <t>TOTAL            8,470,998</t>
  </si>
  <si>
    <t>Total Deer/Mt. Judea Schoo</t>
  </si>
  <si>
    <t>870        18</t>
  </si>
  <si>
    <t>,165       444,615</t>
  </si>
  <si>
    <t>120       142</t>
  </si>
  <si>
    <t>,290     2,390,929</t>
  </si>
  <si>
    <t>Real Estate      5,621,850</t>
  </si>
  <si>
    <t>31.35        176,245.00</t>
  </si>
  <si>
    <t>31.35         45,246.67</t>
  </si>
  <si>
    <t>31.35         21,699.69</t>
  </si>
  <si>
    <t>TOTAL            5,621,850</t>
  </si>
  <si>
    <t>275       692</t>
  </si>
  <si>
    <t>,175     7,757,300</t>
  </si>
  <si>
    <t>525  5,654,17</t>
  </si>
  <si>
    <t>5      55,904,972</t>
  </si>
  <si>
    <t>595,0</t>
  </si>
  <si>
    <t>COUNTY:  OU</t>
  </si>
  <si>
    <t>ACHI</t>
  </si>
  <si>
    <t>TA</t>
  </si>
  <si>
    <t>me:  BRITT  WILLIFORD</t>
  </si>
  <si>
    <t>X 1041</t>
  </si>
  <si>
    <t>) 837-2220</t>
  </si>
  <si>
    <t>34.90                 2</t>
  </si>
  <si>
    <t>Real Estate      8,908,752</t>
  </si>
  <si>
    <t>34.90        310,915.44</t>
  </si>
  <si>
    <t>34.90        273,218.04</t>
  </si>
  <si>
    <t>34.90         71,458.69</t>
  </si>
  <si>
    <t>TOTAL            8,908,752</t>
  </si>
  <si>
    <t>Total Bearden School Distr</t>
  </si>
  <si>
    <t>Camden Fairview School Dis</t>
  </si>
  <si>
    <t>Real Estate     86,655,858</t>
  </si>
  <si>
    <t>34.00      2,946,299.17</t>
  </si>
  <si>
    <t>34.00      1,110,501.54</t>
  </si>
  <si>
    <t>34.00        403,608.53</t>
  </si>
  <si>
    <t>TOTAL           86,655,858</t>
  </si>
  <si>
    <t>Total Camden Fairview Scho</t>
  </si>
  <si>
    <t>Real Estate     15,466,642</t>
  </si>
  <si>
    <t>40.20        621,759.01</t>
  </si>
  <si>
    <t>40.20        246,416.51</t>
  </si>
  <si>
    <t>40.20         84,920.13</t>
  </si>
  <si>
    <t>TOTAL           15,466,642</t>
  </si>
  <si>
    <t>Total Harmony Grove School</t>
  </si>
  <si>
    <t>Real Estate     10,415,024</t>
  </si>
  <si>
    <t>30.20        314,533.72</t>
  </si>
  <si>
    <t>30.20         90,641.22</t>
  </si>
  <si>
    <t>30.20         74,547.22</t>
  </si>
  <si>
    <t>TOTAL           10,415,024</t>
  </si>
  <si>
    <t>Total Stephens School Dist</t>
  </si>
  <si>
    <t>910        35</t>
  </si>
  <si>
    <t>,313       211,313</t>
  </si>
  <si>
    <t>Real Estate      4,987,745</t>
  </si>
  <si>
    <t>41.00        204,497.55</t>
  </si>
  <si>
    <t>41.00         51,097.52</t>
  </si>
  <si>
    <t>41.00         38,437.34</t>
  </si>
  <si>
    <t>TOTAL            4,987,745</t>
  </si>
  <si>
    <t>281       937</t>
  </si>
  <si>
    <t>,496     7,171,522</t>
  </si>
  <si>
    <t>727 19,472,06</t>
  </si>
  <si>
    <t>7     196,949,905</t>
  </si>
  <si>
    <t>2,302,2</t>
  </si>
  <si>
    <t>COUNTY:  PE</t>
  </si>
  <si>
    <t>RRY</t>
  </si>
  <si>
    <t>me:  BARBARA  LOVELL</t>
  </si>
  <si>
    <t>X 358</t>
  </si>
  <si>
    <t>) 889-5126</t>
  </si>
  <si>
    <t>East End School District</t>
  </si>
  <si>
    <t>36.87                 2</t>
  </si>
  <si>
    <t>Real Estate     16,380,401</t>
  </si>
  <si>
    <t>36.87        603,945.38</t>
  </si>
  <si>
    <t>36.87        205,631.77</t>
  </si>
  <si>
    <t>36.87         63,642.82</t>
  </si>
  <si>
    <t>TOTAL           16,380,401</t>
  </si>
  <si>
    <t>Crossover County: PULASKI</t>
  </si>
  <si>
    <t>Real Estate      1,033,656</t>
  </si>
  <si>
    <t>36.87         38,110.90</t>
  </si>
  <si>
    <t>36.87          5,517.78</t>
  </si>
  <si>
    <t>29.80        339,474.63</t>
  </si>
  <si>
    <t>29.80        126,644.13</t>
  </si>
  <si>
    <t>29.80         50,208.20</t>
  </si>
  <si>
    <t>TOTAL           11,391,766</t>
  </si>
  <si>
    <t>Crossover County: INDEPEND</t>
  </si>
  <si>
    <t>Real Estate        793,663</t>
  </si>
  <si>
    <t>29.80         23,651.16</t>
  </si>
  <si>
    <t>29.80          5,892.95</t>
  </si>
  <si>
    <t>29.80            796.14</t>
  </si>
  <si>
    <t>TOTAL              793,663</t>
  </si>
  <si>
    <t>Crossover County: STONE</t>
  </si>
  <si>
    <t>Real Estate        836,930</t>
  </si>
  <si>
    <t>29.80         24,940.51</t>
  </si>
  <si>
    <t>29.80          7,306.22</t>
  </si>
  <si>
    <t>29.80          1,511.31</t>
  </si>
  <si>
    <t>TOTAL              836,930</t>
  </si>
  <si>
    <t>Annexation: WILBURN SCHOOL</t>
  </si>
  <si>
    <t>Annexed</t>
  </si>
  <si>
    <t>District: Wilburn</t>
  </si>
  <si>
    <t>(include valuations for</t>
  </si>
  <si>
    <t>Wilb</t>
  </si>
  <si>
    <t>urn he</t>
  </si>
  <si>
    <t>34.92                 2</t>
  </si>
  <si>
    <t>Real Estate      8,999,322</t>
  </si>
  <si>
    <t>34.92        314,256.32</t>
  </si>
  <si>
    <t>34.92         52,499.32</t>
  </si>
  <si>
    <t>34.92         22,118.15</t>
  </si>
  <si>
    <t>TOTAL            8,999,322</t>
  </si>
  <si>
    <t>Total Concord School Distr</t>
  </si>
  <si>
    <t>Heber Springs School Distr</t>
  </si>
  <si>
    <t>29.40                 2</t>
  </si>
  <si>
    <t>Real Estate    137,954,433</t>
  </si>
  <si>
    <t>29.40      4,055,860.33</t>
  </si>
  <si>
    <t>29.40      1,068,438.98</t>
  </si>
  <si>
    <t>29.40        181,418.70</t>
  </si>
  <si>
    <t>TOTAL          137,954,433</t>
  </si>
  <si>
    <t>Total Heber Springs School</t>
  </si>
  <si>
    <t>Quitman School District</t>
  </si>
  <si>
    <t>34.00                 2</t>
  </si>
  <si>
    <t>Real Estate     21,557,133</t>
  </si>
  <si>
    <t>34.00        732,942.52</t>
  </si>
  <si>
    <t>34.00        204,203.25</t>
  </si>
  <si>
    <t>34.00         62,861.38</t>
  </si>
  <si>
    <t>TOTAL           21,557,133</t>
  </si>
  <si>
    <t>Crossover County: FAULKNER</t>
  </si>
  <si>
    <t>Real Estate      5,441,288</t>
  </si>
  <si>
    <t>34.00        185,003.79</t>
  </si>
  <si>
    <t>34.00         50,695.36</t>
  </si>
  <si>
    <t>34.00         22,671.88</t>
  </si>
  <si>
    <t>TOTAL            5,441,288</t>
  </si>
  <si>
    <t>Crossover County: VAN BURE</t>
  </si>
  <si>
    <t>Real Estate      1,747,590</t>
  </si>
  <si>
    <t>34.00         59,418.06</t>
  </si>
  <si>
    <t>34.00         14,330.83</t>
  </si>
  <si>
    <t>34.00          2,862.29</t>
  </si>
  <si>
    <t>TOTAL            1,747,590</t>
  </si>
  <si>
    <t>Total Quitman School Distr</t>
  </si>
  <si>
    <t>West Side School District</t>
  </si>
  <si>
    <t>25.90                 2</t>
  </si>
  <si>
    <t>Real Estate     68,493,341</t>
  </si>
  <si>
    <t>25.90      1,773,977.53</t>
  </si>
  <si>
    <t>25.90        263,782.46</t>
  </si>
  <si>
    <t>25.90         71,809.93</t>
  </si>
  <si>
    <t>TOTAL           68,493,341</t>
  </si>
  <si>
    <t>Real Estate      2,933,717</t>
  </si>
  <si>
    <t>25.90         75,983.27</t>
  </si>
  <si>
    <t>25.90         12,799.39</t>
  </si>
  <si>
    <t>25.90          3,181.04</t>
  </si>
  <si>
    <t>TOTAL            2,933,717</t>
  </si>
  <si>
    <t>Total West Side School Dis</t>
  </si>
  <si>
    <t>Midland School District</t>
  </si>
  <si>
    <t>Real Estate        194,787</t>
  </si>
  <si>
    <t>30.41          5,923.47</t>
  </si>
  <si>
    <t>30.41          1,456.33</t>
  </si>
  <si>
    <t>30.41            689.91</t>
  </si>
  <si>
    <t>Crossett School District</t>
  </si>
  <si>
    <t>School Distr</t>
  </si>
  <si>
    <t>ict</t>
  </si>
  <si>
    <t>l District</t>
  </si>
  <si>
    <t>OT</t>
  </si>
  <si>
    <t>723,</t>
  </si>
  <si>
    <t>120,251,</t>
  </si>
  <si>
    <t>Address:  1</t>
  </si>
  <si>
    <t>istrict</t>
  </si>
  <si>
    <t>ON</t>
  </si>
  <si>
    <t>765,</t>
  </si>
  <si>
    <t>t    - IZAR</t>
  </si>
  <si>
    <t>D</t>
  </si>
  <si>
    <t>138,</t>
  </si>
  <si>
    <t>ict  - STON</t>
  </si>
  <si>
    <t>165,</t>
  </si>
  <si>
    <t>103,822,</t>
  </si>
  <si>
    <t>t</t>
  </si>
  <si>
    <t>rict</t>
  </si>
  <si>
    <t>rict - CARR</t>
  </si>
  <si>
    <t>OLL</t>
  </si>
  <si>
    <t>77,</t>
  </si>
  <si>
    <t>INGTON</t>
  </si>
  <si>
    <t>23,879,</t>
  </si>
  <si>
    <t>637,229,</t>
  </si>
  <si>
    <t>NE</t>
  </si>
  <si>
    <t>ct   - CARR</t>
  </si>
  <si>
    <t>72,933,</t>
  </si>
  <si>
    <t>WARREN, AR</t>
  </si>
  <si>
    <t>ELAND</t>
  </si>
  <si>
    <t>26,819,</t>
  </si>
  <si>
    <t>HAMPTON, AR</t>
  </si>
  <si>
    <t>AS</t>
  </si>
  <si>
    <t>347,</t>
  </si>
  <si>
    <t>HITA</t>
  </si>
  <si>
    <t>1,258,</t>
  </si>
  <si>
    <t>21,486,</t>
  </si>
  <si>
    <t>BERRYVILLE,</t>
  </si>
  <si>
    <t>strict</t>
  </si>
  <si>
    <t>1,454,</t>
  </si>
  <si>
    <t>12,</t>
  </si>
  <si>
    <t>SON</t>
  </si>
  <si>
    <t>88,</t>
  </si>
  <si>
    <t>84,</t>
  </si>
  <si>
    <t>52,414,</t>
  </si>
  <si>
    <t>EY</t>
  </si>
  <si>
    <t>113,</t>
  </si>
  <si>
    <t>22,785,</t>
  </si>
  <si>
    <t>SPRING</t>
  </si>
  <si>
    <t>269,</t>
  </si>
  <si>
    <t>t    - PIKE</t>
  </si>
  <si>
    <t>3,478,</t>
  </si>
  <si>
    <t>ict  - OUAC</t>
  </si>
  <si>
    <t>167,</t>
  </si>
  <si>
    <t>66,499,</t>
  </si>
  <si>
    <t>Y</t>
  </si>
  <si>
    <t>PIGGOTT, AR</t>
  </si>
  <si>
    <t>t.   - GREE</t>
  </si>
  <si>
    <t>164,</t>
  </si>
  <si>
    <t>37,713,</t>
  </si>
  <si>
    <t>2004 ASSESSM</t>
  </si>
  <si>
    <t>ENTS-TAXES PAYABLE</t>
  </si>
  <si>
    <t>IN 2005</t>
  </si>
  <si>
    <t>COUNTY:  AR</t>
  </si>
  <si>
    <t>KANS</t>
  </si>
  <si>
    <t>County Cler</t>
  </si>
  <si>
    <t>k Na</t>
  </si>
  <si>
    <t>me:  ALINE  ELLENBERG</t>
  </si>
  <si>
    <t>01 C</t>
  </si>
  <si>
    <t>OURT SQUARE</t>
  </si>
  <si>
    <t>Phone No.</t>
  </si>
  <si>
    <t>(870</t>
  </si>
  <si>
    <t>) 946-4349</t>
  </si>
  <si>
    <t>SCHOOL       REAL ESTATE</t>
  </si>
  <si>
    <t>L    UTILITIE</t>
  </si>
  <si>
    <t>S         TOTAL</t>
  </si>
  <si>
    <t>TAX    TOTAL</t>
  </si>
  <si>
    <t>MILLA</t>
  </si>
  <si>
    <t>GE</t>
  </si>
  <si>
    <t>40% Pullba</t>
  </si>
  <si>
    <t>ck</t>
  </si>
  <si>
    <t>DISTRICT      VALUATION</t>
  </si>
  <si>
    <t>N    VALUATIO</t>
  </si>
  <si>
    <t>N     VALUATION</t>
  </si>
  <si>
    <t>RATE   COLLECTION     O</t>
  </si>
  <si>
    <t>PER</t>
  </si>
  <si>
    <t>DeWitt School District</t>
  </si>
  <si>
    <t>34.50                 2</t>
  </si>
  <si>
    <t>Real Estate     65,513,476</t>
  </si>
  <si>
    <t>34.50      2,260,214.92</t>
  </si>
  <si>
    <t>34.50        912,071.50</t>
  </si>
  <si>
    <t>34.50        304,940.26</t>
  </si>
  <si>
    <t>TOTAL           65,513,476</t>
  </si>
  <si>
    <t>Crossover County: JEFFERSO</t>
  </si>
  <si>
    <t>Real Estate      5,487,509</t>
  </si>
  <si>
    <t>34.50        189,319.06</t>
  </si>
  <si>
    <t>34.50         33,521.24</t>
  </si>
  <si>
    <t>34.50         29,006.91</t>
  </si>
  <si>
    <t>TOTAL            5,487,509</t>
  </si>
  <si>
    <t>Total DeWitt School Distri</t>
  </si>
  <si>
    <t>Stuttgart School District</t>
  </si>
  <si>
    <t>31.90                 2</t>
  </si>
  <si>
    <t>Real Estate     84,655,220</t>
  </si>
  <si>
    <t>31.90      2,700,501.52</t>
  </si>
  <si>
    <t>31.90      1,642,114.39</t>
  </si>
  <si>
    <t>31.90        251,186.50</t>
  </si>
  <si>
    <t>TOTAL           84,655,220</t>
  </si>
  <si>
    <t>Total Stuttgart School Dis</t>
  </si>
  <si>
    <t>Territory l</t>
  </si>
  <si>
    <t>ocat</t>
  </si>
  <si>
    <t>32.60        160,209.67</t>
  </si>
  <si>
    <t>TOTAL           27,601,792</t>
  </si>
  <si>
    <t>Total Altheimer Unified Sc</t>
  </si>
  <si>
    <t>Dollarway School District</t>
  </si>
  <si>
    <t>Real Estate     28,832,452</t>
  </si>
  <si>
    <t>40.80      1,176,364.04</t>
  </si>
  <si>
    <t>40.80        676,604.76</t>
  </si>
  <si>
    <t>40.80        163,822.04</t>
  </si>
  <si>
    <t>TOTAL           28,832,452</t>
  </si>
  <si>
    <t>Total Dollarway School Dis</t>
  </si>
  <si>
    <t>Pine Bluff School District</t>
  </si>
  <si>
    <t>37.20                 2</t>
  </si>
  <si>
    <t>Real Estate    184,581,669</t>
  </si>
  <si>
    <t>37.20      6,866,438.09</t>
  </si>
  <si>
    <t>37.20      4,106,792.58</t>
  </si>
  <si>
    <t>37.20      1,818,636.06</t>
  </si>
  <si>
    <t>TOTAL          184,581,669</t>
  </si>
  <si>
    <t>Total Pine Bluff School Di</t>
  </si>
  <si>
    <t>Watson Chapel School Distr</t>
  </si>
  <si>
    <t>31.80                 2</t>
  </si>
  <si>
    <t>Real Estate     66,050,069</t>
  </si>
  <si>
    <t>31.80      2,100,392.19</t>
  </si>
  <si>
    <t>31.80        739,325.20</t>
  </si>
  <si>
    <t>31.80        147,117.77</t>
  </si>
  <si>
    <t>TOTAL           66,050,069</t>
  </si>
  <si>
    <t>Total Watson Chapel School</t>
  </si>
  <si>
    <t>White Hall School District</t>
  </si>
  <si>
    <t>37.80                 2</t>
  </si>
  <si>
    <t>Real Estate     83,874,605</t>
  </si>
  <si>
    <t>37.80      3,170,460.07</t>
  </si>
  <si>
    <t>37.80      1,715,064.62</t>
  </si>
  <si>
    <t>37.80      3,360,576.42</t>
  </si>
  <si>
    <t>TOTAL           83,874,605</t>
  </si>
  <si>
    <t>Total White Hall School Di</t>
  </si>
  <si>
    <t>630       840</t>
  </si>
  <si>
    <t>,780     7,299,919</t>
  </si>
  <si>
    <t>190152,188,98</t>
  </si>
  <si>
    <t>2     752,990,268</t>
  </si>
  <si>
    <t>7,773,3</t>
  </si>
  <si>
    <t>COUNTY:  JO</t>
  </si>
  <si>
    <t>HNSO</t>
  </si>
  <si>
    <t>me:  KATHY E PITTS</t>
  </si>
  <si>
    <t>CLARKSVILLE</t>
  </si>
  <si>
    <t>) 754-3967</t>
  </si>
  <si>
    <t>Clarksville School Distric</t>
  </si>
  <si>
    <t>Arkansas Department of Education</t>
  </si>
  <si>
    <t>Notes:</t>
  </si>
  <si>
    <t>CONCORD - Concord +</t>
  </si>
  <si>
    <t>CONCORD - Wilburn +</t>
  </si>
  <si>
    <t>HUNTSVILLE - Huntsville +</t>
  </si>
  <si>
    <t>HUNTSVILLE - St. Paul +</t>
  </si>
  <si>
    <t>FOUKE - Fouke +</t>
  </si>
  <si>
    <t>FOUKE - Bright Star +</t>
  </si>
  <si>
    <t>CLARENDON - Clarendon +</t>
  </si>
  <si>
    <t>CLARENDON - Holly Grove +</t>
  </si>
  <si>
    <t>DEER/MT. JUDEA - Deer +</t>
  </si>
  <si>
    <t>DEER/MT. JUDEA - Mt. Judea +</t>
  </si>
  <si>
    <t>) 886-1116</t>
  </si>
  <si>
    <t>Black Rock School District</t>
  </si>
  <si>
    <t>Real Estate      9,036,604</t>
  </si>
  <si>
    <t>31.55        285,104.86</t>
  </si>
  <si>
    <t>8     151,577,267</t>
  </si>
  <si>
    <t>1,663,2</t>
  </si>
  <si>
    <t>COUNTY:  LE</t>
  </si>
  <si>
    <t>me:  PAT R WILSON</t>
  </si>
  <si>
    <t>5  E</t>
  </si>
  <si>
    <t>. CHESTNUT ST, ROOM 4</t>
  </si>
  <si>
    <t>MARIANNA, A</t>
  </si>
  <si>
    <t>) 295-7715</t>
  </si>
  <si>
    <t>Lee County School District</t>
  </si>
  <si>
    <t>26.30                 2</t>
  </si>
  <si>
    <t>Real Estate     53,689,839</t>
  </si>
  <si>
    <t>26.30      1,412,042.77</t>
  </si>
  <si>
    <t>26.30        429,990.01</t>
  </si>
  <si>
    <t>26.30        239,754.69</t>
  </si>
  <si>
    <t>TOTAL           53,689,839</t>
  </si>
  <si>
    <t>Total Lee County School Di</t>
  </si>
  <si>
    <t>Clarendon School District</t>
  </si>
  <si>
    <t>Real Estate        263,110</t>
  </si>
  <si>
    <t>30.00          7,893.30</t>
  </si>
  <si>
    <t>30.00               .00</t>
  </si>
  <si>
    <t>30.00          3,377.40</t>
  </si>
  <si>
    <t>TOTAL              263,110</t>
  </si>
  <si>
    <t>0       112</t>
  </si>
  <si>
    <t>,580       375,690</t>
  </si>
  <si>
    <t>430  9,228,72</t>
  </si>
  <si>
    <t>8      79,531,107</t>
  </si>
  <si>
    <t>791,5</t>
  </si>
  <si>
    <t>COUNTY:  LI</t>
  </si>
  <si>
    <t>NCOL</t>
  </si>
  <si>
    <t>me:  KATHERINE R LAWSON</t>
  </si>
  <si>
    <t>00 S</t>
  </si>
  <si>
    <t>. DREW STREET</t>
  </si>
  <si>
    <t>STAR CITY,</t>
  </si>
  <si>
    <t>) 628-5114</t>
  </si>
  <si>
    <t>Real Estate     44,011,852</t>
  </si>
  <si>
    <t>37.00      1,628,438.52</t>
  </si>
  <si>
    <t>37.00        704,683.13</t>
  </si>
  <si>
    <t>37.00        253,506.09</t>
  </si>
  <si>
    <t>TOTAL           44,011,852</t>
  </si>
  <si>
    <t>Total Star City School Dis</t>
  </si>
  <si>
    <t>179     2,693</t>
  </si>
  <si>
    <t>,194    21,683,665</t>
  </si>
  <si>
    <t>154        18</t>
  </si>
  <si>
    <t>,268        93,495</t>
  </si>
  <si>
    <t>823  9,562,97</t>
  </si>
  <si>
    <t>8      91,686,018</t>
  </si>
  <si>
    <t>729,0</t>
  </si>
  <si>
    <t>TTLE</t>
  </si>
  <si>
    <t>RIVER</t>
  </si>
  <si>
    <t>me:  LINDA  COLEMAN</t>
  </si>
  <si>
    <t>51 N</t>
  </si>
  <si>
    <t>ORTH SECOND,STE 4-B</t>
  </si>
  <si>
    <t>) 898-7208</t>
  </si>
  <si>
    <t>Ashdown School District</t>
  </si>
  <si>
    <t>35.70                 2</t>
  </si>
  <si>
    <t>Real Estate     56,582,986</t>
  </si>
  <si>
    <t>35.70      2,020,012.60</t>
  </si>
  <si>
    <t>35.70      5,198,667.20</t>
  </si>
  <si>
    <t>35.70        251,100.13</t>
  </si>
  <si>
    <t>TOTAL           56,582,986</t>
  </si>
  <si>
    <t>Real Estate        829,668</t>
  </si>
  <si>
    <t>35.70         29,619.15</t>
  </si>
  <si>
    <t>35.70          7,657.83</t>
  </si>
  <si>
    <t>35.70          6,244.82</t>
  </si>
  <si>
    <t>TOTAL              829,668</t>
  </si>
  <si>
    <t>Total Ashdown School Distr</t>
  </si>
  <si>
    <t>Foreman School District</t>
  </si>
  <si>
    <t>35.50                 2</t>
  </si>
  <si>
    <t>Real Estate     16,287,071</t>
  </si>
  <si>
    <t>35.50        578,191.02</t>
  </si>
  <si>
    <t>35.50        488,576.56</t>
  </si>
  <si>
    <t>35.50         80,936.84</t>
  </si>
  <si>
    <t>TOTAL           16,287,071</t>
  </si>
  <si>
    <t>Total Foreman School Distr</t>
  </si>
  <si>
    <t>030        28</t>
  </si>
  <si>
    <t>,325        76,022</t>
  </si>
  <si>
    <t>Horatio School District</t>
  </si>
  <si>
    <t>Real Estate      3,895,222</t>
  </si>
  <si>
    <t>32.00        124,647.10</t>
  </si>
  <si>
    <t>32.00         42,178.40</t>
  </si>
  <si>
    <t>32.00         24,068.48</t>
  </si>
  <si>
    <t xml:space="preserve">EAST POINSETT COUNTY     </t>
  </si>
  <si>
    <t xml:space="preserve">HARMONY GROVE   </t>
  </si>
  <si>
    <t xml:space="preserve">LAKESIDE       </t>
  </si>
  <si>
    <t xml:space="preserve">LINCOLN CONSOLIDATED          </t>
  </si>
  <si>
    <t xml:space="preserve">SO MISSISSIPPI COUNTY   </t>
  </si>
  <si>
    <t>SO CONWAY COUNTY</t>
  </si>
  <si>
    <t xml:space="preserve">SOUTH SIDE </t>
  </si>
  <si>
    <t>SOUTHSIDE</t>
  </si>
  <si>
    <t xml:space="preserve">WESTSIDE   </t>
  </si>
  <si>
    <t xml:space="preserve">WESTERN YELL COUNTY    </t>
  </si>
  <si>
    <t>TOTAL            1,664,793</t>
  </si>
  <si>
    <t>220       197</t>
  </si>
  <si>
    <t>,955     2,229,968</t>
  </si>
  <si>
    <t>Real Estate      3,241,917</t>
  </si>
  <si>
    <t>33.70        109,252.60</t>
  </si>
  <si>
    <t>33.70         23,690.59</t>
  </si>
  <si>
    <t>33.70         48,136.07</t>
  </si>
  <si>
    <t>TOTAL            3,241,917</t>
  </si>
  <si>
    <t>985     1,428</t>
  </si>
  <si>
    <t>,370     5,373,272</t>
  </si>
  <si>
    <t>790 16,503,80</t>
  </si>
  <si>
    <t>5     185,337,474</t>
  </si>
  <si>
    <t>1,653,2</t>
  </si>
  <si>
    <t>NOKE</t>
  </si>
  <si>
    <t>me:  PRUDIE R PERCEFULL</t>
  </si>
  <si>
    <t>X 188</t>
  </si>
  <si>
    <t>) 676-2368</t>
  </si>
  <si>
    <t>Lonoke School District</t>
  </si>
  <si>
    <t>34.40                 2</t>
  </si>
  <si>
    <t>Real Estate     59,963,883</t>
  </si>
  <si>
    <t>40.40      2,422,540.87</t>
  </si>
  <si>
    <t>40.40        944,882.07</t>
  </si>
  <si>
    <t>40.40        232,235.56</t>
  </si>
  <si>
    <t>TOTAL           59,963,883</t>
  </si>
  <si>
    <t>Total Lonoke School Distri</t>
  </si>
  <si>
    <t>England School District</t>
  </si>
  <si>
    <t>Real Estate     29,231,542</t>
  </si>
  <si>
    <t>41.00      1,198,493.22</t>
  </si>
  <si>
    <t>41.00        445,166.73</t>
  </si>
  <si>
    <t>41.00        188,600.21</t>
  </si>
  <si>
    <t>TOTAL           29,231,542</t>
  </si>
  <si>
    <t>Total England School Distr</t>
  </si>
  <si>
    <t>Carlisle School District</t>
  </si>
  <si>
    <t>Real Estate     31,912,576</t>
  </si>
  <si>
    <t>33.00      1,053,115.01</t>
  </si>
  <si>
    <t>33.00        359,874.57</t>
  </si>
  <si>
    <t>33.00        136,790.94</t>
  </si>
  <si>
    <t>TOTAL           31,912,576</t>
  </si>
  <si>
    <t>Crossover County: PRAIRIE</t>
  </si>
  <si>
    <t>Real Estate      1,117,651</t>
  </si>
  <si>
    <t>33.00         36,882.48</t>
  </si>
  <si>
    <t>33.00         13,967.58</t>
  </si>
  <si>
    <t>33.00          4,879.48</t>
  </si>
  <si>
    <t>TOTAL            1,117,651</t>
  </si>
  <si>
    <t>Total Carlisle School Dist</t>
  </si>
  <si>
    <t>Cabot School District</t>
  </si>
  <si>
    <t>Real Estate    262,594,417</t>
  </si>
  <si>
    <t>36.00      9,453,399.01</t>
  </si>
  <si>
    <t>36.00      2,319,676.38</t>
  </si>
  <si>
    <t>36.00        599,515.63</t>
  </si>
  <si>
    <t>TOTAL          262,594,417</t>
  </si>
  <si>
    <t>Total Cabot School Distric</t>
  </si>
  <si>
    <t>Real Estate      9,933,950</t>
  </si>
  <si>
    <t>40.70        404,311.77</t>
  </si>
  <si>
    <t>40.70         97,262.62</t>
  </si>
  <si>
    <t>40.70         53,437.07</t>
  </si>
  <si>
    <t>TOTAL            9,933,950</t>
  </si>
  <si>
    <t>745     1,312</t>
  </si>
  <si>
    <t>,950    13,636,645</t>
  </si>
  <si>
    <t>Beebe School District</t>
  </si>
  <si>
    <t>Real Estate         11,180</t>
  </si>
  <si>
    <t>37.00            413.66</t>
  </si>
  <si>
    <t>37.00               .00</t>
  </si>
  <si>
    <t>37.00          1,765.83</t>
  </si>
  <si>
    <t>TOTAL               11,180</t>
  </si>
  <si>
    <t>0        47</t>
  </si>
  <si>
    <t>,725        58,905</t>
  </si>
  <si>
    <t xml:space="preserve">WESTSIDE CONSOLIDATED      </t>
  </si>
  <si>
    <t>YELLVILLE-SUMMIT</t>
  </si>
  <si>
    <t xml:space="preserve">PALESTINE-WHEATLEY     </t>
  </si>
  <si>
    <t xml:space="preserve">MOUNT VERNON/ENOLA     </t>
  </si>
  <si>
    <t xml:space="preserve">NEVADA    </t>
  </si>
  <si>
    <t>IZARD COUNTY CONSOLIDATED</t>
  </si>
  <si>
    <t>DEWITT</t>
  </si>
  <si>
    <t>HAMBURG</t>
  </si>
  <si>
    <t>CORNING</t>
  </si>
  <si>
    <t>CLEVELAND COUNTY</t>
  </si>
  <si>
    <t>MAGNOLIA</t>
  </si>
  <si>
    <t>EMERSON-TAYLOR</t>
  </si>
  <si>
    <t>MULBERRY</t>
  </si>
  <si>
    <t>MARION</t>
  </si>
  <si>
    <t>DUMAS</t>
  </si>
  <si>
    <t>MCGEHEE</t>
  </si>
  <si>
    <t>OZARK</t>
  </si>
  <si>
    <t>GREENE COUNTY TECH</t>
  </si>
  <si>
    <t>BLEVINS</t>
  </si>
  <si>
    <t>MALVERN</t>
  </si>
  <si>
    <t>MINERAL SPRINGS</t>
  </si>
  <si>
    <t>CEDAR RIDGE</t>
  </si>
  <si>
    <t>MELBOURNE</t>
  </si>
  <si>
    <t>JACKSON COUNTY</t>
  </si>
  <si>
    <t>LAFAYETTE COUNTY</t>
  </si>
  <si>
    <t>HILLCREST</t>
  </si>
  <si>
    <t>STAR CITY</t>
  </si>
  <si>
    <t>JASPER</t>
  </si>
  <si>
    <t>HARMONY GROVE</t>
  </si>
  <si>
    <t>STEPHENS</t>
  </si>
  <si>
    <t>MENA</t>
  </si>
  <si>
    <t>WICKES</t>
  </si>
  <si>
    <t>Real Estate         98,020</t>
  </si>
  <si>
    <t>32.75          3,210.16</t>
  </si>
  <si>
    <t>32.75            542.01</t>
  </si>
  <si>
    <t>32.75            279.36</t>
  </si>
  <si>
    <t>TOTAL               98,020</t>
  </si>
  <si>
    <t>550         8</t>
  </si>
  <si>
    <t>,530       123,100</t>
  </si>
  <si>
    <t>Ozark Mountain Sch Dist</t>
  </si>
  <si>
    <t>Real Estate     11,210,462</t>
  </si>
  <si>
    <t>33.60        376,671.52</t>
  </si>
  <si>
    <t>33.60         84,487.20</t>
  </si>
  <si>
    <t>33.60         39,606.84</t>
  </si>
  <si>
    <t>TOTAL           11,210,462</t>
  </si>
  <si>
    <t>500     1,178</t>
  </si>
  <si>
    <t>,775    14,903,737</t>
  </si>
  <si>
    <t>260        91</t>
  </si>
  <si>
    <t>,515     3,972,420</t>
  </si>
  <si>
    <t>895  8,405,44</t>
  </si>
  <si>
    <t>0     143,487,941</t>
  </si>
  <si>
    <t>1,182,2</t>
  </si>
  <si>
    <t>COUNTY:  MI</t>
  </si>
  <si>
    <t>LLER</t>
  </si>
  <si>
    <t>me:  ANN  NICHOLAS</t>
  </si>
  <si>
    <t>00 L</t>
  </si>
  <si>
    <t>AUREL, #105</t>
  </si>
  <si>
    <t>TEXARKANA,</t>
  </si>
  <si>
    <t>) 774-1501</t>
  </si>
  <si>
    <t>Genoa Central School Distr</t>
  </si>
  <si>
    <t>47.00                 2</t>
  </si>
  <si>
    <t>Real Estate     15,790,597</t>
  </si>
  <si>
    <t>47.00        742,158.06</t>
  </si>
  <si>
    <t>47.00        272,219.30</t>
  </si>
  <si>
    <t>47.00        115,748.78</t>
  </si>
  <si>
    <t>TOTAL           15,790,597</t>
  </si>
  <si>
    <t>Total Genoa Central School</t>
  </si>
  <si>
    <t>Fouke School District</t>
  </si>
  <si>
    <t>49.00                 2</t>
  </si>
  <si>
    <t>Real Estate     14,976,741</t>
  </si>
  <si>
    <t>49.00        733,860.31</t>
  </si>
  <si>
    <t>49.00        292,621.63</t>
  </si>
  <si>
    <t>49.00        122,065.86</t>
  </si>
  <si>
    <t>TOTAL           14,976,741</t>
  </si>
  <si>
    <t>Annexation: BRIGHT STAR SC</t>
  </si>
  <si>
    <t>CT   Annexati</t>
  </si>
  <si>
    <t>on: Bright Star (i</t>
  </si>
  <si>
    <t>nclude valuations for B</t>
  </si>
  <si>
    <t>Star</t>
  </si>
  <si>
    <t>ict)</t>
  </si>
  <si>
    <t>49.00                 4</t>
  </si>
  <si>
    <t>Real Estate      7,417,219</t>
  </si>
  <si>
    <t>49.00        363,443.73</t>
  </si>
  <si>
    <t>49.00        100,767.03</t>
  </si>
  <si>
    <t>49.00        107,842.14</t>
  </si>
  <si>
    <t>TOTAL            7,417,219</t>
  </si>
  <si>
    <t>Total Fouke School Distric</t>
  </si>
  <si>
    <t>Real Estate    165,844,220</t>
  </si>
  <si>
    <t>38.90      6,451,340.16</t>
  </si>
  <si>
    <t>38.90      3,245,235.22</t>
  </si>
  <si>
    <t>38.90        819,866.90</t>
  </si>
  <si>
    <t>TOTAL          165,844,220</t>
  </si>
  <si>
    <t>Total Texarkana School Dis</t>
  </si>
  <si>
    <t>240       916</t>
  </si>
  <si>
    <t>,410     5,584,531</t>
  </si>
  <si>
    <t>550 29,147,42</t>
  </si>
  <si>
    <t>0     335,089,628</t>
  </si>
  <si>
    <t>3,371,4</t>
  </si>
  <si>
    <t>SSIS</t>
  </si>
  <si>
    <t>OUACHITA RIVER</t>
  </si>
  <si>
    <t>BRYANT</t>
  </si>
  <si>
    <t>CAVE CITY</t>
  </si>
  <si>
    <t>TWIN RIVERS</t>
  </si>
  <si>
    <t xml:space="preserve">MOUNTAIN VIEW </t>
  </si>
  <si>
    <t>EL DORADO</t>
  </si>
  <si>
    <t>SMACKOVER</t>
  </si>
  <si>
    <t>STRONG-HUTTIG</t>
  </si>
  <si>
    <t>CLINTON</t>
  </si>
  <si>
    <t xml:space="preserve">SEARCY SPECIAL    </t>
  </si>
  <si>
    <t>BEEBE</t>
  </si>
  <si>
    <t>AUGUSTA</t>
  </si>
  <si>
    <t>TWO RIVERS</t>
  </si>
  <si>
    <t>SEARCY COUNTY</t>
  </si>
  <si>
    <t>Date</t>
  </si>
  <si>
    <t>DEBT</t>
  </si>
  <si>
    <t>Personal</t>
  </si>
  <si>
    <t>Utilities</t>
  </si>
  <si>
    <t>Total</t>
  </si>
  <si>
    <t>Pullback</t>
  </si>
  <si>
    <t>PERSONA</t>
  </si>
  <si>
    <t>E</t>
  </si>
  <si>
    <t>DISTRICT</t>
  </si>
  <si>
    <t>VALUATIO</t>
  </si>
  <si>
    <t>2004-2005</t>
  </si>
  <si>
    <t>District</t>
  </si>
  <si>
    <t>N</t>
  </si>
  <si>
    <t>ct</t>
  </si>
  <si>
    <t>trict</t>
  </si>
  <si>
    <t>nistered in</t>
  </si>
  <si>
    <t>COUNTY TOTALS</t>
  </si>
  <si>
    <t>77,913,</t>
  </si>
  <si>
    <t>40% PULLBACK-</t>
  </si>
  <si>
    <t>ABSTRACT OF</t>
  </si>
  <si>
    <t>DEWITT, AR</t>
  </si>
  <si>
    <t>egal revenu</t>
  </si>
  <si>
    <t>B).</t>
  </si>
  <si>
    <t>___________</t>
  </si>
  <si>
    <t>HAMBURG, AR</t>
  </si>
  <si>
    <t>ADISON STREET</t>
  </si>
  <si>
    <t>CLARENDON,</t>
  </si>
  <si>
    <t>) 747-3632</t>
  </si>
  <si>
    <t>Brinkley School District</t>
  </si>
  <si>
    <t>Real Estate     26,859,818</t>
  </si>
  <si>
    <t>35.90        964,267.47</t>
  </si>
  <si>
    <t>35.90        422,495.54</t>
  </si>
  <si>
    <t>35.90        182,041.36</t>
  </si>
  <si>
    <t>TOTAL           26,859,818</t>
  </si>
  <si>
    <t>Real Estate      3,732,916</t>
  </si>
  <si>
    <t>35.90        134,011.68</t>
  </si>
  <si>
    <t>35.90         25,401.08</t>
  </si>
  <si>
    <t>35.90         34,122.16</t>
  </si>
  <si>
    <t>TOTAL            3,732,916</t>
  </si>
  <si>
    <t>Total Brinkley School Dist</t>
  </si>
  <si>
    <t>Real Estate     14,799,493</t>
  </si>
  <si>
    <t>30.00        443,984.79</t>
  </si>
  <si>
    <t>30.00        160,078.38</t>
  </si>
  <si>
    <t>30.00         82,555.41</t>
  </si>
  <si>
    <t>TOTAL           14,799,493</t>
  </si>
  <si>
    <t>Crossover County: LEE</t>
  </si>
  <si>
    <t>Real Estate        202,151</t>
  </si>
  <si>
    <t>30.00          6,064.53</t>
  </si>
  <si>
    <t>30.00            209.88</t>
  </si>
  <si>
    <t>TOTAL              202,151</t>
  </si>
  <si>
    <t>Consolidation: HOLLY GROVE</t>
  </si>
  <si>
    <t>TRICT   Conso</t>
  </si>
  <si>
    <t>lidation: Holly Gr</t>
  </si>
  <si>
    <t>ove (include valuations</t>
  </si>
  <si>
    <t>for</t>
  </si>
  <si>
    <t>Holly</t>
  </si>
  <si>
    <t>District h</t>
  </si>
  <si>
    <t>Real Estate     13,908,365</t>
  </si>
  <si>
    <t>32.00        445,067.68</t>
  </si>
  <si>
    <t>32.00        100,830.69</t>
  </si>
  <si>
    <t>32.00         56,979.46</t>
  </si>
  <si>
    <t>TOTAL           13,908,365</t>
  </si>
  <si>
    <t>Total Clarendon School Dis</t>
  </si>
  <si>
    <t>Marvell School District</t>
  </si>
  <si>
    <t>Real Estate      1,380,153</t>
  </si>
  <si>
    <t>33.00         45,545.05</t>
  </si>
  <si>
    <t>33.00          6,366.33</t>
  </si>
  <si>
    <t>33.00         11,510.43</t>
  </si>
  <si>
    <t>TOTAL            1,380,153</t>
  </si>
  <si>
    <t>919       348</t>
  </si>
  <si>
    <t>,801     1,921,873</t>
  </si>
  <si>
    <t>Palestine/Wheatley Sch. Di</t>
  </si>
  <si>
    <t>Real Estate        476,298</t>
  </si>
  <si>
    <t>28.90         13,765.01</t>
  </si>
  <si>
    <t>28.90          1,895.84</t>
  </si>
  <si>
    <t>28.90         12,937.66</t>
  </si>
  <si>
    <t>TOTAL              476,298</t>
  </si>
  <si>
    <t>600       447</t>
  </si>
  <si>
    <t>,670       989,568</t>
  </si>
  <si>
    <t>Augusta School District</t>
  </si>
  <si>
    <t>Real Estate        117,278</t>
  </si>
  <si>
    <t>32.50          3,811.54</t>
  </si>
  <si>
    <t>32.50          1,098.50</t>
  </si>
  <si>
    <t>32.50            370.66</t>
  </si>
  <si>
    <t>TOTAL              117,278</t>
  </si>
  <si>
    <t>800        11</t>
  </si>
  <si>
    <t>,405       162,483</t>
  </si>
  <si>
    <t>902 10,411,12</t>
  </si>
  <si>
    <t>1      88,500,428</t>
  </si>
  <si>
    <t>923,4</t>
  </si>
  <si>
    <t>NTGO</t>
  </si>
  <si>
    <t>MERY</t>
  </si>
  <si>
    <t>me:  DEBBIE  BAXTER</t>
  </si>
  <si>
    <t>X 369</t>
  </si>
  <si>
    <t>MOUNT IDA,</t>
  </si>
  <si>
    <t>) 867-3521</t>
  </si>
  <si>
    <t>Caddo Hills School Distric</t>
  </si>
  <si>
    <t>33.70                 2</t>
  </si>
  <si>
    <t>Real Estate     15,639,249</t>
  </si>
  <si>
    <t>33.70        527,042.69</t>
  </si>
  <si>
    <t>33.70        189,989.31</t>
  </si>
  <si>
    <t>33.70         45,176.16</t>
  </si>
  <si>
    <t>TOTAL           15,639,249</t>
  </si>
  <si>
    <t>Total Caddo Hills School D</t>
  </si>
  <si>
    <t>Real Estate     33,656,155</t>
  </si>
  <si>
    <t>34.00      1,144,309.27</t>
  </si>
  <si>
    <t>34.00        369,418.84</t>
  </si>
  <si>
    <t>34.00         65,205.88</t>
  </si>
  <si>
    <t>TOTAL           33,656,155</t>
  </si>
  <si>
    <t>Total Mount Ida School Dis</t>
  </si>
  <si>
    <t>Ouachita River School Dist</t>
  </si>
  <si>
    <t>Real Estate      7,672,608</t>
  </si>
  <si>
    <t>31.30        240,152.63</t>
  </si>
  <si>
    <t>31.30         69,672.55</t>
  </si>
  <si>
    <t>31.30         19,117.10</t>
  </si>
  <si>
    <t>ed in this county but admi</t>
  </si>
  <si>
    <t>other counti</t>
  </si>
  <si>
    <t>es.List District a</t>
  </si>
  <si>
    <t>nd County in which this</t>
  </si>
  <si>
    <t>valu</t>
  </si>
  <si>
    <t>ation</t>
  </si>
  <si>
    <t>is administe</t>
  </si>
  <si>
    <t>red.</t>
  </si>
  <si>
    <t>795 16,713,03</t>
  </si>
  <si>
    <t>3     244,795,524</t>
  </si>
  <si>
    <t>2,520,9</t>
  </si>
  <si>
    <t>DATE 0</t>
  </si>
  <si>
    <t>Total of all districts</t>
  </si>
  <si>
    <t>Approve</t>
  </si>
  <si>
    <t>d fo</t>
  </si>
  <si>
    <t>r the use in determining l</t>
  </si>
  <si>
    <t>es as provide</t>
  </si>
  <si>
    <t>d by Arkansas Code</t>
  </si>
  <si>
    <t>Annotated 6-20-401(4)(</t>
  </si>
  <si>
    <t>_______</t>
  </si>
  <si>
    <t>____</t>
  </si>
  <si>
    <t>__________________________</t>
  </si>
  <si>
    <t>_____________</t>
  </si>
  <si>
    <t>__________________</t>
  </si>
  <si>
    <t>Arkansa</t>
  </si>
  <si>
    <t>s De</t>
  </si>
  <si>
    <t>partment of Education</t>
  </si>
  <si>
    <t>COUNTY:  AS</t>
  </si>
  <si>
    <t>HLEY</t>
  </si>
  <si>
    <t>me:  REGINA  KERSTEN</t>
  </si>
  <si>
    <t>Address:  2</t>
  </si>
  <si>
    <t>05 E</t>
  </si>
  <si>
    <t>. JEFFERSON, BOX 5</t>
  </si>
  <si>
    <t>) 853-2020</t>
  </si>
  <si>
    <t>35.97                 2</t>
  </si>
  <si>
    <t>Real Estate     88,266,855</t>
  </si>
  <si>
    <t>35.97      3,174,958.77</t>
  </si>
  <si>
    <t>35.97      3,644,117.97</t>
  </si>
  <si>
    <t>35.97        304,516.34</t>
  </si>
  <si>
    <t>TOTAL           88,266,855</t>
  </si>
  <si>
    <t>Total Crossett School Dist</t>
  </si>
  <si>
    <t>Hamburg School District</t>
  </si>
  <si>
    <t>31.00                 2</t>
  </si>
  <si>
    <t>Real Estate     56,595,648</t>
  </si>
  <si>
    <t>31.00      1,754,465.09</t>
  </si>
  <si>
    <t>31.00        564,757.50</t>
  </si>
  <si>
    <t>31.00        321,005.40</t>
  </si>
  <si>
    <t>TOTAL           56,595,648</t>
  </si>
  <si>
    <t>Crossover County: CHICOT</t>
  </si>
  <si>
    <t>Real Estate      1,283,880</t>
  </si>
  <si>
    <t>31.00         39,800.28</t>
  </si>
  <si>
    <t>31.00          3,532.76</t>
  </si>
  <si>
    <t>31.00         13,653.64</t>
  </si>
  <si>
    <t>TOTAL            1,283,880</t>
  </si>
  <si>
    <t>Crossover County: DREW</t>
  </si>
  <si>
    <t>Real Estate        195,919</t>
  </si>
  <si>
    <t>31.00          6,073.49</t>
  </si>
  <si>
    <t>31.00             85.87</t>
  </si>
  <si>
    <t>31.00               .00</t>
  </si>
  <si>
    <t>TOTAL              195,919</t>
  </si>
  <si>
    <t>Total Hamburg School Distr</t>
  </si>
  <si>
    <t>Lakeside School District</t>
  </si>
  <si>
    <t>Real Estate      1,788,927</t>
  </si>
  <si>
    <t>39.80         71,199.29</t>
  </si>
  <si>
    <t>39.80         28,788.65</t>
  </si>
  <si>
    <t>39.80         23,393.84</t>
  </si>
  <si>
    <t>TOTAL            1,788,927</t>
  </si>
  <si>
    <t>333       587</t>
  </si>
  <si>
    <t>,785     3,100,045</t>
  </si>
  <si>
    <t>241 19,408,64</t>
  </si>
  <si>
    <t>0     286,311,311</t>
  </si>
  <si>
    <t>2,953,0</t>
  </si>
  <si>
    <t>COUNTY:  BA</t>
  </si>
  <si>
    <t>XTER</t>
  </si>
  <si>
    <t>me:  RHONDA  PORTER</t>
  </si>
  <si>
    <t>EAS</t>
  </si>
  <si>
    <t>T 7th, SUITE 103</t>
  </si>
  <si>
    <t>MOUNTAIN HO</t>
  </si>
  <si>
    <t>ME,</t>
  </si>
  <si>
    <t>AR  72653</t>
  </si>
  <si>
    <t>) 425-3475</t>
  </si>
  <si>
    <t>Cotter School District</t>
  </si>
  <si>
    <t>32.67                 2</t>
  </si>
  <si>
    <t>Real Estate     28,153,800</t>
  </si>
  <si>
    <t>32.67        919,784.65</t>
  </si>
  <si>
    <t>32.67        168,641.23</t>
  </si>
  <si>
    <t>32.67         54,101.52</t>
  </si>
  <si>
    <t>TOTAL           28,153,800</t>
  </si>
  <si>
    <t>Total Cotter School Distri</t>
  </si>
  <si>
    <t>Mountain Home School Distr</t>
  </si>
  <si>
    <t>29.21                 2</t>
  </si>
  <si>
    <t>Real Estate    293,924,286</t>
  </si>
  <si>
    <t>29.21      8,585,528.39</t>
  </si>
  <si>
    <t>29.21      2,696,337.13</t>
  </si>
  <si>
    <t>29.21        638,958.23</t>
  </si>
  <si>
    <t>TOTAL          293,924,286</t>
  </si>
  <si>
    <t>Crossover County: MARION</t>
  </si>
  <si>
    <t>Real Estate      7,819,330</t>
  </si>
  <si>
    <t>29.21        228,402.63</t>
  </si>
  <si>
    <t>29.21         37,865.07</t>
  </si>
  <si>
    <t>29.21         15,357.60</t>
  </si>
  <si>
    <t>TOTAL            7,819,330</t>
  </si>
  <si>
    <t>Total Mountain Home School</t>
  </si>
  <si>
    <t>Norfork School District</t>
  </si>
  <si>
    <t>31.89                 2</t>
  </si>
  <si>
    <t>Real Estate     29,035,256</t>
  </si>
  <si>
    <t>31.89        925,934.31</t>
  </si>
  <si>
    <t>31.89        168,432.14</t>
  </si>
  <si>
    <t>31.89        112,063.37</t>
  </si>
  <si>
    <t>TOTAL           29,035,256</t>
  </si>
  <si>
    <t>Total Norfork School Distr</t>
  </si>
  <si>
    <t>Viola School District</t>
  </si>
  <si>
    <t>Real Estate      6,478,800</t>
  </si>
  <si>
    <t>29.82        193,197.82</t>
  </si>
  <si>
    <t>29.82         22,834.07</t>
  </si>
  <si>
    <t>29.82         21,993.44</t>
  </si>
  <si>
    <t>TOTAL            6,478,800</t>
  </si>
  <si>
    <t>730       737</t>
  </si>
  <si>
    <t>,540     7,982,070</t>
  </si>
  <si>
    <t>Calico Rock School Distric</t>
  </si>
  <si>
    <t>Real Estate        545,970</t>
  </si>
  <si>
    <t>42.30         23,094.53</t>
  </si>
  <si>
    <t>42.30          5,855.59</t>
  </si>
  <si>
    <t>42.30          5,876.74</t>
  </si>
  <si>
    <t>TOTAL              545,970</t>
  </si>
  <si>
    <t>430       138</t>
  </si>
  <si>
    <t>,930       823,330</t>
  </si>
  <si>
    <t>Mountain View School Distr</t>
  </si>
  <si>
    <t>Real Estate        931,740</t>
  </si>
  <si>
    <t>28.91         26,936.60</t>
  </si>
  <si>
    <t>28.91          4,791.25</t>
  </si>
  <si>
    <t>28.91          1,651.63</t>
  </si>
  <si>
    <t>TOTAL              931,740</t>
  </si>
  <si>
    <t>730        57</t>
  </si>
  <si>
    <t>,130     1,154,600</t>
  </si>
  <si>
    <t>210 27,978,30</t>
  </si>
  <si>
    <t>0     490,870,362</t>
  </si>
  <si>
    <t>4,984,2</t>
  </si>
  <si>
    <t>COUNTY:  BE</t>
  </si>
  <si>
    <t>NTON</t>
  </si>
  <si>
    <t>me:  MARY LOU  SLINKARD</t>
  </si>
  <si>
    <t>15 E</t>
  </si>
  <si>
    <t>. CENTRAL, STE 217, BOX 5</t>
  </si>
  <si>
    <t>BENTONVILLE</t>
  </si>
  <si>
    <t>, AR</t>
  </si>
  <si>
    <t>(501</t>
  </si>
  <si>
    <t>) 271-1013</t>
  </si>
  <si>
    <t>Bentonville School Distric</t>
  </si>
  <si>
    <t>41.30                 2</t>
  </si>
  <si>
    <t>Real Estate    633,710,710</t>
  </si>
  <si>
    <t>41.30     26,172,252.32</t>
  </si>
  <si>
    <t>41.30      9,620,271.67</t>
  </si>
  <si>
    <t>41.30        890,659.40</t>
  </si>
  <si>
    <t>TOTAL          633,710,710</t>
  </si>
  <si>
    <t>Total Bentonville School D</t>
  </si>
  <si>
    <t>Decatur School District</t>
  </si>
  <si>
    <t>32.20                 2</t>
  </si>
  <si>
    <t>Real Estate     22,198,590</t>
  </si>
  <si>
    <t>32.20        714,794.60</t>
  </si>
  <si>
    <t>32.20        329,109.12</t>
  </si>
  <si>
    <t>32.20         99,316.33</t>
  </si>
  <si>
    <t>TOTAL           22,198,590</t>
  </si>
  <si>
    <t>Total Decatur School Distr</t>
  </si>
  <si>
    <t>Gentry School District</t>
  </si>
  <si>
    <t>40.00                 2</t>
  </si>
  <si>
    <t>Real Estate     54,593,980</t>
  </si>
  <si>
    <t>40.00      2,183,759.20</t>
  </si>
  <si>
    <t>40.00      1,074,811.40</t>
  </si>
  <si>
    <t>40.00      1,178,247.64</t>
  </si>
  <si>
    <t>TOTAL           54,593,980</t>
  </si>
  <si>
    <t>Total Gentry School Distri</t>
  </si>
  <si>
    <t>Gravette School District</t>
  </si>
  <si>
    <t>36.00                 2</t>
  </si>
  <si>
    <t>Real Estate    137,634,790</t>
  </si>
  <si>
    <t>36.00      4,954,852.44</t>
  </si>
  <si>
    <t>36.00      1,038,803.94</t>
  </si>
  <si>
    <t>36.00        208,431.86</t>
  </si>
  <si>
    <t>TOTAL          137,634,790</t>
  </si>
  <si>
    <t>Total Gravette School Dist</t>
  </si>
  <si>
    <t>Rogers School District</t>
  </si>
  <si>
    <t>39.50                 2</t>
  </si>
  <si>
    <t>Real Estate    762,797,710</t>
  </si>
  <si>
    <t>39.50     30,130,509.55</t>
  </si>
  <si>
    <t>39.50      9,666,750.67</t>
  </si>
  <si>
    <t>39.50      1,065,968.01</t>
  </si>
  <si>
    <t>TOTAL          762,797,710</t>
  </si>
  <si>
    <t>Total Rogers School Distri</t>
  </si>
  <si>
    <t>Siloam Springs School Dist</t>
  </si>
  <si>
    <t>Real Estate    137,236,080</t>
  </si>
  <si>
    <t>40.00      5,489,443.20</t>
  </si>
  <si>
    <t>40.00      2,383,034.00</t>
  </si>
  <si>
    <t>40.00        274,101.48</t>
  </si>
  <si>
    <t>TOTAL          137,236,080</t>
  </si>
  <si>
    <t>Crossover County: WASHINGT</t>
  </si>
  <si>
    <t>Real Estate      7,002,855</t>
  </si>
  <si>
    <t>40.00        280,114.20</t>
  </si>
  <si>
    <t>40.00         64,616.84</t>
  </si>
  <si>
    <t>40.00         29,457.52</t>
  </si>
  <si>
    <t>TOTAL            7,002,855</t>
  </si>
  <si>
    <t>Total Siloam Springs Schoo</t>
  </si>
  <si>
    <t>Pea Ridge School District</t>
  </si>
  <si>
    <t>44.10                 2</t>
  </si>
  <si>
    <t>Real Estate     38,359,630</t>
  </si>
  <si>
    <t>44.10      1,691,659.68</t>
  </si>
  <si>
    <t>44.10        444,805.83</t>
  </si>
  <si>
    <t>44.10         94,112.93</t>
  </si>
  <si>
    <t>TOTAL           38,359,630</t>
  </si>
  <si>
    <t>Total Pea Ridge School Dis</t>
  </si>
  <si>
    <t>Eureka Springs School Dist</t>
  </si>
  <si>
    <t>Real Estate        948,350</t>
  </si>
  <si>
    <t>34.15         32,386.15</t>
  </si>
  <si>
    <t>34.15          2,637.40</t>
  </si>
  <si>
    <t>34.15               .00</t>
  </si>
  <si>
    <t>TOTAL              948,350</t>
  </si>
  <si>
    <t>0     1,025,580</t>
  </si>
  <si>
    <t>Springdale School District</t>
  </si>
  <si>
    <t>Real Estate     77,767,110</t>
  </si>
  <si>
    <t>39.50      3,071,800.85</t>
  </si>
  <si>
    <t>39.50        943,236.70</t>
  </si>
  <si>
    <t>39.50        137,961.45</t>
  </si>
  <si>
    <t>TOTAL           77,767,110</t>
  </si>
  <si>
    <t>410     3,492</t>
  </si>
  <si>
    <t>,695   105,139,215</t>
  </si>
  <si>
    <t>745 99,361,77</t>
  </si>
  <si>
    <t>0   2,601,838,465</t>
  </si>
  <si>
    <t>26,795,3</t>
  </si>
  <si>
    <t>COUNTY:  BO</t>
  </si>
  <si>
    <t>ONE</t>
  </si>
  <si>
    <t>me:  MELINDA  MULFORD</t>
  </si>
  <si>
    <t>00 N</t>
  </si>
  <si>
    <t>. MAIN, STE 201</t>
  </si>
  <si>
    <t>HARRISON, A</t>
  </si>
  <si>
    <t>R  7</t>
  </si>
  <si>
    <t>) 741-8428</t>
  </si>
  <si>
    <t>Alpena School District</t>
  </si>
  <si>
    <t>30.60                 2</t>
  </si>
  <si>
    <t>Real Estate      9,330,355</t>
  </si>
  <si>
    <t>30.60        285,508.86</t>
  </si>
  <si>
    <t>30.60         70,794.17</t>
  </si>
  <si>
    <t>30.60         21,000.17</t>
  </si>
  <si>
    <t>TOTAL            9,330,355</t>
  </si>
  <si>
    <t>Crossover County: CARROLL</t>
  </si>
  <si>
    <t>Real Estate      5,798,028</t>
  </si>
  <si>
    <t>30.60        177,419.66</t>
  </si>
  <si>
    <t>30.60         44,504.64</t>
  </si>
  <si>
    <t>30.60         17,501.24</t>
  </si>
  <si>
    <t>TOTAL            5,798,028</t>
  </si>
  <si>
    <t>Crossover County: NEWTON</t>
  </si>
  <si>
    <t>Real Estate        356,580</t>
  </si>
  <si>
    <t>30.60         10,911.35</t>
  </si>
  <si>
    <t>30.60          2,138.02</t>
  </si>
  <si>
    <t>30.60            555.85</t>
  </si>
  <si>
    <t>TOTAL              356,580</t>
  </si>
  <si>
    <t>Total Alpena School Distri</t>
  </si>
  <si>
    <t>Bergman School District</t>
  </si>
  <si>
    <t>32.00                 2</t>
  </si>
  <si>
    <t>Real Estate     25,596,063</t>
  </si>
  <si>
    <t>32.00        819,074.02</t>
  </si>
  <si>
    <t>32.00        188,360.48</t>
  </si>
  <si>
    <t>32.00         45,912.96</t>
  </si>
  <si>
    <t>TOTAL           25,596,063</t>
  </si>
  <si>
    <t>Total Bergman School Distr</t>
  </si>
  <si>
    <t>Harrison School District</t>
  </si>
  <si>
    <t>34.30                 2</t>
  </si>
  <si>
    <t>Real Estate    173,413,831</t>
  </si>
  <si>
    <t>34.30      5,948,094.40</t>
  </si>
  <si>
    <t>34.30      1,722,266.11</t>
  </si>
  <si>
    <t>34.30        474,955.53</t>
  </si>
  <si>
    <t>TOTAL          173,413,831</t>
  </si>
  <si>
    <t>Real Estate      1,740,519</t>
  </si>
  <si>
    <t>34.30         59,699.80</t>
  </si>
  <si>
    <t>34.30         17,428.52</t>
  </si>
  <si>
    <t>34.30          4,880.55</t>
  </si>
  <si>
    <t>TOTAL            1,740,519</t>
  </si>
  <si>
    <t>Total Harrison School Dist</t>
  </si>
  <si>
    <t>Omaha School District</t>
  </si>
  <si>
    <t>38.10                 2</t>
  </si>
  <si>
    <t>Real Estate     15,401,953</t>
  </si>
  <si>
    <t>38.10        586,814.41</t>
  </si>
  <si>
    <t>38.10        127,804.74</t>
  </si>
  <si>
    <t>38.10         44,555.66</t>
  </si>
  <si>
    <t>TOTAL           15,401,953</t>
  </si>
  <si>
    <t>Real Estate          3,620</t>
  </si>
  <si>
    <t>38.10            137.92</t>
  </si>
  <si>
    <t>38.10            489.20</t>
  </si>
  <si>
    <t>38.10               .00</t>
  </si>
  <si>
    <t>TOTAL                3,620</t>
  </si>
  <si>
    <t>Total Omaha School Distric</t>
  </si>
  <si>
    <t>Valley Springs School Dist</t>
  </si>
  <si>
    <t>32.80                 2</t>
  </si>
  <si>
    <t>Real Estate     26,412,750</t>
  </si>
  <si>
    <t>32.80        866,338.20</t>
  </si>
  <si>
    <t>32.80        274,336.58</t>
  </si>
  <si>
    <t>32.80         69,558.14</t>
  </si>
  <si>
    <t>TOTAL           26,412,750</t>
  </si>
  <si>
    <t>Total Valley Springs Schoo</t>
  </si>
  <si>
    <t>Lead Hill School District</t>
  </si>
  <si>
    <t>39.00                 2</t>
  </si>
  <si>
    <t>Real Estate     15,939,610</t>
  </si>
  <si>
    <t>39.00        621,644.79</t>
  </si>
  <si>
    <t>39.00        109,350.35</t>
  </si>
  <si>
    <t>39.00         40,723.22</t>
  </si>
  <si>
    <t>TOTAL           15,939,610</t>
  </si>
  <si>
    <t>Real Estate      3,135,645</t>
  </si>
  <si>
    <t>39.00        122,290.16</t>
  </si>
  <si>
    <t>39.00         29,065.14</t>
  </si>
  <si>
    <t>39.00          3,569.09</t>
  </si>
  <si>
    <t>TOTAL            3,135,645</t>
  </si>
  <si>
    <t>Total Lead Hill School Dis</t>
  </si>
  <si>
    <t>Green Forest School Distri</t>
  </si>
  <si>
    <t>Real Estate         15,360</t>
  </si>
  <si>
    <t>32.18            494.28</t>
  </si>
  <si>
    <t>32.18               .00</t>
  </si>
  <si>
    <t>TOTAL               15,360</t>
  </si>
  <si>
    <t>0        15,360</t>
  </si>
  <si>
    <t>Jasper School District</t>
  </si>
  <si>
    <t>Real Estate              0</t>
  </si>
  <si>
    <t>35.90               .00</t>
  </si>
  <si>
    <t>35.90             82.93</t>
  </si>
  <si>
    <t>TOTAL                    0</t>
  </si>
  <si>
    <t>0         2</t>
  </si>
  <si>
    <t>,310         2,310</t>
  </si>
  <si>
    <t>870 20,304,77</t>
  </si>
  <si>
    <t>0     359,348,562</t>
  </si>
  <si>
    <t>3,753,2</t>
  </si>
  <si>
    <t>COUNTY:  BR</t>
  </si>
  <si>
    <t>ADLE</t>
  </si>
  <si>
    <t>me:  JANET  KIMBRELL</t>
  </si>
  <si>
    <t>01 E</t>
  </si>
  <si>
    <t>. CEDAR</t>
  </si>
  <si>
    <t>) 226-3464</t>
  </si>
  <si>
    <t>Hermitage School District</t>
  </si>
  <si>
    <t>36.50                 2</t>
  </si>
  <si>
    <t>Real Estate     20,335,962</t>
  </si>
  <si>
    <t>36.50        742,262.61</t>
  </si>
  <si>
    <t>36.50        187,278.58</t>
  </si>
  <si>
    <t>36.50        121,004.95</t>
  </si>
  <si>
    <t>TOTAL           20,335,962</t>
  </si>
  <si>
    <t>Total Hermitage School Dis</t>
  </si>
  <si>
    <t>Warren School District</t>
  </si>
  <si>
    <t>Real Estate     50,570,830</t>
  </si>
  <si>
    <t>36.50      1,845,835.30</t>
  </si>
  <si>
    <t>36.50        791,610.54</t>
  </si>
  <si>
    <t>36.50        169,084.24</t>
  </si>
  <si>
    <t>TOTAL           50,570,830</t>
  </si>
  <si>
    <t>Total Warren School Distri</t>
  </si>
  <si>
    <t>Cleveland County Sch Dist</t>
  </si>
  <si>
    <t>Real Estate        278,280</t>
  </si>
  <si>
    <t>38.10         10,602.47</t>
  </si>
  <si>
    <t>38.10             31.62</t>
  </si>
  <si>
    <t>TOTAL              278,280</t>
  </si>
  <si>
    <t>0       279,110</t>
  </si>
  <si>
    <t>710  7,947,64</t>
  </si>
  <si>
    <t>9     105,952,431</t>
  </si>
  <si>
    <t>1,056,7</t>
  </si>
  <si>
    <t>COUNTY:  CA</t>
  </si>
  <si>
    <t>LHOU</t>
  </si>
  <si>
    <t>me:  ALMA L DAVIS</t>
  </si>
  <si>
    <t>ND &amp;</t>
  </si>
  <si>
    <t>MAIN STREETS</t>
  </si>
  <si>
    <t>) 798-2517</t>
  </si>
  <si>
    <t>Hampton School District</t>
  </si>
  <si>
    <t>30.00                 3</t>
  </si>
  <si>
    <t>Real Estate     38,251,541</t>
  </si>
  <si>
    <t>30.00      1,147,546.23</t>
  </si>
  <si>
    <t>30.00        596,414.85</t>
  </si>
  <si>
    <t>30.00        321,574.50</t>
  </si>
  <si>
    <t>ENCE</t>
  </si>
  <si>
    <t>PENDENCE</t>
  </si>
  <si>
    <t>47,</t>
  </si>
  <si>
    <t>1,162,</t>
  </si>
  <si>
    <t>1,911,</t>
  </si>
  <si>
    <t>74,</t>
  </si>
  <si>
    <t>61,481,</t>
  </si>
  <si>
    <t>Dist</t>
  </si>
  <si>
    <t>OLN</t>
  </si>
  <si>
    <t>468,</t>
  </si>
  <si>
    <t>5,</t>
  </si>
  <si>
    <t>11,941,</t>
  </si>
  <si>
    <t>rict - LAFA</t>
  </si>
  <si>
    <t>YETTE</t>
  </si>
  <si>
    <t>14,</t>
  </si>
  <si>
    <t>1,848,</t>
  </si>
  <si>
    <t>82,721,</t>
  </si>
  <si>
    <t>KNER</t>
  </si>
  <si>
    <t>23,</t>
  </si>
  <si>
    <t>18,</t>
  </si>
  <si>
    <t>195,</t>
  </si>
  <si>
    <t>80,</t>
  </si>
  <si>
    <t>59,419,</t>
  </si>
  <si>
    <t>ist.</t>
  </si>
  <si>
    <t>PPI</t>
  </si>
  <si>
    <t>Sch. Dist.</t>
  </si>
  <si>
    <t>243,</t>
  </si>
  <si>
    <t>250,198,</t>
  </si>
  <si>
    <t>LL</t>
  </si>
  <si>
    <t>116,382,</t>
  </si>
  <si>
    <t>MARION, AR</t>
  </si>
  <si>
    <t>RANCIS</t>
  </si>
  <si>
    <t>1,612,</t>
  </si>
  <si>
    <t>117,706,</t>
  </si>
  <si>
    <t>TENDEN</t>
  </si>
  <si>
    <t>33.90      3,474,001.66</t>
  </si>
  <si>
    <t>33.90      8,313,653.56</t>
  </si>
  <si>
    <t>Real Estate     79,710,576</t>
  </si>
  <si>
    <t>35.00      2,789,870.16</t>
  </si>
  <si>
    <t>35.00      1,184,500.80</t>
  </si>
  <si>
    <t>35.00        306,215.07</t>
  </si>
  <si>
    <t>TOTAL           79,710,576</t>
  </si>
  <si>
    <t>Real Estate        220,720</t>
  </si>
  <si>
    <t>35.00          7,725.20</t>
  </si>
  <si>
    <t>35.00            183.40</t>
  </si>
  <si>
    <t>35.00          2,779.98</t>
  </si>
  <si>
    <t>TOTAL              220,720</t>
  </si>
  <si>
    <t>Total Wynne School Distric</t>
  </si>
  <si>
    <t>830        59</t>
  </si>
  <si>
    <t>,310     1,074,468</t>
  </si>
  <si>
    <t>980 16,164,01</t>
  </si>
  <si>
    <t>1     183,547,581</t>
  </si>
  <si>
    <t>1,930,2</t>
  </si>
  <si>
    <t>COUNTY:  DA</t>
  </si>
  <si>
    <t>LLAS</t>
  </si>
  <si>
    <t>me:  SHIRLEY T WILLIAMS</t>
  </si>
  <si>
    <t>06 W</t>
  </si>
  <si>
    <t>. THIRD STREET</t>
  </si>
  <si>
    <t>) 352-2307</t>
  </si>
  <si>
    <t>33.50                 2</t>
  </si>
  <si>
    <t>Real Estate     29,673,335</t>
  </si>
  <si>
    <t>33.50        994,056.72</t>
  </si>
  <si>
    <t>33.50        422,988.09</t>
  </si>
  <si>
    <t>33.50        155,068.15</t>
  </si>
  <si>
    <t>TOTAL           29,673,335</t>
  </si>
  <si>
    <t>Crossover County: CALHOUN</t>
  </si>
  <si>
    <t>Total Fordyce School Distr</t>
  </si>
  <si>
    <t>Real Estate      1,324,880</t>
  </si>
  <si>
    <t>34.90         46,238.31</t>
  </si>
  <si>
    <t>34.90         11,981.17</t>
  </si>
  <si>
    <t>34.90         10,779.21</t>
  </si>
  <si>
    <t>TOTAL            1,324,880</t>
  </si>
  <si>
    <t>300       308</t>
  </si>
  <si>
    <t>,860     1,977,040</t>
  </si>
  <si>
    <t>Real Estate      7,168,050</t>
  </si>
  <si>
    <t>37.65        269,877.08</t>
  </si>
  <si>
    <t>37.65         95,104.28</t>
  </si>
  <si>
    <t>37.65         51,396.39</t>
  </si>
  <si>
    <t>TOTAL            7,168,050</t>
  </si>
  <si>
    <t>010     1,365</t>
  </si>
  <si>
    <t>,110    11,059,170</t>
  </si>
  <si>
    <t>Real Estate      9,676,930</t>
  </si>
  <si>
    <t>40.20        389,012.59</t>
  </si>
  <si>
    <t>40.20        120,243.83</t>
  </si>
  <si>
    <t>40.20         46,835.01</t>
  </si>
  <si>
    <t>TOTAL            9,676,930</t>
  </si>
  <si>
    <t>140     1,165</t>
  </si>
  <si>
    <t>,050    13,833,120</t>
  </si>
  <si>
    <t>960  7,467,92</t>
  </si>
  <si>
    <t>0      73,798,075</t>
  </si>
  <si>
    <t>483,4</t>
  </si>
  <si>
    <t>COUNTY:  DE</t>
  </si>
  <si>
    <t>SHA</t>
  </si>
  <si>
    <t>me:  BRENDA C SMITH-MORGAN</t>
  </si>
  <si>
    <t>BOX 218</t>
  </si>
  <si>
    <t>ARKANSAS CI</t>
  </si>
  <si>
    <t>TY,</t>
  </si>
  <si>
    <t>AR  71630</t>
  </si>
  <si>
    <t>) 877-2323</t>
  </si>
  <si>
    <t>Dumas School District</t>
  </si>
  <si>
    <t>Real Estate     35,389,443</t>
  </si>
  <si>
    <t>34.50      1,220,935.78</t>
  </si>
  <si>
    <t>34.50        573,732.07</t>
  </si>
  <si>
    <t>34.50        160,982.80</t>
  </si>
  <si>
    <t>2,389,</t>
  </si>
  <si>
    <t>111,976,</t>
  </si>
  <si>
    <t>HUNTSVILLE,</t>
  </si>
  <si>
    <t>L DISTRICT</t>
  </si>
  <si>
    <t>ere)</t>
  </si>
  <si>
    <t>11,</t>
  </si>
  <si>
    <t>66,</t>
  </si>
  <si>
    <t>1,436,</t>
  </si>
  <si>
    <t>27,922,</t>
  </si>
  <si>
    <t>ION</t>
  </si>
  <si>
    <t>ict  - BAXT</t>
  </si>
  <si>
    <t>1,296,</t>
  </si>
  <si>
    <t>ict  - SEAR</t>
  </si>
  <si>
    <t>CY</t>
  </si>
  <si>
    <t>16,</t>
  </si>
  <si>
    <t>Sch Dist</t>
  </si>
  <si>
    <t>2,514,</t>
  </si>
  <si>
    <t>745,</t>
  </si>
  <si>
    <t>28,873,</t>
  </si>
  <si>
    <t>HOOL DISTRI</t>
  </si>
  <si>
    <t>right</t>
  </si>
  <si>
    <t>456,</t>
  </si>
  <si>
    <t>97,701,</t>
  </si>
  <si>
    <t>ist. - CRAI</t>
  </si>
  <si>
    <t>7,130,</t>
  </si>
  <si>
    <t>ist. - POIN</t>
  </si>
  <si>
    <t>SETT</t>
  </si>
  <si>
    <t>223,</t>
  </si>
  <si>
    <t>149,736,</t>
  </si>
  <si>
    <t>SCHOOL DIS</t>
  </si>
  <si>
    <t>192,</t>
  </si>
  <si>
    <t>st.  - ST F</t>
  </si>
  <si>
    <t>65,</t>
  </si>
  <si>
    <t>RUFF</t>
  </si>
  <si>
    <t>33,</t>
  </si>
  <si>
    <t>20,547,</t>
  </si>
  <si>
    <t>rict - POLK</t>
  </si>
  <si>
    <t>2,225,</t>
  </si>
  <si>
    <t>18,728,</t>
  </si>
  <si>
    <t>STEAD</t>
  </si>
  <si>
    <t>210,</t>
  </si>
  <si>
    <t>JASPER, AR</t>
  </si>
  <si>
    <t>69,</t>
  </si>
  <si>
    <t>508,</t>
  </si>
  <si>
    <t>1,443,</t>
  </si>
  <si>
    <t>9,812,</t>
  </si>
  <si>
    <t>CAMDEN, AR</t>
  </si>
  <si>
    <t>Grove School</t>
  </si>
  <si>
    <t>DA</t>
  </si>
  <si>
    <t>1,246,</t>
  </si>
  <si>
    <t>50,885,</t>
  </si>
  <si>
    <t>RY</t>
  </si>
  <si>
    <t>PERRYVILLE,</t>
  </si>
  <si>
    <t>2,124,</t>
  </si>
  <si>
    <t>15,778,</t>
  </si>
  <si>
    <t>HITE</t>
  </si>
  <si>
    <t>HELENA, AR</t>
  </si>
  <si>
    <t>CHOOL DISTR</t>
  </si>
  <si>
    <t>41,131,</t>
  </si>
  <si>
    <t>892,</t>
  </si>
  <si>
    <t>19,</t>
  </si>
  <si>
    <t>22,661,</t>
  </si>
  <si>
    <t>HARRISBURG,</t>
  </si>
  <si>
    <t>ct   - CROS</t>
  </si>
  <si>
    <t>S</t>
  </si>
  <si>
    <t>112,</t>
  </si>
  <si>
    <t>t    - JACK</t>
  </si>
  <si>
    <t>105,</t>
  </si>
  <si>
    <t>50,365,</t>
  </si>
  <si>
    <t>50,</t>
  </si>
  <si>
    <t>36,889,</t>
  </si>
  <si>
    <t>AY</t>
  </si>
  <si>
    <t>31,</t>
  </si>
  <si>
    <t>141,570,</t>
  </si>
  <si>
    <t>DES ARC, AR</t>
  </si>
  <si>
    <t>KE</t>
  </si>
  <si>
    <t>423,</t>
  </si>
  <si>
    <t>180,</t>
  </si>
  <si>
    <t>32,536,</t>
  </si>
  <si>
    <t>149,</t>
  </si>
  <si>
    <t>1,106,578,</t>
  </si>
  <si>
    <t>POCAHONTAS,</t>
  </si>
  <si>
    <t>2,754,</t>
  </si>
  <si>
    <t>1,103,</t>
  </si>
  <si>
    <t>1,363,</t>
  </si>
  <si>
    <t>450,</t>
  </si>
  <si>
    <t>34,608,</t>
  </si>
  <si>
    <t>COUNTY:  ST</t>
  </si>
  <si>
    <t>EN</t>
  </si>
  <si>
    <t>ch. Dist.</t>
  </si>
  <si>
    <t>47,395,</t>
  </si>
  <si>
    <t>BENTON, AR</t>
  </si>
  <si>
    <t>ict  - GARL</t>
  </si>
  <si>
    <t>15,155,</t>
  </si>
  <si>
    <t>t    - GARL</t>
  </si>
  <si>
    <t>173,</t>
  </si>
  <si>
    <t>15,240,</t>
  </si>
  <si>
    <t>3,056,</t>
  </si>
  <si>
    <t>4,741,</t>
  </si>
  <si>
    <t>217,980,</t>
  </si>
  <si>
    <t>TT</t>
  </si>
  <si>
    <t>WALDRON, AR</t>
  </si>
  <si>
    <t>92,</t>
  </si>
  <si>
    <t>3,754,</t>
  </si>
  <si>
    <t>64,</t>
  </si>
  <si>
    <t>17,207,</t>
  </si>
  <si>
    <t>OOL DISTRIC</t>
  </si>
  <si>
    <t>ist</t>
  </si>
  <si>
    <t>st.  - MARI</t>
  </si>
  <si>
    <t>39,</t>
  </si>
  <si>
    <t>36,</t>
  </si>
  <si>
    <t>12,966,</t>
  </si>
  <si>
    <t>FORT SMITH,</t>
  </si>
  <si>
    <t>2,120,</t>
  </si>
  <si>
    <t>356,332,</t>
  </si>
  <si>
    <t>511,</t>
  </si>
  <si>
    <t>LE RIVER</t>
  </si>
  <si>
    <t>214,</t>
  </si>
  <si>
    <t>31,285,</t>
  </si>
  <si>
    <t>rict - FULT</t>
  </si>
  <si>
    <t>121,</t>
  </si>
  <si>
    <t>22,</t>
  </si>
  <si>
    <t>1,391,</t>
  </si>
  <si>
    <t>25,010,</t>
  </si>
  <si>
    <t>245,</t>
  </si>
  <si>
    <t>259,</t>
  </si>
  <si>
    <t>18,248,</t>
  </si>
  <si>
    <t>.</t>
  </si>
  <si>
    <t>l Dist.</t>
  </si>
  <si>
    <t>173,917,</t>
  </si>
  <si>
    <t>CLINTON, AR</t>
  </si>
  <si>
    <t>421,</t>
  </si>
  <si>
    <t>494,</t>
  </si>
  <si>
    <t>30,277,</t>
  </si>
  <si>
    <t>re)</t>
  </si>
  <si>
    <t>rict - BENT</t>
  </si>
  <si>
    <t>1,615,</t>
  </si>
  <si>
    <t>456,380,</t>
  </si>
  <si>
    <t>SEARCY, AR</t>
  </si>
  <si>
    <t>st.  - FAUL</t>
  </si>
  <si>
    <t>908,</t>
  </si>
  <si>
    <t>873,</t>
  </si>
  <si>
    <t>163,417,</t>
  </si>
  <si>
    <t>AUGUSTA, AR</t>
  </si>
  <si>
    <t>707,</t>
  </si>
  <si>
    <t>14,521,</t>
  </si>
  <si>
    <t>L</t>
  </si>
  <si>
    <t>37,581,</t>
  </si>
  <si>
    <t>LEA</t>
  </si>
  <si>
    <t>NO.</t>
  </si>
  <si>
    <t>County</t>
  </si>
  <si>
    <t>School District</t>
  </si>
  <si>
    <t xml:space="preserve">ARKANSAS       </t>
  </si>
  <si>
    <t xml:space="preserve">STUTTGART           </t>
  </si>
  <si>
    <t xml:space="preserve">ASHLEY         </t>
  </si>
  <si>
    <t xml:space="preserve">CROSSETT            </t>
  </si>
  <si>
    <t xml:space="preserve">BAXTER         </t>
  </si>
  <si>
    <t xml:space="preserve">COTTER              </t>
  </si>
  <si>
    <t xml:space="preserve">MOUNTAIN HOME       </t>
  </si>
  <si>
    <t xml:space="preserve">NORFORK             </t>
  </si>
  <si>
    <t xml:space="preserve">BENTON         </t>
  </si>
  <si>
    <t xml:space="preserve">BENTONVILLE         </t>
  </si>
  <si>
    <t xml:space="preserve">DECATUR             </t>
  </si>
  <si>
    <t xml:space="preserve">GENTRY              </t>
  </si>
  <si>
    <t xml:space="preserve">GRAVETTE            </t>
  </si>
  <si>
    <t xml:space="preserve">ROGERS              </t>
  </si>
  <si>
    <t xml:space="preserve">SILOAM SPRINGS      </t>
  </si>
  <si>
    <t xml:space="preserve">PEA RIDGE           </t>
  </si>
  <si>
    <t xml:space="preserve">BOONE          </t>
  </si>
  <si>
    <t xml:space="preserve">ALPENA              </t>
  </si>
  <si>
    <t xml:space="preserve">BERGMAN             </t>
  </si>
  <si>
    <t xml:space="preserve">HARRISON            </t>
  </si>
  <si>
    <t xml:space="preserve">OMAHA               </t>
  </si>
  <si>
    <t xml:space="preserve">VALLEY SPRINGS      </t>
  </si>
  <si>
    <t xml:space="preserve">LEAD HILL           </t>
  </si>
  <si>
    <t xml:space="preserve">BRADLEY        </t>
  </si>
  <si>
    <t xml:space="preserve">HERMITAGE           </t>
  </si>
  <si>
    <t xml:space="preserve">WARREN              </t>
  </si>
  <si>
    <t xml:space="preserve">CALHOUN        </t>
  </si>
  <si>
    <t xml:space="preserve">HAMPTON             </t>
  </si>
  <si>
    <t xml:space="preserve">CARROLL        </t>
  </si>
  <si>
    <t xml:space="preserve">BERRYVILLE          </t>
  </si>
  <si>
    <t xml:space="preserve">EUREKA SPRINGS      </t>
  </si>
  <si>
    <t xml:space="preserve">GREEN FOREST        </t>
  </si>
  <si>
    <t xml:space="preserve">CHICOT         </t>
  </si>
  <si>
    <t xml:space="preserve">DERMOTT             </t>
  </si>
  <si>
    <t xml:space="preserve">EUDORA              </t>
  </si>
  <si>
    <t xml:space="preserve">CLARK          </t>
  </si>
  <si>
    <t xml:space="preserve">ARKADELPHIA         </t>
  </si>
  <si>
    <t xml:space="preserve">GURDON              </t>
  </si>
  <si>
    <t xml:space="preserve">CLAY           </t>
  </si>
  <si>
    <t xml:space="preserve">PIGGOTT             </t>
  </si>
  <si>
    <t xml:space="preserve">RECTOR         </t>
  </si>
  <si>
    <t xml:space="preserve"> CLEBURNE</t>
  </si>
  <si>
    <t xml:space="preserve">CLEBURNE       </t>
  </si>
  <si>
    <t xml:space="preserve">HEBER SPRINGS       </t>
  </si>
  <si>
    <t xml:space="preserve">QUITMAN             </t>
  </si>
  <si>
    <t xml:space="preserve">CLEVELAND      </t>
  </si>
  <si>
    <t xml:space="preserve">WOODLAWN            </t>
  </si>
  <si>
    <t xml:space="preserve"> CLEVELAND</t>
  </si>
  <si>
    <t xml:space="preserve"> COLUMBIA</t>
  </si>
  <si>
    <t xml:space="preserve">COLUMBIA       </t>
  </si>
  <si>
    <t xml:space="preserve">WALDO               </t>
  </si>
  <si>
    <t xml:space="preserve">CONWAY         </t>
  </si>
  <si>
    <t xml:space="preserve">NEMO VISTA          </t>
  </si>
  <si>
    <t xml:space="preserve">WONDERVIEW          </t>
  </si>
  <si>
    <t xml:space="preserve">CRAIGHEAD      </t>
  </si>
  <si>
    <t xml:space="preserve">BAY                 </t>
  </si>
  <si>
    <t xml:space="preserve">BROOKLAND           </t>
  </si>
  <si>
    <t xml:space="preserve">JONESBORO           </t>
  </si>
  <si>
    <t xml:space="preserve">NETTLETON           </t>
  </si>
  <si>
    <t xml:space="preserve">VALLEY VIEW         </t>
  </si>
  <si>
    <t xml:space="preserve">RIVERSIDE           </t>
  </si>
  <si>
    <t xml:space="preserve">CRAWFORD       </t>
  </si>
  <si>
    <t xml:space="preserve">ALMA                </t>
  </si>
  <si>
    <t xml:space="preserve">CEDARVILLE          </t>
  </si>
  <si>
    <t xml:space="preserve">MOUNTAINBURG        </t>
  </si>
  <si>
    <t xml:space="preserve"> CRAWFORD</t>
  </si>
  <si>
    <t xml:space="preserve">VAN BUREN           </t>
  </si>
  <si>
    <t xml:space="preserve">CRITTENDEN     </t>
  </si>
  <si>
    <t xml:space="preserve">EARLE               </t>
  </si>
  <si>
    <t xml:space="preserve">WEST MEMPHIS        </t>
  </si>
  <si>
    <t xml:space="preserve">TURRELL             </t>
  </si>
  <si>
    <t xml:space="preserve">CROSS          </t>
  </si>
  <si>
    <t xml:space="preserve">CROSS COUNTY        </t>
  </si>
  <si>
    <t xml:space="preserve">PARKIN              </t>
  </si>
  <si>
    <t xml:space="preserve">WYNNE               </t>
  </si>
  <si>
    <t xml:space="preserve">DALLAS         </t>
  </si>
  <si>
    <t xml:space="preserve">FORDYCE             </t>
  </si>
  <si>
    <t xml:space="preserve"> DESHA</t>
  </si>
  <si>
    <t xml:space="preserve">DREW           </t>
  </si>
  <si>
    <t xml:space="preserve">DREW CENTRAL        </t>
  </si>
  <si>
    <t xml:space="preserve">MONTICELLO          </t>
  </si>
  <si>
    <t xml:space="preserve">FAULKNER       </t>
  </si>
  <si>
    <t xml:space="preserve">CONWAY              </t>
  </si>
  <si>
    <t xml:space="preserve">GREENBRIER          </t>
  </si>
  <si>
    <t xml:space="preserve">GUY-PERKINS         </t>
  </si>
  <si>
    <t xml:space="preserve">MAYFLOWER           </t>
  </si>
  <si>
    <t xml:space="preserve">VILONIA             </t>
  </si>
  <si>
    <t xml:space="preserve">FRANKLIN       </t>
  </si>
  <si>
    <t xml:space="preserve">CHARLESTON          </t>
  </si>
  <si>
    <t xml:space="preserve">COUNTY LINE         </t>
  </si>
  <si>
    <t xml:space="preserve"> FRANKLIN</t>
  </si>
  <si>
    <t xml:space="preserve">FULTON         </t>
  </si>
  <si>
    <t xml:space="preserve">MAMMOTH SPRING      </t>
  </si>
  <si>
    <t xml:space="preserve">SALEM               </t>
  </si>
  <si>
    <t xml:space="preserve">VIOLA               </t>
  </si>
  <si>
    <t xml:space="preserve">GARLAND        </t>
  </si>
  <si>
    <t xml:space="preserve">CUTTER-MORNING STAR </t>
  </si>
  <si>
    <t xml:space="preserve">HOT SPRINGS         </t>
  </si>
  <si>
    <t xml:space="preserve">JESSIEVILLE         </t>
  </si>
  <si>
    <t xml:space="preserve">LAKE HAMILTON       </t>
  </si>
  <si>
    <t xml:space="preserve">MOUNTAIN PINE       </t>
  </si>
  <si>
    <t xml:space="preserve">GRANT          </t>
  </si>
  <si>
    <t xml:space="preserve">POYEN               </t>
  </si>
  <si>
    <t xml:space="preserve">SHERIDAN            </t>
  </si>
  <si>
    <t xml:space="preserve">GREENE         </t>
  </si>
  <si>
    <t xml:space="preserve">MARMADUKE           </t>
  </si>
  <si>
    <t xml:space="preserve"> GREENE</t>
  </si>
  <si>
    <t xml:space="preserve"> HEMPSTEAD</t>
  </si>
  <si>
    <t>TOTAL           24,943,057</t>
  </si>
  <si>
    <t>Total Gurdon School Distri</t>
  </si>
  <si>
    <t>Bismarck School District</t>
  </si>
  <si>
    <t>Real Estate         70,282</t>
  </si>
  <si>
    <t>29.00          2,038.18</t>
  </si>
  <si>
    <t>29.00            373.67</t>
  </si>
  <si>
    <t>29.00            505.47</t>
  </si>
  <si>
    <t>TOTAL               70,282</t>
  </si>
  <si>
    <t>885        17</t>
  </si>
  <si>
    <t>,430       100,597</t>
  </si>
  <si>
    <t>Delight School District</t>
  </si>
  <si>
    <t>Real Estate      1,387,147</t>
  </si>
  <si>
    <t>34.00         47,163.00</t>
  </si>
  <si>
    <t>34.00          9,169.97</t>
  </si>
  <si>
    <t>34.00          4,377.19</t>
  </si>
  <si>
    <t>TOTAL            1,387,147</t>
  </si>
  <si>
    <t>705       128</t>
  </si>
  <si>
    <t>,741     1,785,593</t>
  </si>
  <si>
    <t>Centerpoint School Distric</t>
  </si>
  <si>
    <t>Real Estate      9,045,457</t>
  </si>
  <si>
    <t>38.60        349,154.64</t>
  </si>
  <si>
    <t>38.60        134,288.82</t>
  </si>
  <si>
    <t>38.60         62,196.84</t>
  </si>
  <si>
    <t>TOTAL            9,045,457</t>
  </si>
  <si>
    <t>985     1,611</t>
  </si>
  <si>
    <t>,317    14,135,759</t>
  </si>
  <si>
    <t>Harmony Grove School Distr</t>
  </si>
  <si>
    <t>Real Estate        765,438</t>
  </si>
  <si>
    <t>40.20         30,770.61</t>
  </si>
  <si>
    <t>40.20          6,728.27</t>
  </si>
  <si>
    <t>40.20          1,977.24</t>
  </si>
  <si>
    <t>TOTAL              765,438</t>
  </si>
  <si>
    <t>370        49</t>
  </si>
  <si>
    <t>,185       981,993</t>
  </si>
  <si>
    <t>025 21,884,16</t>
  </si>
  <si>
    <t>0     221,210,048</t>
  </si>
  <si>
    <t>2,042,0</t>
  </si>
  <si>
    <t>me:  SHARON  WILLIAMS</t>
  </si>
  <si>
    <t>Address:  P</t>
  </si>
  <si>
    <t>.O.</t>
  </si>
  <si>
    <t>BOX 306</t>
  </si>
  <si>
    <t>) 598-2813</t>
  </si>
  <si>
    <t>Corning School District</t>
  </si>
  <si>
    <t>28.00                 2</t>
  </si>
  <si>
    <t>Real Estate     46,456,155</t>
  </si>
  <si>
    <t>28.00      1,300,772.34</t>
  </si>
  <si>
    <t>28.00        502,630.80</t>
  </si>
  <si>
    <t>28.00        215,782.31</t>
  </si>
  <si>
    <t>TOTAL           46,456,155</t>
  </si>
  <si>
    <t>Crossover County: RANDOLPH</t>
  </si>
  <si>
    <t>Real Estate      4,678,366</t>
  </si>
  <si>
    <t>28.00        130,994.25</t>
  </si>
  <si>
    <t>28.00         38,183.10</t>
  </si>
  <si>
    <t>28.00         91,030.52</t>
  </si>
  <si>
    <t>TOTAL            4,678,366</t>
  </si>
  <si>
    <t>Total Corning School Distr</t>
  </si>
  <si>
    <t>Piggott School District</t>
  </si>
  <si>
    <t>35.44                 2</t>
  </si>
  <si>
    <t>Real Estate     38,371,721</t>
  </si>
  <si>
    <t>35.44      1,359,893.79</t>
  </si>
  <si>
    <t>35.44        431,503.44</t>
  </si>
  <si>
    <t>35.44        123,243.88</t>
  </si>
  <si>
    <t>TOTAL           38,371,721</t>
  </si>
  <si>
    <t>Total Piggott School Distr</t>
  </si>
  <si>
    <t>Rector School District</t>
  </si>
  <si>
    <t>31.49                 2</t>
  </si>
  <si>
    <t>Real Estate     23,609,860</t>
  </si>
  <si>
    <t>31.49        743,474.49</t>
  </si>
  <si>
    <t>31.49        233,712.32</t>
  </si>
  <si>
    <t>31.49        122,708.72</t>
  </si>
  <si>
    <t>TOTAL           23,609,860</t>
  </si>
  <si>
    <t>Crossover County: GREENE</t>
  </si>
  <si>
    <t>Real Estate        406,680</t>
  </si>
  <si>
    <t>31.49         12,806.35</t>
  </si>
  <si>
    <t>31.49          1,664.72</t>
  </si>
  <si>
    <t>31.49            894.00</t>
  </si>
  <si>
    <t>TOTAL              406,680</t>
  </si>
  <si>
    <t>Total Rector School Distri</t>
  </si>
  <si>
    <t>Greene Co. Tech School Dis</t>
  </si>
  <si>
    <t>Real Estate        543,730</t>
  </si>
  <si>
    <t>32.59         17,720.16</t>
  </si>
  <si>
    <t>32.59          5,374.25</t>
  </si>
  <si>
    <t>32.59          5,990.37</t>
  </si>
  <si>
    <t>TOTAL              543,730</t>
  </si>
  <si>
    <t>905       183</t>
  </si>
  <si>
    <t>,810       892,445</t>
  </si>
  <si>
    <t>405 15,264,60</t>
  </si>
  <si>
    <t>9     161,959,480</t>
  </si>
  <si>
    <t>1,708,4</t>
  </si>
  <si>
    <t>EBUR</t>
  </si>
  <si>
    <t>me:  DANA  GUFFEY</t>
  </si>
  <si>
    <t>Address:  3</t>
  </si>
  <si>
    <t>01 W</t>
  </si>
  <si>
    <t>. MAIN, COURTHOUSE</t>
  </si>
  <si>
    <t>HEBER SPRIN</t>
  </si>
  <si>
    <t>GS,</t>
  </si>
  <si>
    <t>AR  72543</t>
  </si>
  <si>
    <t>) 362-4620</t>
  </si>
  <si>
    <t>Concord School District</t>
  </si>
  <si>
    <t>29.80                 2</t>
  </si>
  <si>
    <t>Real Estate     11,391,766</t>
  </si>
  <si>
    <t>,571     5,623,029</t>
  </si>
  <si>
    <t>Rose Bud School District</t>
  </si>
  <si>
    <t>Real Estate      4,690,194</t>
  </si>
  <si>
    <t>40.25        188,780.31</t>
  </si>
  <si>
    <t>40.25         76,919.92</t>
  </si>
  <si>
    <t>40.25         24,976.21</t>
  </si>
  <si>
    <t>TOTAL            4,690,194</t>
  </si>
  <si>
    <t>054       620</t>
  </si>
  <si>
    <t>,527     7,221,775</t>
  </si>
  <si>
    <t>Searcy School District</t>
  </si>
  <si>
    <t>Real Estate        394,400</t>
  </si>
  <si>
    <t>36.20         14,277.28</t>
  </si>
  <si>
    <t>36.20          2,688.21</t>
  </si>
  <si>
    <t>36.20          6,940.88</t>
  </si>
  <si>
    <t>TOTAL              394,400</t>
  </si>
  <si>
    <t>260       191</t>
  </si>
  <si>
    <t>,737       660,397</t>
  </si>
  <si>
    <t>355 14,290,90</t>
  </si>
  <si>
    <t>8     333,562,257</t>
  </si>
  <si>
    <t>3,413,4</t>
  </si>
  <si>
    <t>EVEL</t>
  </si>
  <si>
    <t>me:  SHARON K GRAY</t>
  </si>
  <si>
    <t>BOX 368</t>
  </si>
  <si>
    <t>RISON, AR</t>
  </si>
  <si>
    <t>) 325-6521</t>
  </si>
  <si>
    <t>Woodlawn School District</t>
  </si>
  <si>
    <t>35.00                 2</t>
  </si>
  <si>
    <t>Real Estate     15,553,392</t>
  </si>
  <si>
    <t>35.00        544,368.72</t>
  </si>
  <si>
    <t>35.00        138,142.66</t>
  </si>
  <si>
    <t>35.00         30,057.30</t>
  </si>
  <si>
    <t>TOTAL           15,553,392</t>
  </si>
  <si>
    <t>Total Woodlawn School Dist</t>
  </si>
  <si>
    <t>Real Estate     31,735,833</t>
  </si>
  <si>
    <t>38.10      1,209,135.24</t>
  </si>
  <si>
    <t>38.10        286,528.95</t>
  </si>
  <si>
    <t>38.10        256,524.63</t>
  </si>
  <si>
    <t>TOTAL           31,735,833</t>
  </si>
  <si>
    <t>Crossover County: BRADLEY</t>
  </si>
  <si>
    <t>Total Cleveland County Sch</t>
  </si>
  <si>
    <t>Star City School District</t>
  </si>
  <si>
    <t>Real Estate      2,252,790</t>
  </si>
  <si>
    <t>37.00         83,353.23</t>
  </si>
  <si>
    <t>37.00         17,331.17</t>
  </si>
  <si>
    <t>37.00         10,194.98</t>
  </si>
  <si>
    <t>TOTAL            2,252,790</t>
  </si>
  <si>
    <t>410       275</t>
  </si>
  <si>
    <t>,540     2,996,740</t>
  </si>
  <si>
    <t>Malvern School District</t>
  </si>
  <si>
    <t>Real Estate        296,880</t>
  </si>
  <si>
    <t>37.65         11,177.53</t>
  </si>
  <si>
    <t>37.65            219.50</t>
  </si>
  <si>
    <t>37.65          1,438.61</t>
  </si>
  <si>
    <t>TOTAL              296,880</t>
  </si>
  <si>
    <t>830        38</t>
  </si>
  <si>
    <t>,210       340,920</t>
  </si>
  <si>
    <t>618  7,905,46</t>
  </si>
  <si>
    <t>0      69,685,973</t>
  </si>
  <si>
    <t>721,7</t>
  </si>
  <si>
    <t>COUNTY:  CO</t>
  </si>
  <si>
    <t>LUMB</t>
  </si>
  <si>
    <t>IA</t>
  </si>
  <si>
    <t>me:  SHERRY L BELL</t>
  </si>
  <si>
    <t>COU</t>
  </si>
  <si>
    <t>RT SQUARE, STE. 1</t>
  </si>
  <si>
    <t>MAGNOLIA, A</t>
  </si>
  <si>
    <t>) 235-3774</t>
  </si>
  <si>
    <t>Magnolia School District</t>
  </si>
  <si>
    <t>29.60                 2</t>
  </si>
  <si>
    <t>Real Estate    112,891,620</t>
  </si>
  <si>
    <t>29.60      3,341,591.95</t>
  </si>
  <si>
    <t>29.60      1,499,684.95</t>
  </si>
  <si>
    <t>29.60        268,569.35</t>
  </si>
  <si>
    <t>TOTAL          112,891,620</t>
  </si>
  <si>
    <t>Total Magnolia School Dist</t>
  </si>
  <si>
    <t>Waldo School District</t>
  </si>
  <si>
    <t>25.00                 2</t>
  </si>
  <si>
    <t>Real Estate      9,936,506</t>
  </si>
  <si>
    <t>25.00        248,412.65</t>
  </si>
  <si>
    <t>25.00        148,681.80</t>
  </si>
  <si>
    <t>25.00         49,746.30</t>
  </si>
  <si>
    <t>TOTAL            9,936,506</t>
  </si>
  <si>
    <t>Total Waldo School Distric</t>
  </si>
  <si>
    <t>Emerson-Taylor School Dist</t>
  </si>
  <si>
    <t>33.90                 2</t>
  </si>
  <si>
    <t>Real Estate     27,779,923</t>
  </si>
  <si>
    <t>33.90        941,739.39</t>
  </si>
  <si>
    <t>33.90        818,938.74</t>
  </si>
  <si>
    <t>33.90        130,262.95</t>
  </si>
  <si>
    <t>TOTAL           27,779,923</t>
  </si>
  <si>
    <t>Total Emerson-Taylor Schoo</t>
  </si>
  <si>
    <t>Lafayette Cnty School Dist</t>
  </si>
  <si>
    <t>Real Estate        120,076</t>
  </si>
  <si>
    <t>32.80          3,938.49</t>
  </si>
  <si>
    <t>COUNTY:  CR</t>
  </si>
  <si>
    <t>AIGH</t>
  </si>
  <si>
    <t>EAD</t>
  </si>
  <si>
    <t>me:  NANCY  NELMS</t>
  </si>
  <si>
    <t>BOX 1167</t>
  </si>
  <si>
    <t>JONESBORO,</t>
  </si>
  <si>
    <t>) 933-4520</t>
  </si>
  <si>
    <t>Bay School District</t>
  </si>
  <si>
    <t>34.80                 2</t>
  </si>
  <si>
    <t>Real Estate     15,161,243</t>
  </si>
  <si>
    <t>34.80        527,611.26</t>
  </si>
  <si>
    <t>34.80        197,347.11</t>
  </si>
  <si>
    <t>34.80        105,187.45</t>
  </si>
  <si>
    <t>TOTAL           15,161,243</t>
  </si>
  <si>
    <t>Total Bay School District</t>
  </si>
  <si>
    <t>Westside Cons. School Dist</t>
  </si>
  <si>
    <t>32.17                 2</t>
  </si>
  <si>
    <t>Real Estate     51,752,872</t>
  </si>
  <si>
    <t>32.17      1,664,889.89</t>
  </si>
  <si>
    <t>32.17        517,822.25</t>
  </si>
  <si>
    <t>32.17        173,257.04</t>
  </si>
  <si>
    <t>TOTAL           51,752,872</t>
  </si>
  <si>
    <t>Crossover County: LAWRENCE</t>
  </si>
  <si>
    <t>Real Estate      4,004,514</t>
  </si>
  <si>
    <t>32.17        128,825.22</t>
  </si>
  <si>
    <t>32.17         41,857.51</t>
  </si>
  <si>
    <t>32.17         35,804.57</t>
  </si>
  <si>
    <t>TOTAL            4,004,514</t>
  </si>
  <si>
    <t>Total Westside Cons. Schoo</t>
  </si>
  <si>
    <t>Brookland School District</t>
  </si>
  <si>
    <t>37.01                 2</t>
  </si>
  <si>
    <t>Real Estate     48,274,884</t>
  </si>
  <si>
    <t>37.01      1,786,653.46</t>
  </si>
  <si>
    <t>37.01        493,824.28</t>
  </si>
  <si>
    <t>37.01        115,866.17</t>
  </si>
  <si>
    <t>TOTAL           48,274,884</t>
  </si>
  <si>
    <t>Total Brookland School Dis</t>
  </si>
  <si>
    <t>Buffalo Is. Central Sch. D</t>
  </si>
  <si>
    <t>35.40         16,024.09</t>
  </si>
  <si>
    <t>35.40         12,697.52</t>
  </si>
  <si>
    <t>TOTAL            1,762,967</t>
  </si>
  <si>
    <t>658       358</t>
  </si>
  <si>
    <t>,687     2,574,312</t>
  </si>
  <si>
    <t>408 35,157,27</t>
  </si>
  <si>
    <t>6   1,035,070,485</t>
  </si>
  <si>
    <t>12,161,5</t>
  </si>
  <si>
    <t>COUNTY:  GR</t>
  </si>
  <si>
    <t>ANT</t>
  </si>
  <si>
    <t>me:  CAROL  EWING</t>
  </si>
  <si>
    <t>. CENTER, ROOM 106</t>
  </si>
  <si>
    <t>SHERIDAN, A</t>
  </si>
  <si>
    <t>) 942-2631</t>
  </si>
  <si>
    <t xml:space="preserve">HEMPSTEAD      </t>
  </si>
  <si>
    <t xml:space="preserve">HOPE                </t>
  </si>
  <si>
    <t xml:space="preserve">SPRING HILL         </t>
  </si>
  <si>
    <t xml:space="preserve">HOT SPRING     </t>
  </si>
  <si>
    <t xml:space="preserve">BISMARCK            </t>
  </si>
  <si>
    <t xml:space="preserve">GLEN ROSE           </t>
  </si>
  <si>
    <t xml:space="preserve">MAGNET COVE         </t>
  </si>
  <si>
    <t xml:space="preserve"> HOT SPRING</t>
  </si>
  <si>
    <t xml:space="preserve">OUACHITA            </t>
  </si>
  <si>
    <t xml:space="preserve">HOWARD         </t>
  </si>
  <si>
    <t xml:space="preserve">DIERKS              </t>
  </si>
  <si>
    <t xml:space="preserve"> HOWARD</t>
  </si>
  <si>
    <t xml:space="preserve">NASHVILLE           </t>
  </si>
  <si>
    <t xml:space="preserve">INDEPENDENCE   </t>
  </si>
  <si>
    <t xml:space="preserve">BATESVILLE          </t>
  </si>
  <si>
    <t xml:space="preserve">CUSHMAN             </t>
  </si>
  <si>
    <t xml:space="preserve">SULPHUR ROCK        </t>
  </si>
  <si>
    <t xml:space="preserve">MIDLAND             </t>
  </si>
  <si>
    <t xml:space="preserve"> INDEPENDENCE</t>
  </si>
  <si>
    <t xml:space="preserve">IZARD          </t>
  </si>
  <si>
    <t xml:space="preserve">CALICO ROCK         </t>
  </si>
  <si>
    <t xml:space="preserve"> IZARD</t>
  </si>
  <si>
    <t xml:space="preserve">JACKSON        </t>
  </si>
  <si>
    <t xml:space="preserve">NEWPORT             </t>
  </si>
  <si>
    <t xml:space="preserve"> JACKSON</t>
  </si>
  <si>
    <t xml:space="preserve">JEFFERSON      </t>
  </si>
  <si>
    <t xml:space="preserve">DOLLARWAY           </t>
  </si>
  <si>
    <t xml:space="preserve">PINE BLUFF          </t>
  </si>
  <si>
    <t xml:space="preserve">WATSON CHAPEL       </t>
  </si>
  <si>
    <t xml:space="preserve">WHITE HALL          </t>
  </si>
  <si>
    <t xml:space="preserve">JOHNSON        </t>
  </si>
  <si>
    <t xml:space="preserve">CLARKSVILLE         </t>
  </si>
  <si>
    <t xml:space="preserve">LAMAR               </t>
  </si>
  <si>
    <t xml:space="preserve">LAFAYETTE      </t>
  </si>
  <si>
    <t xml:space="preserve">BRADLEY             </t>
  </si>
  <si>
    <t xml:space="preserve">LAWRENCE       </t>
  </si>
  <si>
    <t xml:space="preserve">BLACK ROCK          </t>
  </si>
  <si>
    <t xml:space="preserve">HOXIE               </t>
  </si>
  <si>
    <t xml:space="preserve">SLOAN-HENDRIX       </t>
  </si>
  <si>
    <t xml:space="preserve">WALNUT RIDGE        </t>
  </si>
  <si>
    <t xml:space="preserve"> LAWRENCE</t>
  </si>
  <si>
    <t xml:space="preserve">LEE            </t>
  </si>
  <si>
    <t xml:space="preserve">LEE COUNTY          </t>
  </si>
  <si>
    <t xml:space="preserve"> LINCOLN</t>
  </si>
  <si>
    <t xml:space="preserve">LITTLE RIVER   </t>
  </si>
  <si>
    <t xml:space="preserve">ASHDOWN             </t>
  </si>
  <si>
    <t xml:space="preserve">FOREMAN             </t>
  </si>
  <si>
    <t xml:space="preserve">LOGAN          </t>
  </si>
  <si>
    <t xml:space="preserve">BOONEVILLE          </t>
  </si>
  <si>
    <t xml:space="preserve">MAGAZINE            </t>
  </si>
  <si>
    <t xml:space="preserve">PARIS               </t>
  </si>
  <si>
    <t xml:space="preserve">SCRANTON            </t>
  </si>
  <si>
    <t xml:space="preserve">LONOKE         </t>
  </si>
  <si>
    <t xml:space="preserve">LONOKE              </t>
  </si>
  <si>
    <t xml:space="preserve">ENGLAND            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</si>
</sst>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0\-00"/>
    <numFmt numFmtId="169" formatCode="0000"/>
    <numFmt numFmtId="170" formatCode="000\-000\-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mm/dd/yy"/>
    <numFmt numFmtId="178" formatCode="#,##0.0000"/>
    <numFmt numFmtId="179" formatCode="0.00000%"/>
  </numFmts>
  <fonts count="9">
    <font>
      <sz val="12"/>
      <name val="Tahoma"/>
      <family val="0"/>
    </font>
    <font>
      <sz val="10"/>
      <name val="Arial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b/>
      <sz val="12"/>
      <color indexed="17"/>
      <name val="Tahoma"/>
      <family val="2"/>
    </font>
    <font>
      <b/>
      <sz val="12"/>
      <color indexed="12"/>
      <name val="Tahoma"/>
      <family val="2"/>
    </font>
    <font>
      <b/>
      <sz val="12"/>
      <name val="Tahoma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15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5" fontId="7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9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7" fillId="0" borderId="1" xfId="21" applyNumberFormat="1" applyFont="1" applyFill="1" applyBorder="1" applyAlignment="1">
      <alignment horizontal="center"/>
      <protection/>
    </xf>
    <xf numFmtId="43" fontId="7" fillId="0" borderId="1" xfId="15" applyFont="1" applyBorder="1" applyAlignment="1">
      <alignment horizontal="left"/>
    </xf>
    <xf numFmtId="49" fontId="7" fillId="0" borderId="1" xfId="0" applyNumberFormat="1" applyFont="1" applyFill="1" applyBorder="1" applyAlignment="1">
      <alignment/>
    </xf>
    <xf numFmtId="2" fontId="0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 horizontal="center"/>
    </xf>
    <xf numFmtId="0" fontId="7" fillId="0" borderId="1" xfId="15" applyNumberFormat="1" applyFont="1" applyBorder="1" applyAlignment="1">
      <alignment horizontal="center"/>
    </xf>
    <xf numFmtId="49" fontId="7" fillId="0" borderId="1" xfId="15" applyNumberFormat="1" applyFont="1" applyBorder="1" applyAlignment="1">
      <alignment/>
    </xf>
    <xf numFmtId="43" fontId="7" fillId="0" borderId="1" xfId="15" applyFont="1" applyBorder="1" applyAlignment="1">
      <alignment/>
    </xf>
    <xf numFmtId="0" fontId="7" fillId="0" borderId="1" xfId="0" applyFont="1" applyBorder="1" applyAlignment="1">
      <alignment/>
    </xf>
    <xf numFmtId="0" fontId="7" fillId="0" borderId="1" xfId="0" applyNumberFormat="1" applyFont="1" applyFill="1" applyBorder="1" applyAlignment="1">
      <alignment/>
    </xf>
    <xf numFmtId="0" fontId="7" fillId="0" borderId="1" xfId="15" applyNumberFormat="1" applyFont="1" applyFill="1" applyBorder="1" applyAlignment="1">
      <alignment horizontal="center"/>
    </xf>
    <xf numFmtId="43" fontId="7" fillId="0" borderId="1" xfId="15" applyFont="1" applyFill="1" applyBorder="1" applyAlignment="1">
      <alignment/>
    </xf>
    <xf numFmtId="49" fontId="7" fillId="0" borderId="1" xfId="15" applyNumberFormat="1" applyFont="1" applyFill="1" applyBorder="1" applyAlignment="1">
      <alignment/>
    </xf>
    <xf numFmtId="49" fontId="7" fillId="0" borderId="1" xfId="0" applyNumberFormat="1" applyFont="1" applyBorder="1" applyAlignment="1">
      <alignment/>
    </xf>
    <xf numFmtId="49" fontId="0" fillId="0" borderId="0" xfId="0" applyNumberFormat="1" applyFont="1" applyAlignment="1">
      <alignment horizontal="left" wrapText="1"/>
    </xf>
    <xf numFmtId="49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7" fillId="0" borderId="2" xfId="21" applyNumberFormat="1" applyFont="1" applyFill="1" applyBorder="1" applyAlignment="1">
      <alignment horizontal="center"/>
      <protection/>
    </xf>
    <xf numFmtId="43" fontId="7" fillId="0" borderId="2" xfId="15" applyFont="1" applyBorder="1" applyAlignment="1">
      <alignment horizontal="left"/>
    </xf>
    <xf numFmtId="49" fontId="7" fillId="0" borderId="2" xfId="0" applyNumberFormat="1" applyFont="1" applyFill="1" applyBorder="1" applyAlignment="1">
      <alignment/>
    </xf>
    <xf numFmtId="2" fontId="0" fillId="0" borderId="2" xfId="0" applyNumberFormat="1" applyFont="1" applyBorder="1" applyAlignment="1">
      <alignment/>
    </xf>
    <xf numFmtId="2" fontId="0" fillId="0" borderId="2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15" fontId="8" fillId="0" borderId="0" xfId="0" applyNumberFormat="1" applyFont="1" applyBorder="1" applyAlignment="1">
      <alignment horizontal="left"/>
    </xf>
    <xf numFmtId="38" fontId="0" fillId="0" borderId="2" xfId="0" applyNumberFormat="1" applyFont="1" applyBorder="1" applyAlignment="1">
      <alignment/>
    </xf>
    <xf numFmtId="38" fontId="7" fillId="0" borderId="2" xfId="0" applyNumberFormat="1" applyFont="1" applyFill="1" applyBorder="1" applyAlignment="1">
      <alignment/>
    </xf>
    <xf numFmtId="38" fontId="0" fillId="0" borderId="1" xfId="0" applyNumberFormat="1" applyFont="1" applyBorder="1" applyAlignment="1">
      <alignment/>
    </xf>
    <xf numFmtId="38" fontId="7" fillId="0" borderId="1" xfId="0" applyNumberFormat="1" applyFont="1" applyFill="1" applyBorder="1" applyAlignment="1">
      <alignment/>
    </xf>
    <xf numFmtId="38" fontId="7" fillId="0" borderId="1" xfId="0" applyNumberFormat="1" applyFont="1" applyBorder="1" applyAlignment="1">
      <alignment/>
    </xf>
    <xf numFmtId="38" fontId="0" fillId="0" borderId="1" xfId="0" applyNumberFormat="1" applyFont="1" applyFill="1" applyBorder="1" applyAlignment="1">
      <alignment/>
    </xf>
    <xf numFmtId="38" fontId="0" fillId="0" borderId="0" xfId="0" applyNumberFormat="1" applyFont="1" applyAlignment="1">
      <alignment/>
    </xf>
    <xf numFmtId="38" fontId="0" fillId="0" borderId="0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Alignment="1">
      <alignment horizontal="center"/>
    </xf>
    <xf numFmtId="38" fontId="7" fillId="0" borderId="2" xfId="0" applyNumberFormat="1" applyFont="1" applyBorder="1" applyAlignment="1">
      <alignment/>
    </xf>
    <xf numFmtId="38" fontId="0" fillId="0" borderId="0" xfId="0" applyNumberFormat="1" applyFont="1" applyFill="1" applyBorder="1" applyAlignment="1">
      <alignment horizontal="right"/>
    </xf>
    <xf numFmtId="38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left" wrapText="1"/>
    </xf>
    <xf numFmtId="0" fontId="8" fillId="0" borderId="0" xfId="0" applyFont="1" applyBorder="1" applyAlignment="1">
      <alignment horizontal="center"/>
    </xf>
    <xf numFmtId="15" fontId="8" fillId="0" borderId="0" xfId="0" applyNumberFormat="1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299"/>
  <sheetViews>
    <sheetView zoomScale="75" zoomScaleNormal="75" workbookViewId="0" topLeftCell="A258">
      <selection activeCell="F261" sqref="F261"/>
    </sheetView>
  </sheetViews>
  <sheetFormatPr defaultColWidth="8.88671875" defaultRowHeight="15"/>
  <cols>
    <col min="1" max="1" width="9.77734375" style="0" customWidth="1"/>
    <col min="2" max="2" width="4.88671875" style="0" customWidth="1"/>
    <col min="3" max="3" width="22.10546875" style="0" customWidth="1"/>
    <col min="4" max="4" width="12.3359375" style="0" customWidth="1"/>
    <col min="5" max="5" width="11.10546875" style="0" customWidth="1"/>
    <col min="6" max="6" width="22.10546875" style="0" customWidth="1"/>
    <col min="7" max="7" width="18.4453125" style="0" bestFit="1" customWidth="1"/>
    <col min="8" max="8" width="5.21484375" style="0" customWidth="1"/>
    <col min="10" max="10" width="13.77734375" style="0" customWidth="1"/>
  </cols>
  <sheetData>
    <row r="1" spans="4:7" ht="15">
      <c r="D1" t="s">
        <v>3646</v>
      </c>
      <c r="E1" t="s">
        <v>3245</v>
      </c>
      <c r="F1" t="s">
        <v>3246</v>
      </c>
      <c r="G1" t="s">
        <v>3247</v>
      </c>
    </row>
    <row r="4" spans="1:3" ht="15">
      <c r="A4" t="s">
        <v>3248</v>
      </c>
      <c r="B4" t="s">
        <v>3249</v>
      </c>
      <c r="C4" t="s">
        <v>3217</v>
      </c>
    </row>
    <row r="5" spans="1:3" ht="15">
      <c r="A5" t="s">
        <v>3250</v>
      </c>
      <c r="B5" t="s">
        <v>3251</v>
      </c>
      <c r="C5" t="s">
        <v>3252</v>
      </c>
    </row>
    <row r="6" spans="1:3" ht="15">
      <c r="A6" t="s">
        <v>3192</v>
      </c>
      <c r="B6" t="s">
        <v>3253</v>
      </c>
      <c r="C6" t="s">
        <v>3254</v>
      </c>
    </row>
    <row r="7" spans="1:3" ht="15">
      <c r="A7" t="s">
        <v>3647</v>
      </c>
      <c r="B7">
        <v>720</v>
      </c>
      <c r="C7">
        <v>42</v>
      </c>
    </row>
    <row r="8" spans="1:3" ht="15">
      <c r="A8" t="s">
        <v>3255</v>
      </c>
      <c r="B8" t="s">
        <v>3256</v>
      </c>
      <c r="C8" t="s">
        <v>3257</v>
      </c>
    </row>
    <row r="11" spans="1:11" ht="15">
      <c r="A11" t="s">
        <v>4361</v>
      </c>
      <c r="C11" t="s">
        <v>3258</v>
      </c>
      <c r="D11" t="s">
        <v>3633</v>
      </c>
      <c r="E11" t="s">
        <v>3259</v>
      </c>
      <c r="F11" t="s">
        <v>3260</v>
      </c>
      <c r="G11" t="s">
        <v>3261</v>
      </c>
      <c r="H11" t="s">
        <v>3262</v>
      </c>
      <c r="I11" t="s">
        <v>3263</v>
      </c>
      <c r="J11" t="s">
        <v>3264</v>
      </c>
      <c r="K11" t="s">
        <v>3265</v>
      </c>
    </row>
    <row r="12" spans="3:10" ht="15">
      <c r="C12" t="s">
        <v>3266</v>
      </c>
      <c r="D12" t="s">
        <v>3636</v>
      </c>
      <c r="E12" t="s">
        <v>3267</v>
      </c>
      <c r="F12" t="s">
        <v>3268</v>
      </c>
      <c r="G12" t="s">
        <v>3269</v>
      </c>
      <c r="H12" t="s">
        <v>3270</v>
      </c>
      <c r="I12" t="s">
        <v>3628</v>
      </c>
      <c r="J12" t="s">
        <v>3637</v>
      </c>
    </row>
    <row r="14" spans="1:3" ht="15">
      <c r="A14">
        <v>101000</v>
      </c>
      <c r="C14" t="s">
        <v>3271</v>
      </c>
    </row>
    <row r="15" spans="7:9" ht="15">
      <c r="G15" t="s">
        <v>3272</v>
      </c>
      <c r="H15">
        <v>5</v>
      </c>
      <c r="I15">
        <v>9.5</v>
      </c>
    </row>
    <row r="16" spans="3:10" ht="15">
      <c r="C16" t="s">
        <v>3273</v>
      </c>
      <c r="F16" s="5">
        <v>65513476</v>
      </c>
      <c r="G16" t="s">
        <v>3274</v>
      </c>
      <c r="H16">
        <v>25</v>
      </c>
      <c r="I16">
        <v>9.5</v>
      </c>
      <c r="J16" s="5">
        <v>655135</v>
      </c>
    </row>
    <row r="17" spans="3:10" ht="15">
      <c r="C17" t="s">
        <v>3629</v>
      </c>
      <c r="D17" s="5">
        <v>26436855</v>
      </c>
      <c r="F17" s="5">
        <v>26436855</v>
      </c>
      <c r="G17" t="s">
        <v>3275</v>
      </c>
      <c r="H17">
        <v>25</v>
      </c>
      <c r="I17">
        <v>9.5</v>
      </c>
      <c r="J17" s="5">
        <v>264369</v>
      </c>
    </row>
    <row r="18" spans="3:10" ht="15">
      <c r="C18" t="s">
        <v>3630</v>
      </c>
      <c r="E18" s="5">
        <v>8838848</v>
      </c>
      <c r="F18" s="5">
        <v>8838848</v>
      </c>
      <c r="G18" t="s">
        <v>3276</v>
      </c>
      <c r="H18">
        <v>25</v>
      </c>
      <c r="I18">
        <v>9.5</v>
      </c>
      <c r="J18" s="5">
        <v>88388</v>
      </c>
    </row>
    <row r="19" spans="3:10" ht="15">
      <c r="C19" t="s">
        <v>3277</v>
      </c>
      <c r="D19" s="5">
        <v>26436855</v>
      </c>
      <c r="E19" s="5">
        <v>8838848</v>
      </c>
      <c r="F19" s="5">
        <v>100789179</v>
      </c>
      <c r="G19" s="6">
        <v>3477226.68</v>
      </c>
      <c r="J19" s="5">
        <v>1007892</v>
      </c>
    </row>
    <row r="21" spans="3:4" ht="15">
      <c r="C21" t="s">
        <v>3278</v>
      </c>
      <c r="D21" t="s">
        <v>3639</v>
      </c>
    </row>
    <row r="22" spans="7:9" ht="15">
      <c r="G22" t="s">
        <v>3272</v>
      </c>
      <c r="H22">
        <v>5</v>
      </c>
      <c r="I22">
        <v>9.5</v>
      </c>
    </row>
    <row r="23" spans="3:10" ht="15">
      <c r="C23" t="s">
        <v>3279</v>
      </c>
      <c r="F23" s="5">
        <v>5487509</v>
      </c>
      <c r="G23" t="s">
        <v>3280</v>
      </c>
      <c r="H23">
        <v>25</v>
      </c>
      <c r="I23">
        <v>9.5</v>
      </c>
      <c r="J23" s="5">
        <v>54875</v>
      </c>
    </row>
    <row r="24" spans="3:10" ht="15">
      <c r="C24" t="s">
        <v>3629</v>
      </c>
      <c r="D24" s="5">
        <v>971630</v>
      </c>
      <c r="F24" s="5">
        <v>971630</v>
      </c>
      <c r="G24" t="s">
        <v>3281</v>
      </c>
      <c r="H24">
        <v>25</v>
      </c>
      <c r="I24">
        <v>9.5</v>
      </c>
      <c r="J24" s="5">
        <v>9716</v>
      </c>
    </row>
    <row r="25" spans="3:10" ht="15">
      <c r="C25" t="s">
        <v>3630</v>
      </c>
      <c r="E25" s="5">
        <v>840780</v>
      </c>
      <c r="F25" s="5">
        <v>840780</v>
      </c>
      <c r="G25" t="s">
        <v>3282</v>
      </c>
      <c r="H25">
        <v>25</v>
      </c>
      <c r="I25">
        <v>9.5</v>
      </c>
      <c r="J25" s="5">
        <v>8408</v>
      </c>
    </row>
    <row r="26" spans="3:10" ht="15">
      <c r="C26" t="s">
        <v>3283</v>
      </c>
      <c r="D26" s="5">
        <v>971630</v>
      </c>
      <c r="E26" s="5">
        <v>840780</v>
      </c>
      <c r="F26" s="5">
        <v>7299919</v>
      </c>
      <c r="G26" s="6">
        <v>251847.21</v>
      </c>
      <c r="J26" s="5">
        <v>72999</v>
      </c>
    </row>
    <row r="30" spans="3:4" ht="15">
      <c r="C30" t="s">
        <v>3284</v>
      </c>
      <c r="D30" t="s">
        <v>3640</v>
      </c>
    </row>
    <row r="31" spans="3:10" ht="15">
      <c r="C31" s="5">
        <v>71000985</v>
      </c>
      <c r="D31" s="5">
        <v>27408485</v>
      </c>
      <c r="E31" s="5">
        <v>9679628</v>
      </c>
      <c r="F31" s="5">
        <v>108089098</v>
      </c>
      <c r="G31" s="6">
        <v>3729073.89</v>
      </c>
      <c r="J31" s="5">
        <v>1080891</v>
      </c>
    </row>
    <row r="33" spans="1:3" ht="15">
      <c r="A33">
        <v>104000</v>
      </c>
      <c r="C33" t="s">
        <v>3285</v>
      </c>
    </row>
    <row r="34" spans="7:9" ht="15">
      <c r="G34" t="s">
        <v>3286</v>
      </c>
      <c r="H34">
        <v>5</v>
      </c>
      <c r="I34">
        <v>6.9</v>
      </c>
    </row>
    <row r="35" spans="3:10" ht="15">
      <c r="C35" t="s">
        <v>3287</v>
      </c>
      <c r="F35" s="5">
        <v>84655220</v>
      </c>
      <c r="G35" t="s">
        <v>3288</v>
      </c>
      <c r="H35">
        <v>25</v>
      </c>
      <c r="I35">
        <v>6.9</v>
      </c>
      <c r="J35" s="5">
        <v>846552</v>
      </c>
    </row>
    <row r="36" spans="3:10" ht="15">
      <c r="C36" t="s">
        <v>3629</v>
      </c>
      <c r="D36" s="5">
        <v>51476940</v>
      </c>
      <c r="F36" s="5">
        <v>51476940</v>
      </c>
      <c r="G36" t="s">
        <v>3289</v>
      </c>
      <c r="H36">
        <v>25</v>
      </c>
      <c r="I36">
        <v>6.9</v>
      </c>
      <c r="J36" s="5">
        <v>514769</v>
      </c>
    </row>
    <row r="37" spans="3:10" ht="15">
      <c r="C37" t="s">
        <v>3630</v>
      </c>
      <c r="E37" s="5">
        <v>7874185</v>
      </c>
      <c r="F37" s="5">
        <v>7874185</v>
      </c>
      <c r="G37" t="s">
        <v>3290</v>
      </c>
      <c r="H37">
        <v>25</v>
      </c>
      <c r="I37">
        <v>6.9</v>
      </c>
      <c r="J37" s="5">
        <v>78742</v>
      </c>
    </row>
    <row r="38" spans="3:10" ht="15">
      <c r="C38" t="s">
        <v>3291</v>
      </c>
      <c r="D38" s="5">
        <v>51476940</v>
      </c>
      <c r="E38" s="5">
        <v>7874185</v>
      </c>
      <c r="F38" s="5">
        <v>144006345</v>
      </c>
      <c r="G38" s="6">
        <v>4593802.41</v>
      </c>
      <c r="J38" s="5">
        <v>1440063</v>
      </c>
    </row>
    <row r="41" spans="3:4" ht="15">
      <c r="C41" t="s">
        <v>3292</v>
      </c>
      <c r="D41" t="s">
        <v>3641</v>
      </c>
    </row>
    <row r="42" spans="3:10" ht="15">
      <c r="C42" s="5">
        <v>84655220</v>
      </c>
      <c r="D42" s="5">
        <v>51476940</v>
      </c>
      <c r="E42" s="5">
        <v>7874185</v>
      </c>
      <c r="F42" s="5">
        <v>144006345</v>
      </c>
      <c r="G42" s="6">
        <v>4593802.41</v>
      </c>
      <c r="J42" s="5">
        <v>1440063</v>
      </c>
    </row>
    <row r="44" spans="1:11" ht="15">
      <c r="A44" t="s">
        <v>3293</v>
      </c>
      <c r="B44" t="s">
        <v>3294</v>
      </c>
      <c r="C44" t="s">
        <v>3742</v>
      </c>
      <c r="D44" t="s">
        <v>3642</v>
      </c>
      <c r="E44" t="s">
        <v>3743</v>
      </c>
      <c r="F44" t="s">
        <v>3744</v>
      </c>
      <c r="G44" t="s">
        <v>3745</v>
      </c>
      <c r="H44" t="s">
        <v>3746</v>
      </c>
      <c r="I44" t="s">
        <v>3747</v>
      </c>
      <c r="J44" t="s">
        <v>3748</v>
      </c>
      <c r="K44" t="s">
        <v>3749</v>
      </c>
    </row>
    <row r="46" ht="15">
      <c r="C46" t="s">
        <v>3643</v>
      </c>
    </row>
    <row r="47" spans="3:7" ht="15">
      <c r="C47" s="5">
        <v>150168696</v>
      </c>
      <c r="D47" t="s">
        <v>3644</v>
      </c>
      <c r="E47" t="s">
        <v>3750</v>
      </c>
      <c r="F47" t="s">
        <v>3751</v>
      </c>
      <c r="G47" s="6">
        <v>8071029.09</v>
      </c>
    </row>
    <row r="48" spans="3:11" ht="15">
      <c r="C48" t="s">
        <v>3645</v>
      </c>
      <c r="J48" t="s">
        <v>3752</v>
      </c>
      <c r="K48">
        <v>54</v>
      </c>
    </row>
    <row r="54" spans="4:7" ht="15">
      <c r="D54" t="s">
        <v>3646</v>
      </c>
      <c r="E54" t="s">
        <v>3245</v>
      </c>
      <c r="F54" t="s">
        <v>3246</v>
      </c>
      <c r="G54" t="s">
        <v>3247</v>
      </c>
    </row>
    <row r="55" spans="5:6" ht="15">
      <c r="E55" t="s">
        <v>3753</v>
      </c>
      <c r="F55" s="7">
        <v>38483</v>
      </c>
    </row>
    <row r="58" spans="1:3" ht="15">
      <c r="A58" t="s">
        <v>3248</v>
      </c>
      <c r="B58" t="s">
        <v>3249</v>
      </c>
      <c r="C58" t="s">
        <v>3217</v>
      </c>
    </row>
    <row r="59" spans="1:3" ht="15">
      <c r="A59" t="s">
        <v>3250</v>
      </c>
      <c r="B59" t="s">
        <v>3251</v>
      </c>
      <c r="C59" t="s">
        <v>3252</v>
      </c>
    </row>
    <row r="60" spans="1:3" ht="15">
      <c r="A60" t="s">
        <v>3192</v>
      </c>
      <c r="B60" t="s">
        <v>3253</v>
      </c>
      <c r="C60" t="s">
        <v>3254</v>
      </c>
    </row>
    <row r="61" spans="1:3" ht="15">
      <c r="A61" t="s">
        <v>3647</v>
      </c>
      <c r="B61">
        <v>720</v>
      </c>
      <c r="C61">
        <v>42</v>
      </c>
    </row>
    <row r="62" spans="1:3" ht="15">
      <c r="A62" t="s">
        <v>3255</v>
      </c>
      <c r="B62" t="s">
        <v>3256</v>
      </c>
      <c r="C62" t="s">
        <v>3257</v>
      </c>
    </row>
    <row r="65" spans="1:11" ht="15">
      <c r="A65" t="s">
        <v>4361</v>
      </c>
      <c r="C65" t="s">
        <v>3258</v>
      </c>
      <c r="D65" t="s">
        <v>3633</v>
      </c>
      <c r="E65" t="s">
        <v>3259</v>
      </c>
      <c r="F65" t="s">
        <v>3260</v>
      </c>
      <c r="G65" t="s">
        <v>3261</v>
      </c>
      <c r="H65" t="s">
        <v>3262</v>
      </c>
      <c r="I65" t="s">
        <v>3263</v>
      </c>
      <c r="J65" t="s">
        <v>3264</v>
      </c>
      <c r="K65" t="s">
        <v>3265</v>
      </c>
    </row>
    <row r="66" spans="3:10" ht="15">
      <c r="C66" t="s">
        <v>3266</v>
      </c>
      <c r="D66" t="s">
        <v>3636</v>
      </c>
      <c r="E66" t="s">
        <v>3267</v>
      </c>
      <c r="F66" t="s">
        <v>3268</v>
      </c>
      <c r="G66" t="s">
        <v>3269</v>
      </c>
      <c r="H66" t="s">
        <v>3270</v>
      </c>
      <c r="I66" t="s">
        <v>3628</v>
      </c>
      <c r="J66" t="s">
        <v>3637</v>
      </c>
    </row>
    <row r="68" ht="15">
      <c r="C68" t="s">
        <v>3754</v>
      </c>
    </row>
    <row r="72" spans="1:8" ht="15">
      <c r="A72" t="s">
        <v>3755</v>
      </c>
      <c r="B72" t="s">
        <v>3756</v>
      </c>
      <c r="C72" t="s">
        <v>3757</v>
      </c>
      <c r="D72" t="s">
        <v>3648</v>
      </c>
      <c r="E72" t="s">
        <v>3758</v>
      </c>
      <c r="F72" t="s">
        <v>3759</v>
      </c>
      <c r="G72" t="s">
        <v>3760</v>
      </c>
      <c r="H72" t="s">
        <v>3649</v>
      </c>
    </row>
    <row r="75" spans="1:6" ht="15">
      <c r="A75" t="s">
        <v>3761</v>
      </c>
      <c r="B75" t="s">
        <v>3762</v>
      </c>
      <c r="C75" t="s">
        <v>3763</v>
      </c>
      <c r="D75" t="s">
        <v>3650</v>
      </c>
      <c r="E75" t="s">
        <v>3764</v>
      </c>
      <c r="F75" t="s">
        <v>3765</v>
      </c>
    </row>
    <row r="76" spans="1:5" ht="15">
      <c r="A76" t="s">
        <v>3766</v>
      </c>
      <c r="B76" t="s">
        <v>3767</v>
      </c>
      <c r="C76" t="s">
        <v>3768</v>
      </c>
      <c r="E76" t="s">
        <v>3627</v>
      </c>
    </row>
    <row r="120" spans="4:7" ht="15">
      <c r="D120" t="s">
        <v>3646</v>
      </c>
      <c r="E120" t="s">
        <v>3245</v>
      </c>
      <c r="F120" t="s">
        <v>3246</v>
      </c>
      <c r="G120" t="s">
        <v>3247</v>
      </c>
    </row>
    <row r="121" spans="5:6" ht="15">
      <c r="E121" t="s">
        <v>3753</v>
      </c>
      <c r="F121" s="7">
        <v>38483</v>
      </c>
    </row>
    <row r="124" spans="1:2" ht="15">
      <c r="A124" t="s">
        <v>3769</v>
      </c>
      <c r="B124" t="s">
        <v>3770</v>
      </c>
    </row>
    <row r="125" spans="1:3" ht="15">
      <c r="A125" t="s">
        <v>3250</v>
      </c>
      <c r="B125" t="s">
        <v>3251</v>
      </c>
      <c r="C125" t="s">
        <v>3771</v>
      </c>
    </row>
    <row r="126" spans="1:3" ht="15">
      <c r="A126" t="s">
        <v>3772</v>
      </c>
      <c r="B126" t="s">
        <v>3773</v>
      </c>
      <c r="C126" t="s">
        <v>3774</v>
      </c>
    </row>
    <row r="127" spans="1:3" ht="15">
      <c r="A127" t="s">
        <v>3651</v>
      </c>
      <c r="B127">
        <v>71</v>
      </c>
      <c r="C127">
        <v>646</v>
      </c>
    </row>
    <row r="128" spans="1:3" ht="15">
      <c r="A128" t="s">
        <v>3255</v>
      </c>
      <c r="B128" t="s">
        <v>3256</v>
      </c>
      <c r="C128" t="s">
        <v>3775</v>
      </c>
    </row>
    <row r="131" spans="1:11" ht="15">
      <c r="A131" t="s">
        <v>4361</v>
      </c>
      <c r="C131" t="s">
        <v>3258</v>
      </c>
      <c r="D131" t="s">
        <v>3633</v>
      </c>
      <c r="E131" t="s">
        <v>3259</v>
      </c>
      <c r="F131" t="s">
        <v>3260</v>
      </c>
      <c r="G131" t="s">
        <v>3261</v>
      </c>
      <c r="H131" t="s">
        <v>3262</v>
      </c>
      <c r="I131" t="s">
        <v>3263</v>
      </c>
      <c r="J131" t="s">
        <v>3264</v>
      </c>
      <c r="K131" t="s">
        <v>3265</v>
      </c>
    </row>
    <row r="132" spans="3:10" ht="15">
      <c r="C132" t="s">
        <v>3266</v>
      </c>
      <c r="D132" t="s">
        <v>3636</v>
      </c>
      <c r="E132" t="s">
        <v>3267</v>
      </c>
      <c r="F132" t="s">
        <v>3268</v>
      </c>
      <c r="G132" t="s">
        <v>3269</v>
      </c>
      <c r="H132" t="s">
        <v>3270</v>
      </c>
      <c r="I132" t="s">
        <v>3628</v>
      </c>
      <c r="J132" t="s">
        <v>3637</v>
      </c>
    </row>
    <row r="134" spans="1:3" ht="15">
      <c r="A134">
        <v>201000</v>
      </c>
      <c r="C134" t="s">
        <v>3185</v>
      </c>
    </row>
    <row r="135" spans="7:9" ht="15">
      <c r="G135" t="s">
        <v>3776</v>
      </c>
      <c r="H135">
        <v>6.27</v>
      </c>
      <c r="I135">
        <v>9.7</v>
      </c>
    </row>
    <row r="136" spans="3:10" ht="15">
      <c r="C136" t="s">
        <v>3777</v>
      </c>
      <c r="F136" s="5">
        <v>88266855</v>
      </c>
      <c r="G136" t="s">
        <v>3778</v>
      </c>
      <c r="H136">
        <v>26.27</v>
      </c>
      <c r="I136">
        <v>9.7</v>
      </c>
      <c r="J136" s="5">
        <v>927508</v>
      </c>
    </row>
    <row r="137" spans="3:10" ht="15">
      <c r="C137" t="s">
        <v>3629</v>
      </c>
      <c r="D137" s="5">
        <v>101309924</v>
      </c>
      <c r="F137" s="5">
        <v>101309924</v>
      </c>
      <c r="G137" t="s">
        <v>3779</v>
      </c>
      <c r="H137">
        <v>26.27</v>
      </c>
      <c r="I137">
        <v>9.7</v>
      </c>
      <c r="J137" s="5">
        <v>1064565</v>
      </c>
    </row>
    <row r="138" spans="3:10" ht="15">
      <c r="C138" t="s">
        <v>3630</v>
      </c>
      <c r="E138" s="5">
        <v>8465842</v>
      </c>
      <c r="F138" s="5">
        <v>8465842</v>
      </c>
      <c r="G138" t="s">
        <v>3780</v>
      </c>
      <c r="H138">
        <v>26.27</v>
      </c>
      <c r="I138">
        <v>9.7</v>
      </c>
      <c r="J138" s="5">
        <v>88959</v>
      </c>
    </row>
    <row r="139" spans="3:10" ht="15">
      <c r="C139" t="s">
        <v>3781</v>
      </c>
      <c r="D139" s="5">
        <v>101309924</v>
      </c>
      <c r="E139" s="5">
        <v>8465842</v>
      </c>
      <c r="F139" s="5">
        <v>198042621</v>
      </c>
      <c r="G139" s="6">
        <v>7123593.08</v>
      </c>
      <c r="J139" s="5">
        <v>2081032</v>
      </c>
    </row>
    <row r="142" spans="3:4" ht="15">
      <c r="C142" t="s">
        <v>3782</v>
      </c>
      <c r="D142" t="s">
        <v>3203</v>
      </c>
    </row>
    <row r="143" spans="3:10" ht="15">
      <c r="C143" s="5">
        <v>88266855</v>
      </c>
      <c r="D143" s="5">
        <v>101309924</v>
      </c>
      <c r="E143" s="5">
        <v>8465842</v>
      </c>
      <c r="F143" s="5">
        <v>198042621</v>
      </c>
      <c r="G143" s="6">
        <v>7123593.08</v>
      </c>
      <c r="J143" s="5">
        <v>2081032</v>
      </c>
    </row>
    <row r="145" spans="1:3" ht="15">
      <c r="A145">
        <v>203000</v>
      </c>
      <c r="C145" t="s">
        <v>3783</v>
      </c>
    </row>
    <row r="146" spans="7:9" ht="15">
      <c r="G146" t="s">
        <v>3784</v>
      </c>
      <c r="H146">
        <v>5</v>
      </c>
      <c r="I146">
        <v>6</v>
      </c>
    </row>
    <row r="147" spans="3:10" ht="15">
      <c r="C147" t="s">
        <v>3785</v>
      </c>
      <c r="F147" s="5">
        <v>56595648</v>
      </c>
      <c r="G147" t="s">
        <v>3786</v>
      </c>
      <c r="H147">
        <v>25</v>
      </c>
      <c r="I147">
        <v>6</v>
      </c>
      <c r="J147" s="5">
        <v>565956</v>
      </c>
    </row>
    <row r="148" spans="3:10" ht="15">
      <c r="C148" t="s">
        <v>3629</v>
      </c>
      <c r="D148" s="5">
        <v>18217984</v>
      </c>
      <c r="F148" s="5">
        <v>18217984</v>
      </c>
      <c r="G148" t="s">
        <v>3787</v>
      </c>
      <c r="H148">
        <v>25</v>
      </c>
      <c r="I148">
        <v>6</v>
      </c>
      <c r="J148" s="5">
        <v>182180</v>
      </c>
    </row>
    <row r="149" spans="3:10" ht="15">
      <c r="C149" t="s">
        <v>3630</v>
      </c>
      <c r="E149" s="5">
        <v>10355013</v>
      </c>
      <c r="F149" s="5">
        <v>10355013</v>
      </c>
      <c r="G149" t="s">
        <v>3788</v>
      </c>
      <c r="H149">
        <v>25</v>
      </c>
      <c r="I149">
        <v>6</v>
      </c>
      <c r="J149" s="5">
        <v>103550</v>
      </c>
    </row>
    <row r="150" spans="3:10" ht="15">
      <c r="C150" t="s">
        <v>3789</v>
      </c>
      <c r="D150" s="5">
        <v>18217984</v>
      </c>
      <c r="E150" s="5">
        <v>10355013</v>
      </c>
      <c r="F150" s="5">
        <v>85168645</v>
      </c>
      <c r="G150" s="6">
        <v>2640227.99</v>
      </c>
      <c r="J150" s="5">
        <v>851686</v>
      </c>
    </row>
    <row r="152" ht="15">
      <c r="C152" t="s">
        <v>3790</v>
      </c>
    </row>
    <row r="153" spans="7:9" ht="15">
      <c r="G153" t="s">
        <v>3784</v>
      </c>
      <c r="H153">
        <v>5</v>
      </c>
      <c r="I153">
        <v>6</v>
      </c>
    </row>
    <row r="154" spans="3:10" ht="15">
      <c r="C154" t="s">
        <v>3791</v>
      </c>
      <c r="F154" s="5">
        <v>1283880</v>
      </c>
      <c r="G154" t="s">
        <v>3792</v>
      </c>
      <c r="H154">
        <v>25</v>
      </c>
      <c r="I154">
        <v>6</v>
      </c>
      <c r="J154" s="5">
        <v>12839</v>
      </c>
    </row>
    <row r="155" spans="3:10" ht="15">
      <c r="C155" t="s">
        <v>3629</v>
      </c>
      <c r="D155" s="5">
        <v>113960</v>
      </c>
      <c r="F155" s="5">
        <v>113960</v>
      </c>
      <c r="G155" t="s">
        <v>3793</v>
      </c>
      <c r="H155">
        <v>25</v>
      </c>
      <c r="I155">
        <v>6</v>
      </c>
      <c r="J155" s="5">
        <v>1140</v>
      </c>
    </row>
    <row r="156" spans="3:10" ht="15">
      <c r="C156" t="s">
        <v>3630</v>
      </c>
      <c r="E156" s="5">
        <v>440440</v>
      </c>
      <c r="F156" s="5">
        <v>440440</v>
      </c>
      <c r="G156" t="s">
        <v>3794</v>
      </c>
      <c r="H156">
        <v>25</v>
      </c>
      <c r="I156">
        <v>6</v>
      </c>
      <c r="J156" s="5">
        <v>4404</v>
      </c>
    </row>
    <row r="157" spans="3:10" ht="15">
      <c r="C157" t="s">
        <v>3795</v>
      </c>
      <c r="D157" s="5">
        <v>113960</v>
      </c>
      <c r="E157" s="5">
        <v>440440</v>
      </c>
      <c r="F157" s="5">
        <v>1838280</v>
      </c>
      <c r="G157" s="6">
        <v>56986.68</v>
      </c>
      <c r="J157" s="5">
        <v>18383</v>
      </c>
    </row>
    <row r="160" ht="15">
      <c r="C160" t="s">
        <v>3796</v>
      </c>
    </row>
    <row r="161" spans="7:9" ht="15">
      <c r="G161" t="s">
        <v>3784</v>
      </c>
      <c r="H161">
        <v>5</v>
      </c>
      <c r="I161">
        <v>6</v>
      </c>
    </row>
    <row r="162" spans="3:10" ht="15">
      <c r="C162" t="s">
        <v>3797</v>
      </c>
      <c r="F162" s="5">
        <v>195919</v>
      </c>
      <c r="G162" t="s">
        <v>3798</v>
      </c>
      <c r="H162">
        <v>25</v>
      </c>
      <c r="I162">
        <v>6</v>
      </c>
      <c r="J162" s="5">
        <v>1959</v>
      </c>
    </row>
    <row r="163" spans="3:10" ht="15">
      <c r="C163" t="s">
        <v>3629</v>
      </c>
      <c r="D163" s="5">
        <v>2770</v>
      </c>
      <c r="F163" s="5">
        <v>2770</v>
      </c>
      <c r="G163" t="s">
        <v>3799</v>
      </c>
      <c r="H163">
        <v>25</v>
      </c>
      <c r="I163">
        <v>6</v>
      </c>
      <c r="J163">
        <v>28</v>
      </c>
    </row>
    <row r="164" spans="3:10" ht="15">
      <c r="C164" t="s">
        <v>3630</v>
      </c>
      <c r="E164">
        <v>0</v>
      </c>
      <c r="F164">
        <v>0</v>
      </c>
      <c r="G164" t="s">
        <v>3800</v>
      </c>
      <c r="H164">
        <v>25</v>
      </c>
      <c r="I164">
        <v>6</v>
      </c>
      <c r="J164">
        <v>0</v>
      </c>
    </row>
    <row r="165" spans="3:10" ht="15">
      <c r="C165" t="s">
        <v>3801</v>
      </c>
      <c r="D165" s="5">
        <v>2770</v>
      </c>
      <c r="E165">
        <v>0</v>
      </c>
      <c r="F165" s="5">
        <v>198689</v>
      </c>
      <c r="G165" s="6">
        <v>6159.36</v>
      </c>
      <c r="J165" s="5">
        <v>1987</v>
      </c>
    </row>
    <row r="169" spans="3:4" ht="15">
      <c r="C169" t="s">
        <v>3802</v>
      </c>
      <c r="D169" t="s">
        <v>3187</v>
      </c>
    </row>
    <row r="170" spans="3:10" ht="15">
      <c r="C170" s="5">
        <v>58075447</v>
      </c>
      <c r="D170" s="5">
        <v>18334714</v>
      </c>
      <c r="E170" s="5">
        <v>10795453</v>
      </c>
      <c r="F170" s="5">
        <v>87205614</v>
      </c>
      <c r="G170" s="6">
        <v>2703374.03</v>
      </c>
      <c r="J170" s="5">
        <v>872056</v>
      </c>
    </row>
    <row r="173" spans="1:11" ht="15">
      <c r="A173" t="s">
        <v>3293</v>
      </c>
      <c r="B173" t="s">
        <v>3294</v>
      </c>
      <c r="C173" t="s">
        <v>3742</v>
      </c>
      <c r="D173" t="s">
        <v>3642</v>
      </c>
      <c r="E173" t="s">
        <v>3743</v>
      </c>
      <c r="F173" t="s">
        <v>3744</v>
      </c>
      <c r="G173" t="s">
        <v>3745</v>
      </c>
      <c r="H173" t="s">
        <v>3746</v>
      </c>
      <c r="I173" t="s">
        <v>3747</v>
      </c>
      <c r="J173" t="s">
        <v>3748</v>
      </c>
      <c r="K173" t="s">
        <v>3749</v>
      </c>
    </row>
    <row r="174" spans="3:5" ht="15">
      <c r="C174" t="s">
        <v>3803</v>
      </c>
      <c r="D174" t="e">
        <v>#NAME?</v>
      </c>
      <c r="E174" t="s">
        <v>3189</v>
      </c>
    </row>
    <row r="175" spans="3:10" ht="15">
      <c r="C175" t="s">
        <v>3804</v>
      </c>
      <c r="F175" s="5">
        <v>1788927</v>
      </c>
      <c r="G175" t="s">
        <v>3805</v>
      </c>
      <c r="H175">
        <v>25</v>
      </c>
      <c r="I175">
        <v>14.8</v>
      </c>
      <c r="J175" s="5">
        <v>17889</v>
      </c>
    </row>
    <row r="176" spans="3:10" ht="15">
      <c r="C176" t="s">
        <v>3629</v>
      </c>
      <c r="D176" s="5">
        <v>723333</v>
      </c>
      <c r="F176" s="5">
        <v>723333</v>
      </c>
      <c r="G176" t="s">
        <v>3806</v>
      </c>
      <c r="H176">
        <v>25</v>
      </c>
      <c r="I176">
        <v>14.8</v>
      </c>
      <c r="J176" s="5">
        <v>7233</v>
      </c>
    </row>
    <row r="177" spans="3:10" ht="15">
      <c r="C177" t="s">
        <v>3630</v>
      </c>
      <c r="E177" s="5">
        <v>587785</v>
      </c>
      <c r="F177" s="5">
        <v>587785</v>
      </c>
      <c r="G177" t="s">
        <v>3807</v>
      </c>
      <c r="H177">
        <v>25</v>
      </c>
      <c r="I177">
        <v>14.8</v>
      </c>
      <c r="J177" s="5">
        <v>5878</v>
      </c>
    </row>
    <row r="178" spans="3:10" ht="15">
      <c r="C178" t="s">
        <v>3808</v>
      </c>
      <c r="D178" t="s">
        <v>3190</v>
      </c>
      <c r="E178" t="s">
        <v>3809</v>
      </c>
      <c r="F178" t="s">
        <v>3810</v>
      </c>
      <c r="G178" s="6">
        <v>123381.78</v>
      </c>
      <c r="J178" s="5">
        <v>31000</v>
      </c>
    </row>
    <row r="180" ht="15">
      <c r="C180" t="s">
        <v>3643</v>
      </c>
    </row>
    <row r="186" spans="4:7" ht="15">
      <c r="D186" t="s">
        <v>3646</v>
      </c>
      <c r="E186" t="s">
        <v>3245</v>
      </c>
      <c r="F186" t="s">
        <v>3246</v>
      </c>
      <c r="G186" t="s">
        <v>3247</v>
      </c>
    </row>
    <row r="187" spans="5:6" ht="15">
      <c r="E187" t="s">
        <v>3753</v>
      </c>
      <c r="F187" s="7">
        <v>38483</v>
      </c>
    </row>
    <row r="190" spans="1:2" ht="15">
      <c r="A190" t="s">
        <v>3769</v>
      </c>
      <c r="B190" t="s">
        <v>3770</v>
      </c>
    </row>
    <row r="191" spans="1:3" ht="15">
      <c r="A191" t="s">
        <v>3250</v>
      </c>
      <c r="B191" t="s">
        <v>3251</v>
      </c>
      <c r="C191" t="s">
        <v>3771</v>
      </c>
    </row>
    <row r="192" spans="1:3" ht="15">
      <c r="A192" t="s">
        <v>3772</v>
      </c>
      <c r="B192" t="s">
        <v>3773</v>
      </c>
      <c r="C192" t="s">
        <v>3774</v>
      </c>
    </row>
    <row r="193" spans="1:3" ht="15">
      <c r="A193" t="s">
        <v>3651</v>
      </c>
      <c r="B193">
        <v>71</v>
      </c>
      <c r="C193">
        <v>646</v>
      </c>
    </row>
    <row r="194" spans="1:3" ht="15">
      <c r="A194" t="s">
        <v>3255</v>
      </c>
      <c r="B194" t="s">
        <v>3256</v>
      </c>
      <c r="C194" t="s">
        <v>3775</v>
      </c>
    </row>
    <row r="197" spans="1:11" ht="15">
      <c r="A197" t="s">
        <v>4361</v>
      </c>
      <c r="C197" t="s">
        <v>3258</v>
      </c>
      <c r="D197" t="s">
        <v>3633</v>
      </c>
      <c r="E197" t="s">
        <v>3259</v>
      </c>
      <c r="F197" t="s">
        <v>3260</v>
      </c>
      <c r="G197" t="s">
        <v>3261</v>
      </c>
      <c r="H197" t="s">
        <v>3262</v>
      </c>
      <c r="I197" t="s">
        <v>3263</v>
      </c>
      <c r="J197" t="s">
        <v>3264</v>
      </c>
      <c r="K197" t="s">
        <v>3265</v>
      </c>
    </row>
    <row r="198" spans="3:10" ht="15">
      <c r="C198" t="s">
        <v>3266</v>
      </c>
      <c r="D198" t="s">
        <v>3636</v>
      </c>
      <c r="E198" t="s">
        <v>3267</v>
      </c>
      <c r="F198" t="s">
        <v>3268</v>
      </c>
      <c r="G198" t="s">
        <v>3269</v>
      </c>
      <c r="H198" t="s">
        <v>3270</v>
      </c>
      <c r="I198" t="s">
        <v>3628</v>
      </c>
      <c r="J198" t="s">
        <v>3637</v>
      </c>
    </row>
    <row r="200" spans="3:7" ht="15">
      <c r="C200" s="5">
        <v>146651430</v>
      </c>
      <c r="D200" t="s">
        <v>3191</v>
      </c>
      <c r="E200" t="s">
        <v>3811</v>
      </c>
      <c r="F200" t="s">
        <v>3812</v>
      </c>
      <c r="G200" s="6">
        <v>9887202.85</v>
      </c>
    </row>
    <row r="201" spans="3:11" ht="15">
      <c r="C201" t="s">
        <v>3645</v>
      </c>
      <c r="J201" t="s">
        <v>3813</v>
      </c>
      <c r="K201">
        <v>88</v>
      </c>
    </row>
    <row r="202" ht="15">
      <c r="C202" t="s">
        <v>3754</v>
      </c>
    </row>
    <row r="206" spans="1:8" ht="15">
      <c r="A206" t="s">
        <v>3755</v>
      </c>
      <c r="B206" t="s">
        <v>3756</v>
      </c>
      <c r="C206" t="s">
        <v>3757</v>
      </c>
      <c r="D206" t="s">
        <v>3648</v>
      </c>
      <c r="E206" t="s">
        <v>3758</v>
      </c>
      <c r="F206" t="s">
        <v>3759</v>
      </c>
      <c r="G206" t="s">
        <v>3760</v>
      </c>
      <c r="H206" t="s">
        <v>3649</v>
      </c>
    </row>
    <row r="209" spans="1:6" ht="15">
      <c r="A209" t="s">
        <v>3761</v>
      </c>
      <c r="B209" t="s">
        <v>3762</v>
      </c>
      <c r="C209" t="s">
        <v>3763</v>
      </c>
      <c r="D209" t="s">
        <v>3650</v>
      </c>
      <c r="E209" t="s">
        <v>3764</v>
      </c>
      <c r="F209" t="s">
        <v>3765</v>
      </c>
    </row>
    <row r="210" spans="1:5" ht="15">
      <c r="A210" t="s">
        <v>3766</v>
      </c>
      <c r="B210" t="s">
        <v>3767</v>
      </c>
      <c r="C210" t="s">
        <v>3768</v>
      </c>
      <c r="E210" t="s">
        <v>3627</v>
      </c>
    </row>
    <row r="252" spans="4:7" ht="15">
      <c r="D252" t="s">
        <v>3646</v>
      </c>
      <c r="E252" t="s">
        <v>3245</v>
      </c>
      <c r="F252" t="s">
        <v>3246</v>
      </c>
      <c r="G252" t="s">
        <v>3247</v>
      </c>
    </row>
    <row r="253" spans="5:6" ht="15">
      <c r="E253" t="s">
        <v>3753</v>
      </c>
      <c r="F253" s="7">
        <v>38483</v>
      </c>
    </row>
    <row r="256" spans="1:2" ht="15">
      <c r="A256" t="s">
        <v>3814</v>
      </c>
      <c r="B256" t="s">
        <v>3815</v>
      </c>
    </row>
    <row r="257" spans="1:3" ht="15">
      <c r="A257" t="s">
        <v>3250</v>
      </c>
      <c r="B257" t="s">
        <v>3251</v>
      </c>
      <c r="C257" t="s">
        <v>3816</v>
      </c>
    </row>
    <row r="258" spans="1:3" ht="15">
      <c r="A258" t="s">
        <v>3192</v>
      </c>
      <c r="B258" t="s">
        <v>3817</v>
      </c>
      <c r="C258" t="s">
        <v>3818</v>
      </c>
    </row>
    <row r="259" spans="1:3" ht="15">
      <c r="A259" t="s">
        <v>3819</v>
      </c>
      <c r="B259" t="s">
        <v>3820</v>
      </c>
      <c r="C259" t="s">
        <v>3821</v>
      </c>
    </row>
    <row r="260" spans="1:3" ht="15">
      <c r="A260" t="s">
        <v>3255</v>
      </c>
      <c r="B260" t="s">
        <v>3256</v>
      </c>
      <c r="C260" t="s">
        <v>3822</v>
      </c>
    </row>
    <row r="263" spans="1:11" ht="15">
      <c r="A263" t="s">
        <v>4361</v>
      </c>
      <c r="C263" t="s">
        <v>3258</v>
      </c>
      <c r="D263" t="s">
        <v>3633</v>
      </c>
      <c r="E263" t="s">
        <v>3259</v>
      </c>
      <c r="F263" t="s">
        <v>3260</v>
      </c>
      <c r="G263" t="s">
        <v>3261</v>
      </c>
      <c r="H263" t="s">
        <v>3262</v>
      </c>
      <c r="I263" t="s">
        <v>3263</v>
      </c>
      <c r="J263" t="s">
        <v>3264</v>
      </c>
      <c r="K263" t="s">
        <v>3265</v>
      </c>
    </row>
    <row r="264" spans="3:10" ht="15">
      <c r="C264" t="s">
        <v>3266</v>
      </c>
      <c r="D264" t="s">
        <v>3636</v>
      </c>
      <c r="E264" t="s">
        <v>3267</v>
      </c>
      <c r="F264" t="s">
        <v>3268</v>
      </c>
      <c r="G264" t="s">
        <v>3269</v>
      </c>
      <c r="H264" t="s">
        <v>3270</v>
      </c>
      <c r="I264" t="s">
        <v>3628</v>
      </c>
      <c r="J264" t="s">
        <v>3637</v>
      </c>
    </row>
    <row r="266" spans="1:3" ht="15">
      <c r="A266">
        <v>302000</v>
      </c>
      <c r="C266" t="s">
        <v>3823</v>
      </c>
    </row>
    <row r="267" spans="7:9" ht="15">
      <c r="G267" t="s">
        <v>3824</v>
      </c>
      <c r="H267">
        <v>5</v>
      </c>
      <c r="I267">
        <v>7.67</v>
      </c>
    </row>
    <row r="268" spans="3:10" ht="15">
      <c r="C268" t="s">
        <v>3825</v>
      </c>
      <c r="F268" s="5">
        <v>28153800</v>
      </c>
      <c r="G268" t="s">
        <v>3826</v>
      </c>
      <c r="H268">
        <v>25</v>
      </c>
      <c r="I268">
        <v>7.67</v>
      </c>
      <c r="J268" s="5">
        <v>281538</v>
      </c>
    </row>
    <row r="269" spans="3:10" ht="15">
      <c r="C269" t="s">
        <v>3629</v>
      </c>
      <c r="D269" s="5">
        <v>5161960</v>
      </c>
      <c r="F269" s="5">
        <v>5161960</v>
      </c>
      <c r="G269" t="s">
        <v>3827</v>
      </c>
      <c r="H269">
        <v>25</v>
      </c>
      <c r="I269">
        <v>7.67</v>
      </c>
      <c r="J269" s="5">
        <v>51620</v>
      </c>
    </row>
    <row r="270" spans="3:10" ht="15">
      <c r="C270" t="s">
        <v>3630</v>
      </c>
      <c r="E270" s="5">
        <v>1656000</v>
      </c>
      <c r="F270" s="5">
        <v>1656000</v>
      </c>
      <c r="G270" t="s">
        <v>3828</v>
      </c>
      <c r="H270">
        <v>25</v>
      </c>
      <c r="I270">
        <v>7.67</v>
      </c>
      <c r="J270" s="5">
        <v>16560</v>
      </c>
    </row>
    <row r="271" spans="3:10" ht="15">
      <c r="C271" t="s">
        <v>3829</v>
      </c>
      <c r="D271" s="5">
        <v>5161960</v>
      </c>
      <c r="E271" s="5">
        <v>1656000</v>
      </c>
      <c r="F271" s="5">
        <v>34971760</v>
      </c>
      <c r="G271" s="6">
        <v>1142527.4</v>
      </c>
      <c r="J271" s="5">
        <v>349718</v>
      </c>
    </row>
    <row r="274" spans="3:4" ht="15">
      <c r="C274" t="s">
        <v>3830</v>
      </c>
      <c r="D274" t="s">
        <v>3640</v>
      </c>
    </row>
    <row r="275" spans="3:10" ht="15">
      <c r="C275" s="5">
        <v>28153800</v>
      </c>
      <c r="D275" s="5">
        <v>5161960</v>
      </c>
      <c r="E275" s="5">
        <v>1656000</v>
      </c>
      <c r="F275" s="5">
        <v>34971760</v>
      </c>
      <c r="G275" s="6">
        <v>1142527.4</v>
      </c>
      <c r="J275" s="5">
        <v>349718</v>
      </c>
    </row>
    <row r="277" spans="1:4" ht="15">
      <c r="A277">
        <v>303000</v>
      </c>
      <c r="C277" t="s">
        <v>3831</v>
      </c>
      <c r="D277" t="s">
        <v>3187</v>
      </c>
    </row>
    <row r="278" spans="7:9" ht="15">
      <c r="G278" t="s">
        <v>3832</v>
      </c>
      <c r="H278">
        <v>5</v>
      </c>
      <c r="I278">
        <v>3.92</v>
      </c>
    </row>
    <row r="279" spans="3:10" ht="15">
      <c r="C279" t="s">
        <v>3833</v>
      </c>
      <c r="F279" s="5">
        <v>293924286</v>
      </c>
      <c r="G279" t="s">
        <v>3834</v>
      </c>
      <c r="H279">
        <v>25.29</v>
      </c>
      <c r="I279">
        <v>3.92</v>
      </c>
      <c r="J279" s="5">
        <v>2973338</v>
      </c>
    </row>
    <row r="280" spans="3:10" ht="15">
      <c r="C280" t="s">
        <v>3629</v>
      </c>
      <c r="D280" s="5">
        <v>92308700</v>
      </c>
      <c r="F280" s="5">
        <v>92308700</v>
      </c>
      <c r="G280" t="s">
        <v>3835</v>
      </c>
      <c r="H280">
        <v>25.29</v>
      </c>
      <c r="I280">
        <v>3.92</v>
      </c>
      <c r="J280" s="5">
        <v>933795</v>
      </c>
    </row>
    <row r="281" spans="3:10" ht="15">
      <c r="C281" t="s">
        <v>3630</v>
      </c>
      <c r="E281" s="5">
        <v>21874640</v>
      </c>
      <c r="F281" s="5">
        <v>21874640</v>
      </c>
      <c r="G281" t="s">
        <v>3836</v>
      </c>
      <c r="H281">
        <v>25.29</v>
      </c>
      <c r="I281">
        <v>3.92</v>
      </c>
      <c r="J281" s="5">
        <v>221284</v>
      </c>
    </row>
    <row r="282" spans="3:10" ht="15">
      <c r="C282" t="s">
        <v>3837</v>
      </c>
      <c r="D282" s="5">
        <v>92308700</v>
      </c>
      <c r="E282" s="5">
        <v>21874640</v>
      </c>
      <c r="F282" s="5">
        <v>408107626</v>
      </c>
      <c r="G282" s="6">
        <v>11920823.75</v>
      </c>
      <c r="J282" s="5">
        <v>4128417</v>
      </c>
    </row>
    <row r="284" ht="15">
      <c r="C284" t="s">
        <v>3838</v>
      </c>
    </row>
    <row r="285" spans="7:9" ht="15">
      <c r="G285" t="s">
        <v>3832</v>
      </c>
      <c r="H285">
        <v>5</v>
      </c>
      <c r="I285">
        <v>3.92</v>
      </c>
    </row>
    <row r="286" spans="3:10" ht="15">
      <c r="C286" t="s">
        <v>3839</v>
      </c>
      <c r="F286" s="5">
        <v>7819330</v>
      </c>
      <c r="G286" t="s">
        <v>3840</v>
      </c>
      <c r="H286">
        <v>25.29</v>
      </c>
      <c r="I286">
        <v>3.92</v>
      </c>
      <c r="J286" s="5">
        <v>79100</v>
      </c>
    </row>
    <row r="287" spans="3:10" ht="15">
      <c r="C287" t="s">
        <v>3629</v>
      </c>
      <c r="D287" s="5">
        <v>1296305</v>
      </c>
      <c r="F287" s="5">
        <v>1296305</v>
      </c>
      <c r="G287" t="s">
        <v>3841</v>
      </c>
      <c r="H287">
        <v>25.29</v>
      </c>
      <c r="I287">
        <v>3.92</v>
      </c>
      <c r="J287" s="5">
        <v>13113</v>
      </c>
    </row>
    <row r="288" spans="3:10" ht="15">
      <c r="C288" t="s">
        <v>3630</v>
      </c>
      <c r="E288" s="5">
        <v>525765</v>
      </c>
      <c r="F288" s="5">
        <v>525765</v>
      </c>
      <c r="G288" t="s">
        <v>3842</v>
      </c>
      <c r="H288">
        <v>25.29</v>
      </c>
      <c r="I288">
        <v>3.92</v>
      </c>
      <c r="J288" s="5">
        <v>5319</v>
      </c>
    </row>
    <row r="289" spans="3:10" ht="15">
      <c r="C289" t="s">
        <v>3843</v>
      </c>
      <c r="D289" s="5">
        <v>1296305</v>
      </c>
      <c r="E289" s="5">
        <v>525765</v>
      </c>
      <c r="F289" s="5">
        <v>9641400</v>
      </c>
      <c r="G289" s="6">
        <v>281625.3</v>
      </c>
      <c r="J289" s="5">
        <v>97532</v>
      </c>
    </row>
    <row r="293" spans="3:4" ht="15">
      <c r="C293" t="s">
        <v>3844</v>
      </c>
      <c r="D293" t="s">
        <v>3638</v>
      </c>
    </row>
    <row r="294" spans="3:10" ht="15">
      <c r="C294" s="5">
        <v>301743616</v>
      </c>
      <c r="D294" s="5">
        <v>82091495</v>
      </c>
      <c r="E294" s="5">
        <v>22400405</v>
      </c>
      <c r="F294" s="5">
        <v>406235516</v>
      </c>
      <c r="G294" s="6">
        <v>11866139.42</v>
      </c>
      <c r="J294" s="5">
        <v>4109478</v>
      </c>
    </row>
    <row r="296" spans="1:3" ht="15">
      <c r="A296">
        <v>304000</v>
      </c>
      <c r="C296" t="s">
        <v>3845</v>
      </c>
    </row>
    <row r="297" spans="7:9" ht="15">
      <c r="G297" t="s">
        <v>3846</v>
      </c>
      <c r="H297">
        <v>7</v>
      </c>
      <c r="I297">
        <v>4.89</v>
      </c>
    </row>
    <row r="298" spans="3:10" ht="15">
      <c r="C298" t="s">
        <v>3847</v>
      </c>
      <c r="F298" s="5">
        <v>29035256</v>
      </c>
      <c r="G298" t="s">
        <v>3848</v>
      </c>
      <c r="H298">
        <v>27</v>
      </c>
      <c r="I298">
        <v>4.89</v>
      </c>
      <c r="J298" s="5">
        <v>313581</v>
      </c>
    </row>
    <row r="299" spans="3:10" ht="15">
      <c r="C299" t="s">
        <v>3629</v>
      </c>
      <c r="D299" s="5">
        <v>5281660</v>
      </c>
      <c r="F299" s="5">
        <v>5281660</v>
      </c>
      <c r="G299" t="s">
        <v>3849</v>
      </c>
      <c r="H299">
        <v>27</v>
      </c>
      <c r="I299">
        <v>4.89</v>
      </c>
      <c r="J299" s="5">
        <v>57042</v>
      </c>
    </row>
    <row r="300" spans="3:10" ht="15">
      <c r="C300" t="s">
        <v>3630</v>
      </c>
      <c r="E300" s="5">
        <v>3514060</v>
      </c>
      <c r="F300" s="5">
        <v>3514060</v>
      </c>
      <c r="G300" t="s">
        <v>3850</v>
      </c>
      <c r="H300">
        <v>27</v>
      </c>
      <c r="I300">
        <v>4.89</v>
      </c>
      <c r="J300" s="5">
        <v>37952</v>
      </c>
    </row>
    <row r="301" spans="3:10" ht="15">
      <c r="C301" t="s">
        <v>3851</v>
      </c>
      <c r="D301" s="5">
        <v>5281660</v>
      </c>
      <c r="E301" s="5">
        <v>3514060</v>
      </c>
      <c r="F301" s="5">
        <v>37830976</v>
      </c>
      <c r="G301" s="6">
        <v>1206429.82</v>
      </c>
      <c r="J301" s="5">
        <v>408575</v>
      </c>
    </row>
    <row r="304" spans="3:4" ht="15">
      <c r="C304" t="s">
        <v>3852</v>
      </c>
      <c r="D304" t="s">
        <v>3187</v>
      </c>
    </row>
    <row r="305" spans="3:10" ht="15">
      <c r="C305" s="5">
        <v>29035256</v>
      </c>
      <c r="D305" s="5">
        <v>5281660</v>
      </c>
      <c r="E305" s="5">
        <v>3514060</v>
      </c>
      <c r="F305" s="5">
        <v>37830976</v>
      </c>
      <c r="G305" s="6">
        <v>1206429.82</v>
      </c>
      <c r="J305" s="5">
        <v>408575</v>
      </c>
    </row>
    <row r="308" spans="1:11" ht="15">
      <c r="A308" t="s">
        <v>3293</v>
      </c>
      <c r="B308" t="s">
        <v>3294</v>
      </c>
      <c r="C308" t="s">
        <v>3742</v>
      </c>
      <c r="D308" t="s">
        <v>3642</v>
      </c>
      <c r="E308" t="s">
        <v>3743</v>
      </c>
      <c r="F308" t="s">
        <v>3744</v>
      </c>
      <c r="G308" t="s">
        <v>3745</v>
      </c>
      <c r="H308" t="s">
        <v>3746</v>
      </c>
      <c r="I308" t="s">
        <v>3747</v>
      </c>
      <c r="J308" t="s">
        <v>3748</v>
      </c>
      <c r="K308" t="s">
        <v>3749</v>
      </c>
    </row>
    <row r="309" spans="3:5" ht="15">
      <c r="C309" t="s">
        <v>3853</v>
      </c>
      <c r="D309" t="e">
        <v>#NAME?</v>
      </c>
      <c r="E309" t="s">
        <v>3194</v>
      </c>
    </row>
    <row r="310" spans="3:10" ht="15">
      <c r="C310" t="s">
        <v>3854</v>
      </c>
      <c r="F310" s="5">
        <v>6478800</v>
      </c>
      <c r="G310" t="s">
        <v>3855</v>
      </c>
      <c r="H310">
        <v>25</v>
      </c>
      <c r="I310">
        <v>4.82</v>
      </c>
      <c r="J310" s="5">
        <v>64788</v>
      </c>
    </row>
    <row r="311" spans="3:10" ht="15">
      <c r="C311" t="s">
        <v>3629</v>
      </c>
      <c r="D311" s="5">
        <v>765730</v>
      </c>
      <c r="F311" s="5">
        <v>765730</v>
      </c>
      <c r="G311" t="s">
        <v>3856</v>
      </c>
      <c r="H311">
        <v>25</v>
      </c>
      <c r="I311">
        <v>4.82</v>
      </c>
      <c r="J311" s="5">
        <v>7657</v>
      </c>
    </row>
    <row r="312" spans="3:10" ht="15">
      <c r="C312" t="s">
        <v>3630</v>
      </c>
      <c r="E312" s="5">
        <v>737540</v>
      </c>
      <c r="F312" s="5">
        <v>737540</v>
      </c>
      <c r="G312" t="s">
        <v>3857</v>
      </c>
      <c r="H312">
        <v>25</v>
      </c>
      <c r="I312">
        <v>4.82</v>
      </c>
      <c r="J312" s="5">
        <v>7375</v>
      </c>
    </row>
    <row r="318" spans="4:7" ht="15">
      <c r="D318" t="s">
        <v>3646</v>
      </c>
      <c r="E318" t="s">
        <v>3245</v>
      </c>
      <c r="F318" t="s">
        <v>3246</v>
      </c>
      <c r="G318" t="s">
        <v>3247</v>
      </c>
    </row>
    <row r="319" spans="5:6" ht="15">
      <c r="E319" t="s">
        <v>3753</v>
      </c>
      <c r="F319" s="7">
        <v>38483</v>
      </c>
    </row>
    <row r="322" spans="1:2" ht="15">
      <c r="A322" t="s">
        <v>3814</v>
      </c>
      <c r="B322" t="s">
        <v>3815</v>
      </c>
    </row>
    <row r="323" spans="1:3" ht="15">
      <c r="A323" t="s">
        <v>3250</v>
      </c>
      <c r="B323" t="s">
        <v>3251</v>
      </c>
      <c r="C323" t="s">
        <v>3816</v>
      </c>
    </row>
    <row r="324" spans="1:3" ht="15">
      <c r="A324" t="s">
        <v>3192</v>
      </c>
      <c r="B324" t="s">
        <v>3817</v>
      </c>
      <c r="C324" t="s">
        <v>3818</v>
      </c>
    </row>
    <row r="325" spans="1:3" ht="15">
      <c r="A325" t="s">
        <v>3819</v>
      </c>
      <c r="B325" t="s">
        <v>3820</v>
      </c>
      <c r="C325" t="s">
        <v>3821</v>
      </c>
    </row>
    <row r="326" spans="1:3" ht="15">
      <c r="A326" t="s">
        <v>3255</v>
      </c>
      <c r="B326" t="s">
        <v>3256</v>
      </c>
      <c r="C326" t="s">
        <v>3822</v>
      </c>
    </row>
    <row r="329" spans="1:11" ht="15">
      <c r="A329" t="s">
        <v>4361</v>
      </c>
      <c r="C329" t="s">
        <v>3258</v>
      </c>
      <c r="D329" t="s">
        <v>3633</v>
      </c>
      <c r="E329" t="s">
        <v>3259</v>
      </c>
      <c r="F329" t="s">
        <v>3260</v>
      </c>
      <c r="G329" t="s">
        <v>3261</v>
      </c>
      <c r="H329" t="s">
        <v>3262</v>
      </c>
      <c r="I329" t="s">
        <v>3263</v>
      </c>
      <c r="J329" t="s">
        <v>3264</v>
      </c>
      <c r="K329" t="s">
        <v>3265</v>
      </c>
    </row>
    <row r="330" spans="3:10" ht="15">
      <c r="C330" t="s">
        <v>3266</v>
      </c>
      <c r="D330" t="s">
        <v>3636</v>
      </c>
      <c r="E330" t="s">
        <v>3267</v>
      </c>
      <c r="F330" t="s">
        <v>3268</v>
      </c>
      <c r="G330" t="s">
        <v>3269</v>
      </c>
      <c r="H330" t="s">
        <v>3270</v>
      </c>
      <c r="I330" t="s">
        <v>3628</v>
      </c>
      <c r="J330" t="s">
        <v>3637</v>
      </c>
    </row>
    <row r="332" spans="3:10" ht="15">
      <c r="C332" t="s">
        <v>3858</v>
      </c>
      <c r="D332" t="s">
        <v>3195</v>
      </c>
      <c r="E332" t="s">
        <v>3859</v>
      </c>
      <c r="F332" t="s">
        <v>3860</v>
      </c>
      <c r="G332" s="6">
        <v>238025.33</v>
      </c>
      <c r="J332" s="5">
        <v>79820</v>
      </c>
    </row>
    <row r="334" spans="3:5" ht="15">
      <c r="C334" t="s">
        <v>3861</v>
      </c>
      <c r="D334" t="s">
        <v>3196</v>
      </c>
      <c r="E334" t="s">
        <v>3197</v>
      </c>
    </row>
    <row r="335" spans="3:10" ht="15">
      <c r="C335" t="s">
        <v>3862</v>
      </c>
      <c r="F335" s="5">
        <v>545970</v>
      </c>
      <c r="G335" t="s">
        <v>3863</v>
      </c>
      <c r="H335">
        <v>25</v>
      </c>
      <c r="I335">
        <v>17.3</v>
      </c>
      <c r="J335" s="5">
        <v>5460</v>
      </c>
    </row>
    <row r="336" spans="3:10" ht="15">
      <c r="C336" t="s">
        <v>3629</v>
      </c>
      <c r="D336" s="5">
        <v>138430</v>
      </c>
      <c r="F336" s="5">
        <v>138430</v>
      </c>
      <c r="G336" t="s">
        <v>3864</v>
      </c>
      <c r="H336">
        <v>25</v>
      </c>
      <c r="I336">
        <v>17.3</v>
      </c>
      <c r="J336" s="5">
        <v>1384</v>
      </c>
    </row>
    <row r="337" spans="3:10" ht="15">
      <c r="C337" t="s">
        <v>3630</v>
      </c>
      <c r="E337" s="5">
        <v>138930</v>
      </c>
      <c r="F337" s="5">
        <v>138930</v>
      </c>
      <c r="G337" t="s">
        <v>3865</v>
      </c>
      <c r="H337">
        <v>25</v>
      </c>
      <c r="I337">
        <v>17.3</v>
      </c>
      <c r="J337" s="5">
        <v>1389</v>
      </c>
    </row>
    <row r="338" spans="3:10" ht="15">
      <c r="C338" t="s">
        <v>3866</v>
      </c>
      <c r="D338" t="s">
        <v>3198</v>
      </c>
      <c r="E338" t="s">
        <v>3867</v>
      </c>
      <c r="F338" t="s">
        <v>3868</v>
      </c>
      <c r="G338" s="6">
        <v>34826.86</v>
      </c>
      <c r="J338" s="5">
        <v>8233</v>
      </c>
    </row>
    <row r="340" spans="3:5" ht="15">
      <c r="C340" t="s">
        <v>3869</v>
      </c>
      <c r="D340" t="s">
        <v>3199</v>
      </c>
      <c r="E340" t="s">
        <v>3634</v>
      </c>
    </row>
    <row r="341" spans="3:10" ht="15">
      <c r="C341" t="s">
        <v>3870</v>
      </c>
      <c r="F341" s="5">
        <v>931740</v>
      </c>
      <c r="G341" t="s">
        <v>3871</v>
      </c>
      <c r="H341">
        <v>25</v>
      </c>
      <c r="I341">
        <v>3.91</v>
      </c>
      <c r="J341" s="5">
        <v>9317</v>
      </c>
    </row>
    <row r="342" spans="3:10" ht="15">
      <c r="C342" t="s">
        <v>3629</v>
      </c>
      <c r="D342" s="5">
        <v>165730</v>
      </c>
      <c r="F342" s="5">
        <v>165730</v>
      </c>
      <c r="G342" t="s">
        <v>3872</v>
      </c>
      <c r="H342">
        <v>25</v>
      </c>
      <c r="I342">
        <v>3.91</v>
      </c>
      <c r="J342" s="5">
        <v>1657</v>
      </c>
    </row>
    <row r="343" spans="3:10" ht="15">
      <c r="C343" t="s">
        <v>3630</v>
      </c>
      <c r="E343" s="5">
        <v>57130</v>
      </c>
      <c r="F343" s="5">
        <v>57130</v>
      </c>
      <c r="G343" t="s">
        <v>3873</v>
      </c>
      <c r="H343">
        <v>25</v>
      </c>
      <c r="I343">
        <v>3.91</v>
      </c>
      <c r="J343">
        <v>571</v>
      </c>
    </row>
    <row r="344" spans="3:10" ht="15">
      <c r="C344" t="s">
        <v>3874</v>
      </c>
      <c r="D344" t="s">
        <v>3200</v>
      </c>
      <c r="E344" t="s">
        <v>3875</v>
      </c>
      <c r="F344" t="s">
        <v>3876</v>
      </c>
      <c r="G344" s="6">
        <v>33379.48</v>
      </c>
      <c r="J344" s="5">
        <v>11545</v>
      </c>
    </row>
    <row r="346" ht="15">
      <c r="C346" t="s">
        <v>3643</v>
      </c>
    </row>
    <row r="347" spans="3:7" ht="15">
      <c r="C347" s="5">
        <v>359069852</v>
      </c>
      <c r="D347" t="s">
        <v>3201</v>
      </c>
      <c r="E347" t="s">
        <v>3877</v>
      </c>
      <c r="F347" t="s">
        <v>3878</v>
      </c>
      <c r="G347" s="6">
        <v>14576012.64</v>
      </c>
    </row>
    <row r="348" spans="3:11" ht="15">
      <c r="C348" t="s">
        <v>3645</v>
      </c>
      <c r="J348" t="s">
        <v>3879</v>
      </c>
      <c r="K348">
        <v>42</v>
      </c>
    </row>
    <row r="349" ht="15">
      <c r="C349" t="s">
        <v>3754</v>
      </c>
    </row>
    <row r="353" spans="1:8" ht="15">
      <c r="A353" t="s">
        <v>3755</v>
      </c>
      <c r="B353" t="s">
        <v>3756</v>
      </c>
      <c r="C353" t="s">
        <v>3757</v>
      </c>
      <c r="D353" t="s">
        <v>3648</v>
      </c>
      <c r="E353" t="s">
        <v>3758</v>
      </c>
      <c r="F353" t="s">
        <v>3759</v>
      </c>
      <c r="G353" t="s">
        <v>3760</v>
      </c>
      <c r="H353" t="s">
        <v>3649</v>
      </c>
    </row>
    <row r="356" spans="1:6" ht="15">
      <c r="A356" t="s">
        <v>3761</v>
      </c>
      <c r="B356" t="s">
        <v>3762</v>
      </c>
      <c r="C356" t="s">
        <v>3763</v>
      </c>
      <c r="D356" t="s">
        <v>3650</v>
      </c>
      <c r="E356" t="s">
        <v>3764</v>
      </c>
      <c r="F356" t="s">
        <v>3765</v>
      </c>
    </row>
    <row r="357" spans="1:5" ht="15">
      <c r="A357" t="s">
        <v>3766</v>
      </c>
      <c r="B357" t="s">
        <v>3767</v>
      </c>
      <c r="C357" t="s">
        <v>3768</v>
      </c>
      <c r="E357" t="s">
        <v>3627</v>
      </c>
    </row>
    <row r="384" spans="4:7" ht="15">
      <c r="D384" t="s">
        <v>3646</v>
      </c>
      <c r="E384" t="s">
        <v>3245</v>
      </c>
      <c r="F384" t="s">
        <v>3246</v>
      </c>
      <c r="G384" t="s">
        <v>3247</v>
      </c>
    </row>
    <row r="385" spans="5:6" ht="15">
      <c r="E385" t="s">
        <v>3753</v>
      </c>
      <c r="F385" s="7">
        <v>38483</v>
      </c>
    </row>
    <row r="388" spans="1:2" ht="15">
      <c r="A388" t="s">
        <v>3880</v>
      </c>
      <c r="B388" t="s">
        <v>3881</v>
      </c>
    </row>
    <row r="389" spans="1:3" ht="15">
      <c r="A389" t="s">
        <v>3250</v>
      </c>
      <c r="B389" t="s">
        <v>3251</v>
      </c>
      <c r="C389" t="s">
        <v>3882</v>
      </c>
    </row>
    <row r="390" spans="1:3" ht="15">
      <c r="A390" t="s">
        <v>3772</v>
      </c>
      <c r="B390" t="s">
        <v>3883</v>
      </c>
      <c r="C390" t="s">
        <v>3884</v>
      </c>
    </row>
    <row r="391" spans="1:3" ht="15">
      <c r="A391" t="s">
        <v>3885</v>
      </c>
      <c r="B391" t="s">
        <v>3886</v>
      </c>
      <c r="C391">
        <v>72712</v>
      </c>
    </row>
    <row r="392" spans="1:3" ht="15">
      <c r="A392" t="s">
        <v>3255</v>
      </c>
      <c r="B392" t="s">
        <v>3887</v>
      </c>
      <c r="C392" t="s">
        <v>3888</v>
      </c>
    </row>
    <row r="395" spans="1:11" ht="15">
      <c r="A395" t="s">
        <v>4361</v>
      </c>
      <c r="C395" t="s">
        <v>3258</v>
      </c>
      <c r="D395" t="s">
        <v>3633</v>
      </c>
      <c r="E395" t="s">
        <v>3259</v>
      </c>
      <c r="F395" t="s">
        <v>3260</v>
      </c>
      <c r="G395" t="s">
        <v>3261</v>
      </c>
      <c r="H395" t="s">
        <v>3262</v>
      </c>
      <c r="I395" t="s">
        <v>3263</v>
      </c>
      <c r="J395" t="s">
        <v>3264</v>
      </c>
      <c r="K395" t="s">
        <v>3265</v>
      </c>
    </row>
    <row r="396" spans="3:10" ht="15">
      <c r="C396" t="s">
        <v>3266</v>
      </c>
      <c r="D396" t="s">
        <v>3636</v>
      </c>
      <c r="E396" t="s">
        <v>3267</v>
      </c>
      <c r="F396" t="s">
        <v>3268</v>
      </c>
      <c r="G396" t="s">
        <v>3269</v>
      </c>
      <c r="H396" t="s">
        <v>3270</v>
      </c>
      <c r="I396" t="s">
        <v>3628</v>
      </c>
      <c r="J396" t="s">
        <v>3637</v>
      </c>
    </row>
    <row r="398" spans="1:4" ht="15">
      <c r="A398">
        <v>401000</v>
      </c>
      <c r="C398" t="s">
        <v>3889</v>
      </c>
      <c r="D398" t="s">
        <v>3202</v>
      </c>
    </row>
    <row r="399" spans="7:9" ht="15">
      <c r="G399" t="s">
        <v>3890</v>
      </c>
      <c r="H399">
        <v>7</v>
      </c>
      <c r="I399">
        <v>14.3</v>
      </c>
    </row>
    <row r="400" spans="3:10" ht="15">
      <c r="C400" t="s">
        <v>3891</v>
      </c>
      <c r="F400" s="5">
        <v>633710710</v>
      </c>
      <c r="G400" t="s">
        <v>3892</v>
      </c>
      <c r="H400">
        <v>27</v>
      </c>
      <c r="I400">
        <v>14.3</v>
      </c>
      <c r="J400" s="5">
        <v>6844076</v>
      </c>
    </row>
    <row r="401" spans="3:10" ht="15">
      <c r="C401" t="s">
        <v>3629</v>
      </c>
      <c r="D401" s="5">
        <v>232936360</v>
      </c>
      <c r="F401" s="5">
        <v>232936360</v>
      </c>
      <c r="G401" t="s">
        <v>3893</v>
      </c>
      <c r="H401">
        <v>27</v>
      </c>
      <c r="I401">
        <v>14.3</v>
      </c>
      <c r="J401" s="5">
        <v>2515713</v>
      </c>
    </row>
    <row r="402" spans="3:10" ht="15">
      <c r="C402" t="s">
        <v>3630</v>
      </c>
      <c r="E402" s="5">
        <v>21565603</v>
      </c>
      <c r="F402" s="5">
        <v>21565603</v>
      </c>
      <c r="G402" t="s">
        <v>3894</v>
      </c>
      <c r="H402">
        <v>27</v>
      </c>
      <c r="I402">
        <v>14.3</v>
      </c>
      <c r="J402" s="5">
        <v>232909</v>
      </c>
    </row>
    <row r="403" spans="3:10" ht="15">
      <c r="C403" t="s">
        <v>3895</v>
      </c>
      <c r="D403" s="5">
        <v>232936360</v>
      </c>
      <c r="E403" s="5">
        <v>21565603</v>
      </c>
      <c r="F403" s="5">
        <v>888212673</v>
      </c>
      <c r="G403" s="6">
        <v>36683183.39</v>
      </c>
      <c r="J403" s="5">
        <v>9592698</v>
      </c>
    </row>
    <row r="406" spans="3:4" ht="15">
      <c r="C406" t="s">
        <v>3896</v>
      </c>
      <c r="D406" t="s">
        <v>3193</v>
      </c>
    </row>
    <row r="407" spans="3:10" ht="15">
      <c r="C407" s="5">
        <v>633710710</v>
      </c>
      <c r="D407" s="5">
        <v>232936360</v>
      </c>
      <c r="E407" s="5">
        <v>21565603</v>
      </c>
      <c r="F407" s="5">
        <v>888212673</v>
      </c>
      <c r="G407" s="6">
        <v>36683183.39</v>
      </c>
      <c r="J407" s="5">
        <v>9592698</v>
      </c>
    </row>
    <row r="409" spans="1:3" ht="15">
      <c r="A409">
        <v>402000</v>
      </c>
      <c r="C409" t="s">
        <v>3897</v>
      </c>
    </row>
    <row r="410" spans="7:9" ht="15">
      <c r="G410" t="s">
        <v>3898</v>
      </c>
      <c r="H410">
        <v>5</v>
      </c>
      <c r="I410">
        <v>7.2</v>
      </c>
    </row>
    <row r="411" spans="3:10" ht="15">
      <c r="C411" t="s">
        <v>3899</v>
      </c>
      <c r="F411" s="5">
        <v>22198590</v>
      </c>
      <c r="G411" t="s">
        <v>3900</v>
      </c>
      <c r="H411">
        <v>25</v>
      </c>
      <c r="I411">
        <v>7.2</v>
      </c>
      <c r="J411" s="5">
        <v>221986</v>
      </c>
    </row>
    <row r="412" spans="3:10" ht="15">
      <c r="C412" t="s">
        <v>3629</v>
      </c>
      <c r="D412" s="5">
        <v>10220780</v>
      </c>
      <c r="F412" s="5">
        <v>10220780</v>
      </c>
      <c r="G412" t="s">
        <v>3901</v>
      </c>
      <c r="H412">
        <v>25</v>
      </c>
      <c r="I412">
        <v>7.2</v>
      </c>
      <c r="J412" s="5">
        <v>102208</v>
      </c>
    </row>
    <row r="413" spans="3:10" ht="15">
      <c r="C413" t="s">
        <v>3630</v>
      </c>
      <c r="E413" s="5">
        <v>3084358</v>
      </c>
      <c r="F413" s="5">
        <v>3084358</v>
      </c>
      <c r="G413" t="s">
        <v>3902</v>
      </c>
      <c r="H413">
        <v>25</v>
      </c>
      <c r="I413">
        <v>7.2</v>
      </c>
      <c r="J413" s="5">
        <v>30844</v>
      </c>
    </row>
    <row r="414" spans="3:10" ht="15">
      <c r="C414" t="s">
        <v>3903</v>
      </c>
      <c r="D414" s="5">
        <v>10220780</v>
      </c>
      <c r="E414" s="5">
        <v>3084358</v>
      </c>
      <c r="F414" s="5">
        <v>35503728</v>
      </c>
      <c r="G414" s="6">
        <v>1143220.05</v>
      </c>
      <c r="J414" s="5">
        <v>355038</v>
      </c>
    </row>
    <row r="417" spans="3:4" ht="15">
      <c r="C417" t="s">
        <v>3904</v>
      </c>
      <c r="D417" t="s">
        <v>3187</v>
      </c>
    </row>
    <row r="418" spans="3:10" ht="15">
      <c r="C418" s="5">
        <v>22198590</v>
      </c>
      <c r="D418" s="5">
        <v>10220780</v>
      </c>
      <c r="E418" s="5">
        <v>3084358</v>
      </c>
      <c r="F418" s="5">
        <v>35503728</v>
      </c>
      <c r="G418" s="6">
        <v>1143220.05</v>
      </c>
      <c r="J418" s="5">
        <v>355038</v>
      </c>
    </row>
    <row r="420" spans="1:3" ht="15">
      <c r="A420">
        <v>403000</v>
      </c>
      <c r="C420" t="s">
        <v>3905</v>
      </c>
    </row>
    <row r="421" spans="7:9" ht="15">
      <c r="G421" t="s">
        <v>3906</v>
      </c>
      <c r="H421">
        <v>5</v>
      </c>
      <c r="I421">
        <v>15</v>
      </c>
    </row>
    <row r="422" spans="3:10" ht="15">
      <c r="C422" t="s">
        <v>3907</v>
      </c>
      <c r="F422" s="5">
        <v>54593980</v>
      </c>
      <c r="G422" t="s">
        <v>3908</v>
      </c>
      <c r="H422">
        <v>25</v>
      </c>
      <c r="I422">
        <v>15</v>
      </c>
      <c r="J422" s="5">
        <v>545940</v>
      </c>
    </row>
    <row r="423" spans="3:10" ht="15">
      <c r="C423" t="s">
        <v>3629</v>
      </c>
      <c r="D423" s="5">
        <v>26870285</v>
      </c>
      <c r="F423" s="5">
        <v>26870285</v>
      </c>
      <c r="G423" t="s">
        <v>3909</v>
      </c>
      <c r="H423">
        <v>25</v>
      </c>
      <c r="I423">
        <v>15</v>
      </c>
      <c r="J423" s="5">
        <v>268703</v>
      </c>
    </row>
    <row r="424" spans="3:10" ht="15">
      <c r="C424" t="s">
        <v>3630</v>
      </c>
      <c r="E424" s="5">
        <v>29456191</v>
      </c>
      <c r="F424" s="5">
        <v>29456191</v>
      </c>
      <c r="G424" t="s">
        <v>3910</v>
      </c>
      <c r="H424">
        <v>25</v>
      </c>
      <c r="I424">
        <v>15</v>
      </c>
      <c r="J424" s="5">
        <v>294562</v>
      </c>
    </row>
    <row r="425" spans="3:10" ht="15">
      <c r="C425" t="s">
        <v>3911</v>
      </c>
      <c r="D425" s="5">
        <v>26870285</v>
      </c>
      <c r="E425" s="5">
        <v>29456191</v>
      </c>
      <c r="F425" s="5">
        <v>110920456</v>
      </c>
      <c r="G425" s="6">
        <v>4436818.24</v>
      </c>
      <c r="J425" s="5">
        <v>1109205</v>
      </c>
    </row>
    <row r="428" spans="3:4" ht="15">
      <c r="C428" t="s">
        <v>3912</v>
      </c>
      <c r="D428" t="s">
        <v>3640</v>
      </c>
    </row>
    <row r="429" spans="3:10" ht="15">
      <c r="C429" s="5">
        <v>54593980</v>
      </c>
      <c r="D429" s="5">
        <v>26870285</v>
      </c>
      <c r="E429" s="5">
        <v>29456191</v>
      </c>
      <c r="F429" s="5">
        <v>110920456</v>
      </c>
      <c r="G429" s="6">
        <v>4436818.24</v>
      </c>
      <c r="J429" s="5">
        <v>1109205</v>
      </c>
    </row>
    <row r="431" spans="1:3" ht="15">
      <c r="A431">
        <v>404000</v>
      </c>
      <c r="C431" t="s">
        <v>3913</v>
      </c>
    </row>
    <row r="432" spans="7:9" ht="15">
      <c r="G432" t="s">
        <v>3914</v>
      </c>
      <c r="H432">
        <v>5</v>
      </c>
      <c r="I432">
        <v>11</v>
      </c>
    </row>
    <row r="433" spans="3:10" ht="15">
      <c r="C433" t="s">
        <v>3915</v>
      </c>
      <c r="F433" s="5">
        <v>137634790</v>
      </c>
      <c r="G433" t="s">
        <v>3916</v>
      </c>
      <c r="H433">
        <v>25</v>
      </c>
      <c r="I433">
        <v>11</v>
      </c>
      <c r="J433" s="5">
        <v>1376348</v>
      </c>
    </row>
    <row r="434" spans="3:10" ht="15">
      <c r="C434" t="s">
        <v>3629</v>
      </c>
      <c r="D434" s="5">
        <v>28855665</v>
      </c>
      <c r="F434" s="5">
        <v>28855665</v>
      </c>
      <c r="G434" t="s">
        <v>3917</v>
      </c>
      <c r="H434">
        <v>25</v>
      </c>
      <c r="I434">
        <v>11</v>
      </c>
      <c r="J434" s="5">
        <v>288557</v>
      </c>
    </row>
    <row r="435" spans="3:10" ht="15">
      <c r="C435" t="s">
        <v>3630</v>
      </c>
      <c r="E435" s="5">
        <v>5789774</v>
      </c>
      <c r="F435" s="5">
        <v>5789774</v>
      </c>
      <c r="G435" t="s">
        <v>3918</v>
      </c>
      <c r="H435">
        <v>25</v>
      </c>
      <c r="I435">
        <v>11</v>
      </c>
      <c r="J435" s="5">
        <v>57898</v>
      </c>
    </row>
    <row r="436" spans="3:10" ht="15">
      <c r="C436" t="s">
        <v>3919</v>
      </c>
      <c r="D436" s="5">
        <v>28855665</v>
      </c>
      <c r="E436" s="5">
        <v>5789774</v>
      </c>
      <c r="F436" s="5">
        <v>172280229</v>
      </c>
      <c r="G436" s="6">
        <v>6202088.24</v>
      </c>
      <c r="J436" s="5">
        <v>1722803</v>
      </c>
    </row>
    <row r="439" spans="3:4" ht="15">
      <c r="C439" t="s">
        <v>3920</v>
      </c>
      <c r="D439" t="s">
        <v>3203</v>
      </c>
    </row>
    <row r="440" spans="3:10" ht="15">
      <c r="C440" s="5">
        <v>137634790</v>
      </c>
      <c r="D440" s="5">
        <v>28855665</v>
      </c>
      <c r="E440" s="5">
        <v>5789774</v>
      </c>
      <c r="F440" s="5">
        <v>172280229</v>
      </c>
      <c r="G440" s="6">
        <v>6202088.24</v>
      </c>
      <c r="J440" s="5">
        <v>1722803</v>
      </c>
    </row>
    <row r="442" spans="1:3" ht="15">
      <c r="A442">
        <v>405000</v>
      </c>
      <c r="C442" t="s">
        <v>3921</v>
      </c>
    </row>
    <row r="443" spans="7:9" ht="15">
      <c r="G443" t="s">
        <v>3922</v>
      </c>
      <c r="H443">
        <v>7.5</v>
      </c>
      <c r="I443">
        <v>12</v>
      </c>
    </row>
    <row r="444" spans="3:10" ht="15">
      <c r="C444" t="s">
        <v>3923</v>
      </c>
      <c r="F444" s="5">
        <v>762797710</v>
      </c>
      <c r="G444" t="s">
        <v>3924</v>
      </c>
      <c r="H444">
        <v>27.5</v>
      </c>
      <c r="I444">
        <v>12</v>
      </c>
      <c r="J444" s="5">
        <v>8390775</v>
      </c>
    </row>
    <row r="450" spans="4:7" ht="15">
      <c r="D450" t="s">
        <v>3646</v>
      </c>
      <c r="E450" t="s">
        <v>3245</v>
      </c>
      <c r="F450" t="s">
        <v>3246</v>
      </c>
      <c r="G450" t="s">
        <v>3247</v>
      </c>
    </row>
    <row r="451" spans="5:6" ht="15">
      <c r="E451" t="s">
        <v>3753</v>
      </c>
      <c r="F451" s="7">
        <v>38483</v>
      </c>
    </row>
    <row r="454" spans="1:2" ht="15">
      <c r="A454" t="s">
        <v>3880</v>
      </c>
      <c r="B454" t="s">
        <v>3881</v>
      </c>
    </row>
    <row r="455" spans="1:3" ht="15">
      <c r="A455" t="s">
        <v>3250</v>
      </c>
      <c r="B455" t="s">
        <v>3251</v>
      </c>
      <c r="C455" t="s">
        <v>3882</v>
      </c>
    </row>
    <row r="456" spans="1:3" ht="15">
      <c r="A456" t="s">
        <v>3772</v>
      </c>
      <c r="B456" t="s">
        <v>3883</v>
      </c>
      <c r="C456" t="s">
        <v>3884</v>
      </c>
    </row>
    <row r="457" spans="1:3" ht="15">
      <c r="A457" t="s">
        <v>3885</v>
      </c>
      <c r="B457" t="s">
        <v>3886</v>
      </c>
      <c r="C457">
        <v>72712</v>
      </c>
    </row>
    <row r="458" spans="1:3" ht="15">
      <c r="A458" t="s">
        <v>3255</v>
      </c>
      <c r="B458" t="s">
        <v>3887</v>
      </c>
      <c r="C458" t="s">
        <v>3888</v>
      </c>
    </row>
    <row r="461" spans="1:11" ht="15">
      <c r="A461" t="s">
        <v>4361</v>
      </c>
      <c r="C461" t="s">
        <v>3258</v>
      </c>
      <c r="D461" t="s">
        <v>3633</v>
      </c>
      <c r="E461" t="s">
        <v>3259</v>
      </c>
      <c r="F461" t="s">
        <v>3260</v>
      </c>
      <c r="G461" t="s">
        <v>3261</v>
      </c>
      <c r="H461" t="s">
        <v>3262</v>
      </c>
      <c r="I461" t="s">
        <v>3263</v>
      </c>
      <c r="J461" t="s">
        <v>3264</v>
      </c>
      <c r="K461" t="s">
        <v>3265</v>
      </c>
    </row>
    <row r="462" spans="3:10" ht="15">
      <c r="C462" t="s">
        <v>3266</v>
      </c>
      <c r="D462" t="s">
        <v>3636</v>
      </c>
      <c r="E462" t="s">
        <v>3267</v>
      </c>
      <c r="F462" t="s">
        <v>3268</v>
      </c>
      <c r="G462" t="s">
        <v>3269</v>
      </c>
      <c r="H462" t="s">
        <v>3270</v>
      </c>
      <c r="I462" t="s">
        <v>3628</v>
      </c>
      <c r="J462" t="s">
        <v>3637</v>
      </c>
    </row>
    <row r="464" spans="3:10" ht="15">
      <c r="C464" t="s">
        <v>3629</v>
      </c>
      <c r="D464" s="5">
        <v>244727865</v>
      </c>
      <c r="F464" s="5">
        <v>244727865</v>
      </c>
      <c r="G464" t="s">
        <v>3925</v>
      </c>
      <c r="H464">
        <v>27.5</v>
      </c>
      <c r="I464">
        <v>12</v>
      </c>
      <c r="J464" s="5">
        <v>2692007</v>
      </c>
    </row>
    <row r="465" spans="3:10" ht="15">
      <c r="C465" t="s">
        <v>3630</v>
      </c>
      <c r="E465" s="5">
        <v>26986532</v>
      </c>
      <c r="F465" s="5">
        <v>26986532</v>
      </c>
      <c r="G465" t="s">
        <v>3926</v>
      </c>
      <c r="H465">
        <v>27.5</v>
      </c>
      <c r="I465">
        <v>12</v>
      </c>
      <c r="J465" s="5">
        <v>296852</v>
      </c>
    </row>
    <row r="466" spans="3:10" ht="15">
      <c r="C466" t="s">
        <v>3927</v>
      </c>
      <c r="D466" s="5">
        <v>244727865</v>
      </c>
      <c r="E466" s="5">
        <v>26986532</v>
      </c>
      <c r="F466" s="5">
        <v>1034512107</v>
      </c>
      <c r="G466" s="6">
        <v>40863228.23</v>
      </c>
      <c r="J466" s="5">
        <v>11379634</v>
      </c>
    </row>
    <row r="469" spans="3:4" ht="15">
      <c r="C469" t="s">
        <v>3928</v>
      </c>
      <c r="D469" t="s">
        <v>3640</v>
      </c>
    </row>
    <row r="470" spans="3:10" ht="15">
      <c r="C470" s="5">
        <v>762797710</v>
      </c>
      <c r="D470" s="5">
        <v>244727865</v>
      </c>
      <c r="E470" s="5">
        <v>26986532</v>
      </c>
      <c r="F470" s="5">
        <v>1034512107</v>
      </c>
      <c r="G470" s="6">
        <v>40863228.23</v>
      </c>
      <c r="J470" s="5">
        <v>11379634</v>
      </c>
    </row>
    <row r="472" spans="1:4" ht="15">
      <c r="A472">
        <v>406000</v>
      </c>
      <c r="C472" t="s">
        <v>3929</v>
      </c>
      <c r="D472" t="s">
        <v>3203</v>
      </c>
    </row>
    <row r="473" spans="7:9" ht="15">
      <c r="G473" t="s">
        <v>3906</v>
      </c>
      <c r="H473">
        <v>5</v>
      </c>
      <c r="I473">
        <v>15</v>
      </c>
    </row>
    <row r="474" spans="3:10" ht="15">
      <c r="C474" t="s">
        <v>3930</v>
      </c>
      <c r="F474" s="5">
        <v>137236080</v>
      </c>
      <c r="G474" t="s">
        <v>3931</v>
      </c>
      <c r="H474">
        <v>25</v>
      </c>
      <c r="I474">
        <v>15</v>
      </c>
      <c r="J474" s="5">
        <v>1372361</v>
      </c>
    </row>
    <row r="475" spans="3:10" ht="15">
      <c r="C475" t="s">
        <v>3629</v>
      </c>
      <c r="D475" s="5">
        <v>59575850</v>
      </c>
      <c r="F475" s="5">
        <v>59575850</v>
      </c>
      <c r="G475" t="s">
        <v>3932</v>
      </c>
      <c r="H475">
        <v>25</v>
      </c>
      <c r="I475">
        <v>15</v>
      </c>
      <c r="J475" s="5">
        <v>595759</v>
      </c>
    </row>
    <row r="476" spans="3:10" ht="15">
      <c r="C476" t="s">
        <v>3630</v>
      </c>
      <c r="E476" s="5">
        <v>6852537</v>
      </c>
      <c r="F476" s="5">
        <v>6852537</v>
      </c>
      <c r="G476" t="s">
        <v>3933</v>
      </c>
      <c r="H476">
        <v>25</v>
      </c>
      <c r="I476">
        <v>15</v>
      </c>
      <c r="J476" s="5">
        <v>68525</v>
      </c>
    </row>
    <row r="477" spans="3:10" ht="15">
      <c r="C477" t="s">
        <v>3934</v>
      </c>
      <c r="D477" s="5">
        <v>59575850</v>
      </c>
      <c r="E477" s="5">
        <v>6852537</v>
      </c>
      <c r="F477" s="5">
        <v>203664467</v>
      </c>
      <c r="G477" s="6">
        <v>8146578.68</v>
      </c>
      <c r="J477" s="5">
        <v>2036645</v>
      </c>
    </row>
    <row r="479" spans="3:4" ht="15">
      <c r="C479" t="s">
        <v>3935</v>
      </c>
      <c r="D479" t="s">
        <v>3194</v>
      </c>
    </row>
    <row r="480" spans="7:9" ht="15">
      <c r="G480" t="s">
        <v>3906</v>
      </c>
      <c r="H480">
        <v>5</v>
      </c>
      <c r="I480">
        <v>15</v>
      </c>
    </row>
    <row r="481" spans="3:10" ht="15">
      <c r="C481" t="s">
        <v>3936</v>
      </c>
      <c r="F481" s="5">
        <v>7002855</v>
      </c>
      <c r="G481" t="s">
        <v>3937</v>
      </c>
      <c r="H481">
        <v>25</v>
      </c>
      <c r="I481">
        <v>15</v>
      </c>
      <c r="J481" s="5">
        <v>70029</v>
      </c>
    </row>
    <row r="482" spans="3:10" ht="15">
      <c r="C482" t="s">
        <v>3629</v>
      </c>
      <c r="D482" s="5">
        <v>1615421</v>
      </c>
      <c r="F482" s="5">
        <v>1615421</v>
      </c>
      <c r="G482" t="s">
        <v>3938</v>
      </c>
      <c r="H482">
        <v>25</v>
      </c>
      <c r="I482">
        <v>15</v>
      </c>
      <c r="J482" s="5">
        <v>16154</v>
      </c>
    </row>
    <row r="483" spans="3:10" ht="15">
      <c r="C483" t="s">
        <v>3630</v>
      </c>
      <c r="E483" s="5">
        <v>736438</v>
      </c>
      <c r="F483" s="5">
        <v>736438</v>
      </c>
      <c r="G483" t="s">
        <v>3939</v>
      </c>
      <c r="H483">
        <v>25</v>
      </c>
      <c r="I483">
        <v>15</v>
      </c>
      <c r="J483" s="5">
        <v>7364</v>
      </c>
    </row>
    <row r="484" spans="3:10" ht="15">
      <c r="C484" t="s">
        <v>3940</v>
      </c>
      <c r="D484" s="5">
        <v>1615421</v>
      </c>
      <c r="E484" s="5">
        <v>736438</v>
      </c>
      <c r="F484" s="5">
        <v>9354714</v>
      </c>
      <c r="G484" s="6">
        <v>374188.56</v>
      </c>
      <c r="J484" s="5">
        <v>93547</v>
      </c>
    </row>
    <row r="488" spans="3:4" ht="15">
      <c r="C488" t="s">
        <v>3941</v>
      </c>
      <c r="D488" t="s">
        <v>3188</v>
      </c>
    </row>
    <row r="489" spans="3:10" ht="15">
      <c r="C489" s="5">
        <v>144238935</v>
      </c>
      <c r="D489" s="5">
        <v>61191271</v>
      </c>
      <c r="E489" s="5">
        <v>7588975</v>
      </c>
      <c r="F489" s="5">
        <v>213019181</v>
      </c>
      <c r="G489" s="6">
        <v>8520767.24</v>
      </c>
      <c r="J489" s="5">
        <v>2130192</v>
      </c>
    </row>
    <row r="491" spans="1:3" ht="15">
      <c r="A491">
        <v>407000</v>
      </c>
      <c r="C491" t="s">
        <v>3942</v>
      </c>
    </row>
    <row r="492" spans="7:9" ht="15">
      <c r="G492" t="s">
        <v>3943</v>
      </c>
      <c r="H492">
        <v>5</v>
      </c>
      <c r="I492">
        <v>19.1</v>
      </c>
    </row>
    <row r="493" spans="3:10" ht="15">
      <c r="C493" t="s">
        <v>3944</v>
      </c>
      <c r="F493" s="5">
        <v>38359630</v>
      </c>
      <c r="G493" t="s">
        <v>3945</v>
      </c>
      <c r="H493">
        <v>25</v>
      </c>
      <c r="I493">
        <v>19.1</v>
      </c>
      <c r="J493" s="5">
        <v>383596</v>
      </c>
    </row>
    <row r="494" spans="3:10" ht="15">
      <c r="C494" t="s">
        <v>3629</v>
      </c>
      <c r="D494" s="5">
        <v>10086300</v>
      </c>
      <c r="F494" s="5">
        <v>10086300</v>
      </c>
      <c r="G494" t="s">
        <v>3946</v>
      </c>
      <c r="H494">
        <v>25</v>
      </c>
      <c r="I494">
        <v>19.1</v>
      </c>
      <c r="J494" s="5">
        <v>100863</v>
      </c>
    </row>
    <row r="495" spans="3:10" ht="15">
      <c r="C495" t="s">
        <v>3630</v>
      </c>
      <c r="E495" s="5">
        <v>2134080</v>
      </c>
      <c r="F495" s="5">
        <v>2134080</v>
      </c>
      <c r="G495" t="s">
        <v>3947</v>
      </c>
      <c r="H495">
        <v>25</v>
      </c>
      <c r="I495">
        <v>19.1</v>
      </c>
      <c r="J495" s="5">
        <v>21341</v>
      </c>
    </row>
    <row r="496" spans="3:10" ht="15">
      <c r="C496" t="s">
        <v>3948</v>
      </c>
      <c r="D496" s="5">
        <v>10086300</v>
      </c>
      <c r="E496" s="5">
        <v>2134080</v>
      </c>
      <c r="F496" s="5">
        <v>50580010</v>
      </c>
      <c r="G496" s="6">
        <v>2230578.44</v>
      </c>
      <c r="J496" s="5">
        <v>505800</v>
      </c>
    </row>
    <row r="499" spans="3:4" ht="15">
      <c r="C499" t="s">
        <v>3949</v>
      </c>
      <c r="D499" t="s">
        <v>3641</v>
      </c>
    </row>
    <row r="500" spans="3:10" ht="15">
      <c r="C500" s="5">
        <v>38359630</v>
      </c>
      <c r="D500" s="5">
        <v>10086300</v>
      </c>
      <c r="E500" s="5">
        <v>2134080</v>
      </c>
      <c r="F500" s="5">
        <v>50580010</v>
      </c>
      <c r="G500" s="6">
        <v>2230578.44</v>
      </c>
      <c r="J500" s="5">
        <v>505800</v>
      </c>
    </row>
    <row r="503" spans="1:11" ht="15">
      <c r="A503" t="s">
        <v>3293</v>
      </c>
      <c r="B503" t="s">
        <v>3294</v>
      </c>
      <c r="C503" t="s">
        <v>3742</v>
      </c>
      <c r="D503" t="s">
        <v>3642</v>
      </c>
      <c r="E503" t="s">
        <v>3743</v>
      </c>
      <c r="F503" t="s">
        <v>3744</v>
      </c>
      <c r="G503" t="s">
        <v>3745</v>
      </c>
      <c r="H503" t="s">
        <v>3746</v>
      </c>
      <c r="I503" t="s">
        <v>3747</v>
      </c>
      <c r="J503" t="s">
        <v>3748</v>
      </c>
      <c r="K503" t="s">
        <v>3749</v>
      </c>
    </row>
    <row r="504" spans="3:5" ht="15">
      <c r="C504" t="s">
        <v>3950</v>
      </c>
      <c r="D504" t="s">
        <v>3204</v>
      </c>
      <c r="E504" t="s">
        <v>3205</v>
      </c>
    </row>
    <row r="505" spans="3:10" ht="15">
      <c r="C505" t="s">
        <v>3951</v>
      </c>
      <c r="F505" s="5">
        <v>948350</v>
      </c>
      <c r="G505" t="s">
        <v>3952</v>
      </c>
      <c r="H505">
        <v>25</v>
      </c>
      <c r="I505">
        <v>9.15</v>
      </c>
      <c r="J505" s="5">
        <v>9484</v>
      </c>
    </row>
    <row r="506" spans="3:10" ht="15">
      <c r="C506" t="s">
        <v>3629</v>
      </c>
      <c r="D506" s="5">
        <v>77230</v>
      </c>
      <c r="F506" s="5">
        <v>77230</v>
      </c>
      <c r="G506" t="s">
        <v>3953</v>
      </c>
      <c r="H506">
        <v>25</v>
      </c>
      <c r="I506">
        <v>9.15</v>
      </c>
      <c r="J506">
        <v>772</v>
      </c>
    </row>
    <row r="507" spans="3:10" ht="15">
      <c r="C507" t="s">
        <v>3630</v>
      </c>
      <c r="E507">
        <v>0</v>
      </c>
      <c r="F507">
        <v>0</v>
      </c>
      <c r="G507" t="s">
        <v>3954</v>
      </c>
      <c r="H507">
        <v>25</v>
      </c>
      <c r="I507">
        <v>9.15</v>
      </c>
      <c r="J507">
        <v>0</v>
      </c>
    </row>
    <row r="508" spans="3:10" ht="15">
      <c r="C508" t="s">
        <v>3955</v>
      </c>
      <c r="D508" t="s">
        <v>3206</v>
      </c>
      <c r="E508">
        <v>230</v>
      </c>
      <c r="F508" t="s">
        <v>3956</v>
      </c>
      <c r="G508" s="6">
        <v>35023.55</v>
      </c>
      <c r="J508" s="5">
        <v>10256</v>
      </c>
    </row>
    <row r="510" spans="3:5" ht="15">
      <c r="C510" t="s">
        <v>3957</v>
      </c>
      <c r="D510" t="e">
        <v>#NAME?</v>
      </c>
      <c r="E510" t="s">
        <v>3207</v>
      </c>
    </row>
    <row r="516" spans="4:7" ht="15">
      <c r="D516" t="s">
        <v>3646</v>
      </c>
      <c r="E516" t="s">
        <v>3245</v>
      </c>
      <c r="F516" t="s">
        <v>3246</v>
      </c>
      <c r="G516" t="s">
        <v>3247</v>
      </c>
    </row>
    <row r="517" spans="5:6" ht="15">
      <c r="E517" t="s">
        <v>3753</v>
      </c>
      <c r="F517" s="7">
        <v>38483</v>
      </c>
    </row>
    <row r="520" spans="1:2" ht="15">
      <c r="A520" t="s">
        <v>3880</v>
      </c>
      <c r="B520" t="s">
        <v>3881</v>
      </c>
    </row>
    <row r="521" spans="1:3" ht="15">
      <c r="A521" t="s">
        <v>3250</v>
      </c>
      <c r="B521" t="s">
        <v>3251</v>
      </c>
      <c r="C521" t="s">
        <v>3882</v>
      </c>
    </row>
    <row r="522" spans="1:3" ht="15">
      <c r="A522" t="s">
        <v>3772</v>
      </c>
      <c r="B522" t="s">
        <v>3883</v>
      </c>
      <c r="C522" t="s">
        <v>3884</v>
      </c>
    </row>
    <row r="523" spans="1:3" ht="15">
      <c r="A523" t="s">
        <v>3885</v>
      </c>
      <c r="B523" t="s">
        <v>3886</v>
      </c>
      <c r="C523">
        <v>72712</v>
      </c>
    </row>
    <row r="524" spans="1:3" ht="15">
      <c r="A524" t="s">
        <v>3255</v>
      </c>
      <c r="B524" t="s">
        <v>3887</v>
      </c>
      <c r="C524" t="s">
        <v>3888</v>
      </c>
    </row>
    <row r="527" spans="1:11" ht="15">
      <c r="A527" t="s">
        <v>4361</v>
      </c>
      <c r="C527" t="s">
        <v>3258</v>
      </c>
      <c r="D527" t="s">
        <v>3633</v>
      </c>
      <c r="E527" t="s">
        <v>3259</v>
      </c>
      <c r="F527" t="s">
        <v>3260</v>
      </c>
      <c r="G527" t="s">
        <v>3261</v>
      </c>
      <c r="H527" t="s">
        <v>3262</v>
      </c>
      <c r="I527" t="s">
        <v>3263</v>
      </c>
      <c r="J527" t="s">
        <v>3264</v>
      </c>
      <c r="K527" t="s">
        <v>3265</v>
      </c>
    </row>
    <row r="528" spans="3:10" ht="15">
      <c r="C528" t="s">
        <v>3266</v>
      </c>
      <c r="D528" t="s">
        <v>3636</v>
      </c>
      <c r="E528" t="s">
        <v>3267</v>
      </c>
      <c r="F528" t="s">
        <v>3268</v>
      </c>
      <c r="G528" t="s">
        <v>3269</v>
      </c>
      <c r="H528" t="s">
        <v>3270</v>
      </c>
      <c r="I528" t="s">
        <v>3628</v>
      </c>
      <c r="J528" t="s">
        <v>3637</v>
      </c>
    </row>
    <row r="530" spans="3:10" ht="15">
      <c r="C530" t="s">
        <v>3958</v>
      </c>
      <c r="F530" s="5">
        <v>77767110</v>
      </c>
      <c r="G530" t="s">
        <v>3959</v>
      </c>
      <c r="H530">
        <v>25</v>
      </c>
      <c r="I530">
        <v>14.5</v>
      </c>
      <c r="J530" s="5">
        <v>777671</v>
      </c>
    </row>
    <row r="531" spans="3:10" ht="15">
      <c r="C531" t="s">
        <v>3629</v>
      </c>
      <c r="D531" s="5">
        <v>23879410</v>
      </c>
      <c r="F531" s="5">
        <v>23879410</v>
      </c>
      <c r="G531" t="s">
        <v>3960</v>
      </c>
      <c r="H531">
        <v>25</v>
      </c>
      <c r="I531">
        <v>14.5</v>
      </c>
      <c r="J531" s="5">
        <v>238794</v>
      </c>
    </row>
    <row r="532" spans="3:10" ht="15">
      <c r="C532" t="s">
        <v>3630</v>
      </c>
      <c r="E532" s="5">
        <v>3492695</v>
      </c>
      <c r="F532" s="5">
        <v>3492695</v>
      </c>
      <c r="G532" t="s">
        <v>3961</v>
      </c>
      <c r="H532">
        <v>25</v>
      </c>
      <c r="I532">
        <v>14.5</v>
      </c>
      <c r="J532" s="5">
        <v>34927</v>
      </c>
    </row>
    <row r="533" spans="3:10" ht="15">
      <c r="C533" t="s">
        <v>3962</v>
      </c>
      <c r="D533" t="s">
        <v>3208</v>
      </c>
      <c r="E533" t="s">
        <v>3963</v>
      </c>
      <c r="F533" t="s">
        <v>3964</v>
      </c>
      <c r="G533" s="6">
        <v>4152999</v>
      </c>
      <c r="J533" s="5">
        <v>1051392</v>
      </c>
    </row>
    <row r="535" ht="15">
      <c r="C535" t="s">
        <v>3643</v>
      </c>
    </row>
    <row r="536" spans="3:7" ht="15">
      <c r="C536" s="5">
        <v>1865246950</v>
      </c>
      <c r="D536" t="s">
        <v>3209</v>
      </c>
      <c r="E536" t="s">
        <v>3965</v>
      </c>
      <c r="F536" t="s">
        <v>3966</v>
      </c>
      <c r="G536" s="6">
        <v>103893717.82</v>
      </c>
    </row>
    <row r="537" spans="3:11" ht="15">
      <c r="C537" t="s">
        <v>3645</v>
      </c>
      <c r="J537" t="s">
        <v>3967</v>
      </c>
      <c r="K537">
        <v>70</v>
      </c>
    </row>
    <row r="538" ht="15">
      <c r="C538" t="s">
        <v>3754</v>
      </c>
    </row>
    <row r="542" spans="1:8" ht="15">
      <c r="A542" t="s">
        <v>3755</v>
      </c>
      <c r="B542" t="s">
        <v>3756</v>
      </c>
      <c r="C542" t="s">
        <v>3757</v>
      </c>
      <c r="D542" t="s">
        <v>3648</v>
      </c>
      <c r="E542" t="s">
        <v>3758</v>
      </c>
      <c r="F542" t="s">
        <v>3759</v>
      </c>
      <c r="G542" t="s">
        <v>3760</v>
      </c>
      <c r="H542" t="s">
        <v>3649</v>
      </c>
    </row>
    <row r="545" spans="1:6" ht="15">
      <c r="A545" t="s">
        <v>3761</v>
      </c>
      <c r="B545" t="s">
        <v>3762</v>
      </c>
      <c r="C545" t="s">
        <v>3763</v>
      </c>
      <c r="D545" t="s">
        <v>3650</v>
      </c>
      <c r="E545" t="s">
        <v>3764</v>
      </c>
      <c r="F545" t="s">
        <v>3765</v>
      </c>
    </row>
    <row r="546" spans="1:5" ht="15">
      <c r="A546" t="s">
        <v>3766</v>
      </c>
      <c r="B546" t="s">
        <v>3767</v>
      </c>
      <c r="C546" t="s">
        <v>3768</v>
      </c>
      <c r="E546" t="s">
        <v>3627</v>
      </c>
    </row>
    <row r="582" spans="4:7" ht="15">
      <c r="D582" t="s">
        <v>3646</v>
      </c>
      <c r="E582" t="s">
        <v>3245</v>
      </c>
      <c r="F582" t="s">
        <v>3246</v>
      </c>
      <c r="G582" t="s">
        <v>3247</v>
      </c>
    </row>
    <row r="583" spans="5:6" ht="15">
      <c r="E583" t="s">
        <v>3753</v>
      </c>
      <c r="F583" s="7">
        <v>38483</v>
      </c>
    </row>
    <row r="586" spans="1:2" ht="15">
      <c r="A586" t="s">
        <v>3968</v>
      </c>
      <c r="B586" t="s">
        <v>3969</v>
      </c>
    </row>
    <row r="587" spans="1:3" ht="15">
      <c r="A587" t="s">
        <v>3250</v>
      </c>
      <c r="B587" t="s">
        <v>3251</v>
      </c>
      <c r="C587" t="s">
        <v>3970</v>
      </c>
    </row>
    <row r="588" spans="1:3" ht="15">
      <c r="A588" t="s">
        <v>3192</v>
      </c>
      <c r="B588" t="s">
        <v>3971</v>
      </c>
      <c r="C588" t="s">
        <v>3972</v>
      </c>
    </row>
    <row r="589" spans="1:3" ht="15">
      <c r="A589" t="s">
        <v>3973</v>
      </c>
      <c r="B589" t="s">
        <v>3974</v>
      </c>
      <c r="C589">
        <v>2601</v>
      </c>
    </row>
    <row r="590" spans="1:3" ht="15">
      <c r="A590" t="s">
        <v>3255</v>
      </c>
      <c r="B590" t="s">
        <v>3256</v>
      </c>
      <c r="C590" t="s">
        <v>3975</v>
      </c>
    </row>
    <row r="593" spans="1:11" ht="15">
      <c r="A593" t="s">
        <v>4361</v>
      </c>
      <c r="C593" t="s">
        <v>3258</v>
      </c>
      <c r="D593" t="s">
        <v>3633</v>
      </c>
      <c r="E593" t="s">
        <v>3259</v>
      </c>
      <c r="F593" t="s">
        <v>3260</v>
      </c>
      <c r="G593" t="s">
        <v>3261</v>
      </c>
      <c r="H593" t="s">
        <v>3262</v>
      </c>
      <c r="I593" t="s">
        <v>3263</v>
      </c>
      <c r="J593" t="s">
        <v>3264</v>
      </c>
      <c r="K593" t="s">
        <v>3265</v>
      </c>
    </row>
    <row r="594" spans="3:10" ht="15">
      <c r="C594" t="s">
        <v>3266</v>
      </c>
      <c r="D594" t="s">
        <v>3636</v>
      </c>
      <c r="E594" t="s">
        <v>3267</v>
      </c>
      <c r="F594" t="s">
        <v>3268</v>
      </c>
      <c r="G594" t="s">
        <v>3269</v>
      </c>
      <c r="H594" t="s">
        <v>3270</v>
      </c>
      <c r="I594" t="s">
        <v>3628</v>
      </c>
      <c r="J594" t="s">
        <v>3637</v>
      </c>
    </row>
    <row r="596" spans="1:3" ht="15">
      <c r="A596">
        <v>501000</v>
      </c>
      <c r="C596" t="s">
        <v>3976</v>
      </c>
    </row>
    <row r="597" spans="7:9" ht="15">
      <c r="G597" t="s">
        <v>3977</v>
      </c>
      <c r="H597">
        <v>5.6</v>
      </c>
      <c r="I597">
        <v>5</v>
      </c>
    </row>
    <row r="598" spans="3:10" ht="15">
      <c r="C598" t="s">
        <v>3978</v>
      </c>
      <c r="F598" s="5">
        <v>9330355</v>
      </c>
      <c r="G598" t="s">
        <v>3979</v>
      </c>
      <c r="H598">
        <v>25.6</v>
      </c>
      <c r="I598">
        <v>5</v>
      </c>
      <c r="J598" s="5">
        <v>95543</v>
      </c>
    </row>
    <row r="599" spans="3:10" ht="15">
      <c r="C599" t="s">
        <v>3629</v>
      </c>
      <c r="D599" s="5">
        <v>2313535</v>
      </c>
      <c r="F599" s="5">
        <v>2313535</v>
      </c>
      <c r="G599" t="s">
        <v>3980</v>
      </c>
      <c r="H599">
        <v>25.6</v>
      </c>
      <c r="I599">
        <v>5</v>
      </c>
      <c r="J599" s="5">
        <v>23691</v>
      </c>
    </row>
    <row r="600" spans="3:10" ht="15">
      <c r="C600" t="s">
        <v>3630</v>
      </c>
      <c r="E600" s="5">
        <v>686280</v>
      </c>
      <c r="F600" s="5">
        <v>686280</v>
      </c>
      <c r="G600" t="s">
        <v>3981</v>
      </c>
      <c r="H600">
        <v>25.6</v>
      </c>
      <c r="I600">
        <v>5</v>
      </c>
      <c r="J600" s="5">
        <v>7028</v>
      </c>
    </row>
    <row r="601" spans="3:10" ht="15">
      <c r="C601" t="s">
        <v>3982</v>
      </c>
      <c r="D601" s="5">
        <v>2313535</v>
      </c>
      <c r="E601" s="5">
        <v>686280</v>
      </c>
      <c r="F601" s="5">
        <v>12330170</v>
      </c>
      <c r="G601" s="6">
        <v>377303.2</v>
      </c>
      <c r="J601" s="5">
        <v>126262</v>
      </c>
    </row>
    <row r="603" ht="15">
      <c r="C603" t="s">
        <v>3983</v>
      </c>
    </row>
    <row r="604" spans="7:9" ht="15">
      <c r="G604" t="s">
        <v>3977</v>
      </c>
      <c r="H604">
        <v>5.6</v>
      </c>
      <c r="I604">
        <v>5</v>
      </c>
    </row>
    <row r="605" spans="3:10" ht="15">
      <c r="C605" t="s">
        <v>3984</v>
      </c>
      <c r="F605" s="5">
        <v>5798028</v>
      </c>
      <c r="G605" t="s">
        <v>3985</v>
      </c>
      <c r="H605">
        <v>25.6</v>
      </c>
      <c r="I605">
        <v>5</v>
      </c>
      <c r="J605" s="5">
        <v>59372</v>
      </c>
    </row>
    <row r="606" spans="3:10" ht="15">
      <c r="C606" t="s">
        <v>3629</v>
      </c>
      <c r="D606" s="5">
        <v>1454400</v>
      </c>
      <c r="F606" s="5">
        <v>1454400</v>
      </c>
      <c r="G606" t="s">
        <v>3986</v>
      </c>
      <c r="H606">
        <v>25.6</v>
      </c>
      <c r="I606">
        <v>5</v>
      </c>
      <c r="J606" s="5">
        <v>14893</v>
      </c>
    </row>
    <row r="607" spans="3:10" ht="15">
      <c r="C607" t="s">
        <v>3630</v>
      </c>
      <c r="E607" s="5">
        <v>571936</v>
      </c>
      <c r="F607" s="5">
        <v>571936</v>
      </c>
      <c r="G607" t="s">
        <v>3987</v>
      </c>
      <c r="H607">
        <v>25.6</v>
      </c>
      <c r="I607">
        <v>5</v>
      </c>
      <c r="J607" s="5">
        <v>5857</v>
      </c>
    </row>
    <row r="608" spans="3:10" ht="15">
      <c r="C608" t="s">
        <v>3988</v>
      </c>
      <c r="D608" s="5">
        <v>1454400</v>
      </c>
      <c r="E608" s="5">
        <v>571936</v>
      </c>
      <c r="F608" s="5">
        <v>7824364</v>
      </c>
      <c r="G608" s="6">
        <v>239425.54</v>
      </c>
      <c r="J608" s="5">
        <v>80122</v>
      </c>
    </row>
    <row r="611" ht="15">
      <c r="C611" t="s">
        <v>3989</v>
      </c>
    </row>
    <row r="612" spans="7:9" ht="15">
      <c r="G612" t="s">
        <v>3977</v>
      </c>
      <c r="H612">
        <v>5.6</v>
      </c>
      <c r="I612">
        <v>5</v>
      </c>
    </row>
    <row r="613" spans="3:10" ht="15">
      <c r="C613" t="s">
        <v>3990</v>
      </c>
      <c r="F613" s="5">
        <v>356580</v>
      </c>
      <c r="G613" t="s">
        <v>3991</v>
      </c>
      <c r="H613">
        <v>25.6</v>
      </c>
      <c r="I613">
        <v>5</v>
      </c>
      <c r="J613" s="5">
        <v>3651</v>
      </c>
    </row>
    <row r="614" spans="3:10" ht="15">
      <c r="C614" t="s">
        <v>3629</v>
      </c>
      <c r="D614" s="5">
        <v>69870</v>
      </c>
      <c r="F614" s="5">
        <v>69870</v>
      </c>
      <c r="G614" t="s">
        <v>3992</v>
      </c>
      <c r="H614">
        <v>25.6</v>
      </c>
      <c r="I614">
        <v>5</v>
      </c>
      <c r="J614">
        <v>715</v>
      </c>
    </row>
    <row r="615" spans="3:10" ht="15">
      <c r="C615" t="s">
        <v>3630</v>
      </c>
      <c r="E615" s="5">
        <v>18165</v>
      </c>
      <c r="F615" s="5">
        <v>18165</v>
      </c>
      <c r="G615" t="s">
        <v>3993</v>
      </c>
      <c r="H615">
        <v>25.6</v>
      </c>
      <c r="I615">
        <v>5</v>
      </c>
      <c r="J615">
        <v>186</v>
      </c>
    </row>
    <row r="616" spans="3:10" ht="15">
      <c r="C616" t="s">
        <v>3994</v>
      </c>
      <c r="D616" s="5">
        <v>69870</v>
      </c>
      <c r="E616" s="5">
        <v>18165</v>
      </c>
      <c r="F616" s="5">
        <v>444615</v>
      </c>
      <c r="G616" s="6">
        <v>13605.22</v>
      </c>
      <c r="J616" s="5">
        <v>4552</v>
      </c>
    </row>
    <row r="620" spans="3:4" ht="15">
      <c r="C620" t="s">
        <v>3995</v>
      </c>
      <c r="D620" t="s">
        <v>3640</v>
      </c>
    </row>
    <row r="621" spans="3:10" ht="15">
      <c r="C621" s="5">
        <v>15484963</v>
      </c>
      <c r="D621" s="5">
        <v>3837805</v>
      </c>
      <c r="E621" s="5">
        <v>1276381</v>
      </c>
      <c r="F621" s="5">
        <v>20599149</v>
      </c>
      <c r="G621" s="6">
        <v>630333.96</v>
      </c>
      <c r="J621" s="5">
        <v>210936</v>
      </c>
    </row>
    <row r="623" spans="1:3" ht="15">
      <c r="A623">
        <v>502000</v>
      </c>
      <c r="C623" t="s">
        <v>3996</v>
      </c>
    </row>
    <row r="624" spans="7:9" ht="15">
      <c r="G624" t="s">
        <v>3997</v>
      </c>
      <c r="H624">
        <v>5</v>
      </c>
      <c r="I624">
        <v>7</v>
      </c>
    </row>
    <row r="625" spans="3:10" ht="15">
      <c r="C625" t="s">
        <v>3998</v>
      </c>
      <c r="F625" s="5">
        <v>25596063</v>
      </c>
      <c r="G625" t="s">
        <v>3999</v>
      </c>
      <c r="H625">
        <v>25</v>
      </c>
      <c r="I625">
        <v>7</v>
      </c>
      <c r="J625" s="5">
        <v>255961</v>
      </c>
    </row>
    <row r="626" spans="3:10" ht="15">
      <c r="C626" t="s">
        <v>3629</v>
      </c>
      <c r="D626" s="5">
        <v>5886265</v>
      </c>
      <c r="F626" s="5">
        <v>5886265</v>
      </c>
      <c r="G626" t="s">
        <v>4000</v>
      </c>
      <c r="H626">
        <v>25</v>
      </c>
      <c r="I626">
        <v>7</v>
      </c>
      <c r="J626" s="5">
        <v>58863</v>
      </c>
    </row>
    <row r="627" spans="3:10" ht="15">
      <c r="C627" t="s">
        <v>3630</v>
      </c>
      <c r="E627" s="5">
        <v>1434780</v>
      </c>
      <c r="F627" s="5">
        <v>1434780</v>
      </c>
      <c r="G627" t="s">
        <v>4001</v>
      </c>
      <c r="H627">
        <v>25</v>
      </c>
      <c r="I627">
        <v>7</v>
      </c>
      <c r="J627" s="5">
        <v>14348</v>
      </c>
    </row>
    <row r="628" spans="3:10" ht="15">
      <c r="C628" t="s">
        <v>4002</v>
      </c>
      <c r="D628" s="5">
        <v>5886265</v>
      </c>
      <c r="E628" s="5">
        <v>1434780</v>
      </c>
      <c r="F628" s="5">
        <v>32917108</v>
      </c>
      <c r="G628" s="6">
        <v>1053347.46</v>
      </c>
      <c r="J628" s="5">
        <v>329172</v>
      </c>
    </row>
    <row r="631" spans="3:4" ht="15">
      <c r="C631" t="s">
        <v>4003</v>
      </c>
      <c r="D631" t="s">
        <v>3187</v>
      </c>
    </row>
    <row r="632" spans="3:10" ht="15">
      <c r="C632" s="5">
        <v>25596063</v>
      </c>
      <c r="D632" s="5">
        <v>5886265</v>
      </c>
      <c r="E632" s="5">
        <v>1434780</v>
      </c>
      <c r="F632" s="5">
        <v>32917108</v>
      </c>
      <c r="G632" s="6">
        <v>1053347.46</v>
      </c>
      <c r="J632" s="5">
        <v>329172</v>
      </c>
    </row>
    <row r="634" spans="1:3" ht="15">
      <c r="A634">
        <v>503000</v>
      </c>
      <c r="C634" t="s">
        <v>4004</v>
      </c>
    </row>
    <row r="635" spans="7:9" ht="15">
      <c r="G635" t="s">
        <v>4005</v>
      </c>
      <c r="H635">
        <v>5</v>
      </c>
      <c r="I635">
        <v>9.3</v>
      </c>
    </row>
    <row r="636" spans="3:10" ht="15">
      <c r="C636" t="s">
        <v>4006</v>
      </c>
      <c r="F636" s="5">
        <v>173413831</v>
      </c>
      <c r="G636" t="s">
        <v>4007</v>
      </c>
      <c r="H636">
        <v>25</v>
      </c>
      <c r="I636">
        <v>9.3</v>
      </c>
      <c r="J636" s="5">
        <v>1734138</v>
      </c>
    </row>
    <row r="637" spans="3:10" ht="15">
      <c r="C637" t="s">
        <v>3629</v>
      </c>
      <c r="D637" s="5">
        <v>50211840</v>
      </c>
      <c r="F637" s="5">
        <v>50211840</v>
      </c>
      <c r="G637" t="s">
        <v>4008</v>
      </c>
      <c r="H637">
        <v>25</v>
      </c>
      <c r="I637">
        <v>9.3</v>
      </c>
      <c r="J637" s="5">
        <v>502118</v>
      </c>
    </row>
    <row r="638" spans="3:10" ht="15">
      <c r="C638" t="s">
        <v>3630</v>
      </c>
      <c r="E638" s="5">
        <v>13847100</v>
      </c>
      <c r="F638" s="5">
        <v>13847100</v>
      </c>
      <c r="G638" t="s">
        <v>4009</v>
      </c>
      <c r="H638">
        <v>25</v>
      </c>
      <c r="I638">
        <v>9.3</v>
      </c>
      <c r="J638" s="5">
        <v>138471</v>
      </c>
    </row>
    <row r="639" spans="3:10" ht="15">
      <c r="C639" t="s">
        <v>4010</v>
      </c>
      <c r="D639" s="5">
        <v>50211840</v>
      </c>
      <c r="E639" s="5">
        <v>13847100</v>
      </c>
      <c r="F639" s="5">
        <v>237472771</v>
      </c>
      <c r="G639" s="6">
        <v>8145316.04</v>
      </c>
      <c r="J639" s="5">
        <v>2374727</v>
      </c>
    </row>
    <row r="641" ht="15">
      <c r="C641" t="s">
        <v>3989</v>
      </c>
    </row>
    <row r="642" spans="7:9" ht="15">
      <c r="G642" t="s">
        <v>4005</v>
      </c>
      <c r="H642">
        <v>5</v>
      </c>
      <c r="I642">
        <v>9.3</v>
      </c>
    </row>
    <row r="648" spans="4:7" ht="15">
      <c r="D648" t="s">
        <v>3646</v>
      </c>
      <c r="E648" t="s">
        <v>3245</v>
      </c>
      <c r="F648" t="s">
        <v>3246</v>
      </c>
      <c r="G648" t="s">
        <v>3247</v>
      </c>
    </row>
    <row r="649" spans="5:6" ht="15">
      <c r="E649" t="s">
        <v>3753</v>
      </c>
      <c r="F649" s="7">
        <v>38483</v>
      </c>
    </row>
    <row r="652" spans="1:2" ht="15">
      <c r="A652" t="s">
        <v>3968</v>
      </c>
      <c r="B652" t="s">
        <v>3969</v>
      </c>
    </row>
    <row r="653" spans="1:3" ht="15">
      <c r="A653" t="s">
        <v>3250</v>
      </c>
      <c r="B653" t="s">
        <v>3251</v>
      </c>
      <c r="C653" t="s">
        <v>3970</v>
      </c>
    </row>
    <row r="654" spans="1:3" ht="15">
      <c r="A654" t="s">
        <v>3192</v>
      </c>
      <c r="B654" t="s">
        <v>3971</v>
      </c>
      <c r="C654" t="s">
        <v>3972</v>
      </c>
    </row>
    <row r="655" spans="1:3" ht="15">
      <c r="A655" t="s">
        <v>3973</v>
      </c>
      <c r="B655" t="s">
        <v>3974</v>
      </c>
      <c r="C655">
        <v>2601</v>
      </c>
    </row>
    <row r="656" spans="1:3" ht="15">
      <c r="A656" t="s">
        <v>3255</v>
      </c>
      <c r="B656" t="s">
        <v>3256</v>
      </c>
      <c r="C656" t="s">
        <v>3975</v>
      </c>
    </row>
    <row r="659" spans="1:11" ht="15">
      <c r="A659" t="s">
        <v>4361</v>
      </c>
      <c r="C659" t="s">
        <v>3258</v>
      </c>
      <c r="D659" t="s">
        <v>3633</v>
      </c>
      <c r="E659" t="s">
        <v>3259</v>
      </c>
      <c r="F659" t="s">
        <v>3260</v>
      </c>
      <c r="G659" t="s">
        <v>3261</v>
      </c>
      <c r="H659" t="s">
        <v>3262</v>
      </c>
      <c r="I659" t="s">
        <v>3263</v>
      </c>
      <c r="J659" t="s">
        <v>3264</v>
      </c>
      <c r="K659" t="s">
        <v>3265</v>
      </c>
    </row>
    <row r="660" spans="3:10" ht="15">
      <c r="C660" t="s">
        <v>3266</v>
      </c>
      <c r="D660" t="s">
        <v>3636</v>
      </c>
      <c r="E660" t="s">
        <v>3267</v>
      </c>
      <c r="F660" t="s">
        <v>3268</v>
      </c>
      <c r="G660" t="s">
        <v>3269</v>
      </c>
      <c r="H660" t="s">
        <v>3270</v>
      </c>
      <c r="I660" t="s">
        <v>3628</v>
      </c>
      <c r="J660" t="s">
        <v>3637</v>
      </c>
    </row>
    <row r="662" spans="3:10" ht="15">
      <c r="C662" t="s">
        <v>4011</v>
      </c>
      <c r="F662" s="5">
        <v>1740519</v>
      </c>
      <c r="G662" t="s">
        <v>4012</v>
      </c>
      <c r="H662">
        <v>25</v>
      </c>
      <c r="I662">
        <v>9.3</v>
      </c>
      <c r="J662" s="5">
        <v>17405</v>
      </c>
    </row>
    <row r="663" spans="3:10" ht="15">
      <c r="C663" t="s">
        <v>3629</v>
      </c>
      <c r="D663" s="5">
        <v>508120</v>
      </c>
      <c r="F663" s="5">
        <v>508120</v>
      </c>
      <c r="G663" t="s">
        <v>4013</v>
      </c>
      <c r="H663">
        <v>25</v>
      </c>
      <c r="I663">
        <v>9.3</v>
      </c>
      <c r="J663" s="5">
        <v>5081</v>
      </c>
    </row>
    <row r="664" spans="3:10" ht="15">
      <c r="C664" t="s">
        <v>3630</v>
      </c>
      <c r="E664" s="5">
        <v>142290</v>
      </c>
      <c r="F664" s="5">
        <v>142290</v>
      </c>
      <c r="G664" t="s">
        <v>4014</v>
      </c>
      <c r="H664">
        <v>25</v>
      </c>
      <c r="I664">
        <v>9.3</v>
      </c>
      <c r="J664" s="5">
        <v>1423</v>
      </c>
    </row>
    <row r="665" spans="3:10" ht="15">
      <c r="C665" t="s">
        <v>4015</v>
      </c>
      <c r="D665" s="5">
        <v>508120</v>
      </c>
      <c r="E665" s="5">
        <v>142290</v>
      </c>
      <c r="F665" s="5">
        <v>2390929</v>
      </c>
      <c r="G665" s="6">
        <v>82008.87</v>
      </c>
      <c r="J665" s="5">
        <v>23909</v>
      </c>
    </row>
    <row r="669" spans="3:4" ht="15">
      <c r="C669" t="s">
        <v>4016</v>
      </c>
      <c r="D669" t="s">
        <v>3203</v>
      </c>
    </row>
    <row r="670" spans="3:10" ht="15">
      <c r="C670" s="5">
        <v>175154350</v>
      </c>
      <c r="D670" s="5">
        <v>50719960</v>
      </c>
      <c r="E670" s="5">
        <v>13989390</v>
      </c>
      <c r="F670" s="5">
        <v>239863700</v>
      </c>
      <c r="G670" s="6">
        <v>8227324.91</v>
      </c>
      <c r="J670" s="5">
        <v>2398636</v>
      </c>
    </row>
    <row r="672" spans="1:3" ht="15">
      <c r="A672">
        <v>504000</v>
      </c>
      <c r="C672" t="s">
        <v>4017</v>
      </c>
    </row>
    <row r="673" spans="7:9" ht="15">
      <c r="G673" t="s">
        <v>4018</v>
      </c>
      <c r="H673">
        <v>5</v>
      </c>
      <c r="I673">
        <v>13.1</v>
      </c>
    </row>
    <row r="674" spans="3:10" ht="15">
      <c r="C674" t="s">
        <v>4019</v>
      </c>
      <c r="F674" s="5">
        <v>15401953</v>
      </c>
      <c r="G674" t="s">
        <v>4020</v>
      </c>
      <c r="H674">
        <v>25</v>
      </c>
      <c r="I674">
        <v>13.1</v>
      </c>
      <c r="J674" s="5">
        <v>154020</v>
      </c>
    </row>
    <row r="675" spans="3:10" ht="15">
      <c r="C675" t="s">
        <v>3629</v>
      </c>
      <c r="D675" s="5">
        <v>3354455</v>
      </c>
      <c r="F675" s="5">
        <v>3354455</v>
      </c>
      <c r="G675" t="s">
        <v>4021</v>
      </c>
      <c r="H675">
        <v>25</v>
      </c>
      <c r="I675">
        <v>13.1</v>
      </c>
      <c r="J675" s="5">
        <v>33545</v>
      </c>
    </row>
    <row r="676" spans="3:10" ht="15">
      <c r="C676" t="s">
        <v>3630</v>
      </c>
      <c r="E676" s="5">
        <v>1169440</v>
      </c>
      <c r="F676" s="5">
        <v>1169440</v>
      </c>
      <c r="G676" t="s">
        <v>4022</v>
      </c>
      <c r="H676">
        <v>25</v>
      </c>
      <c r="I676">
        <v>13.1</v>
      </c>
      <c r="J676" s="5">
        <v>11694</v>
      </c>
    </row>
    <row r="677" spans="3:10" ht="15">
      <c r="C677" t="s">
        <v>4023</v>
      </c>
      <c r="D677" s="5">
        <v>3354455</v>
      </c>
      <c r="E677" s="5">
        <v>1169440</v>
      </c>
      <c r="F677" s="5">
        <v>19925848</v>
      </c>
      <c r="G677" s="6">
        <v>759174.81</v>
      </c>
      <c r="J677" s="5">
        <v>199259</v>
      </c>
    </row>
    <row r="679" ht="15">
      <c r="C679" t="s">
        <v>3983</v>
      </c>
    </row>
    <row r="680" spans="7:9" ht="15">
      <c r="G680" t="s">
        <v>4018</v>
      </c>
      <c r="H680">
        <v>5</v>
      </c>
      <c r="I680">
        <v>13.1</v>
      </c>
    </row>
    <row r="681" spans="3:10" ht="15">
      <c r="C681" t="s">
        <v>4024</v>
      </c>
      <c r="F681" s="5">
        <v>3620</v>
      </c>
      <c r="G681" t="s">
        <v>4025</v>
      </c>
      <c r="H681">
        <v>25</v>
      </c>
      <c r="I681">
        <v>13.1</v>
      </c>
      <c r="J681">
        <v>36</v>
      </c>
    </row>
    <row r="682" spans="3:10" ht="15">
      <c r="C682" t="s">
        <v>3629</v>
      </c>
      <c r="D682" s="5">
        <v>12840</v>
      </c>
      <c r="F682" s="5">
        <v>12840</v>
      </c>
      <c r="G682" t="s">
        <v>4026</v>
      </c>
      <c r="H682">
        <v>25</v>
      </c>
      <c r="I682">
        <v>13.1</v>
      </c>
      <c r="J682">
        <v>128</v>
      </c>
    </row>
    <row r="683" spans="3:10" ht="15">
      <c r="C683" t="s">
        <v>3630</v>
      </c>
      <c r="E683">
        <v>0</v>
      </c>
      <c r="F683">
        <v>0</v>
      </c>
      <c r="G683" t="s">
        <v>4027</v>
      </c>
      <c r="H683">
        <v>25</v>
      </c>
      <c r="I683">
        <v>13.1</v>
      </c>
      <c r="J683">
        <v>0</v>
      </c>
    </row>
    <row r="684" spans="3:10" ht="15">
      <c r="C684" t="s">
        <v>4028</v>
      </c>
      <c r="D684" s="5">
        <v>12840</v>
      </c>
      <c r="E684">
        <v>0</v>
      </c>
      <c r="F684" s="5">
        <v>16460</v>
      </c>
      <c r="G684">
        <v>627.12</v>
      </c>
      <c r="J684">
        <v>164</v>
      </c>
    </row>
    <row r="688" spans="3:4" ht="15">
      <c r="C688" t="s">
        <v>4029</v>
      </c>
      <c r="D688" t="s">
        <v>3202</v>
      </c>
    </row>
    <row r="689" spans="3:10" ht="15">
      <c r="C689" s="5">
        <v>15405573</v>
      </c>
      <c r="D689" s="5">
        <v>3367295</v>
      </c>
      <c r="E689" s="5">
        <v>1169440</v>
      </c>
      <c r="F689" s="5">
        <v>19942308</v>
      </c>
      <c r="G689" s="6">
        <v>759801.93</v>
      </c>
      <c r="J689" s="5">
        <v>199423</v>
      </c>
    </row>
    <row r="691" spans="1:4" ht="15">
      <c r="A691">
        <v>505000</v>
      </c>
      <c r="C691" t="s">
        <v>4030</v>
      </c>
      <c r="D691" t="s">
        <v>3203</v>
      </c>
    </row>
    <row r="692" spans="7:9" ht="15">
      <c r="G692" t="s">
        <v>4031</v>
      </c>
      <c r="H692">
        <v>5</v>
      </c>
      <c r="I692">
        <v>7.8</v>
      </c>
    </row>
    <row r="693" spans="3:10" ht="15">
      <c r="C693" t="s">
        <v>4032</v>
      </c>
      <c r="F693" s="5">
        <v>26412750</v>
      </c>
      <c r="G693" t="s">
        <v>4033</v>
      </c>
      <c r="H693">
        <v>25</v>
      </c>
      <c r="I693">
        <v>7.8</v>
      </c>
      <c r="J693" s="5">
        <v>264128</v>
      </c>
    </row>
    <row r="694" spans="3:10" ht="15">
      <c r="C694" t="s">
        <v>3629</v>
      </c>
      <c r="D694" s="5">
        <v>8363920</v>
      </c>
      <c r="F694" s="5">
        <v>8363920</v>
      </c>
      <c r="G694" t="s">
        <v>4034</v>
      </c>
      <c r="H694">
        <v>25</v>
      </c>
      <c r="I694">
        <v>7.8</v>
      </c>
      <c r="J694" s="5">
        <v>83639</v>
      </c>
    </row>
    <row r="695" spans="3:10" ht="15">
      <c r="C695" t="s">
        <v>3630</v>
      </c>
      <c r="E695" s="5">
        <v>2120675</v>
      </c>
      <c r="F695" s="5">
        <v>2120675</v>
      </c>
      <c r="G695" t="s">
        <v>4035</v>
      </c>
      <c r="H695">
        <v>25</v>
      </c>
      <c r="I695">
        <v>7.8</v>
      </c>
      <c r="J695" s="5">
        <v>21207</v>
      </c>
    </row>
    <row r="696" spans="3:10" ht="15">
      <c r="C696" t="s">
        <v>4036</v>
      </c>
      <c r="D696" s="5">
        <v>8363920</v>
      </c>
      <c r="E696" s="5">
        <v>2120675</v>
      </c>
      <c r="F696" s="5">
        <v>36897345</v>
      </c>
      <c r="G696" s="6">
        <v>1210232.92</v>
      </c>
      <c r="J696" s="5">
        <v>368974</v>
      </c>
    </row>
    <row r="699" spans="3:4" ht="15">
      <c r="C699" t="s">
        <v>4037</v>
      </c>
      <c r="D699" t="s">
        <v>3188</v>
      </c>
    </row>
    <row r="700" spans="3:10" ht="15">
      <c r="C700" s="5">
        <v>26412750</v>
      </c>
      <c r="D700" s="5">
        <v>8363920</v>
      </c>
      <c r="E700" s="5">
        <v>2120675</v>
      </c>
      <c r="F700" s="5">
        <v>36897345</v>
      </c>
      <c r="G700" s="6">
        <v>1210232.92</v>
      </c>
      <c r="J700" s="5">
        <v>368974</v>
      </c>
    </row>
    <row r="702" spans="1:3" ht="15">
      <c r="A702">
        <v>506000</v>
      </c>
      <c r="C702" t="s">
        <v>4038</v>
      </c>
    </row>
    <row r="703" spans="7:9" ht="15">
      <c r="G703" t="s">
        <v>4039</v>
      </c>
      <c r="H703">
        <v>5.9</v>
      </c>
      <c r="I703">
        <v>13.1</v>
      </c>
    </row>
    <row r="704" spans="3:10" ht="15">
      <c r="C704" t="s">
        <v>4040</v>
      </c>
      <c r="F704" s="5">
        <v>15939610</v>
      </c>
      <c r="G704" t="s">
        <v>4041</v>
      </c>
      <c r="H704">
        <v>25.9</v>
      </c>
      <c r="I704">
        <v>13.1</v>
      </c>
      <c r="J704" s="5">
        <v>165134</v>
      </c>
    </row>
    <row r="705" spans="3:10" ht="15">
      <c r="C705" t="s">
        <v>3629</v>
      </c>
      <c r="D705" s="5">
        <v>2803855</v>
      </c>
      <c r="F705" s="5">
        <v>2803855</v>
      </c>
      <c r="G705" t="s">
        <v>4042</v>
      </c>
      <c r="H705">
        <v>25.9</v>
      </c>
      <c r="I705">
        <v>13.1</v>
      </c>
      <c r="J705" s="5">
        <v>29048</v>
      </c>
    </row>
    <row r="706" spans="3:10" ht="15">
      <c r="C706" t="s">
        <v>3630</v>
      </c>
      <c r="E706" s="5">
        <v>1044185</v>
      </c>
      <c r="F706" s="5">
        <v>1044185</v>
      </c>
      <c r="G706" t="s">
        <v>4043</v>
      </c>
      <c r="H706">
        <v>25.9</v>
      </c>
      <c r="I706">
        <v>13.1</v>
      </c>
      <c r="J706" s="5">
        <v>10818</v>
      </c>
    </row>
    <row r="707" spans="3:10" ht="15">
      <c r="C707" t="s">
        <v>4044</v>
      </c>
      <c r="D707" s="5">
        <v>2803855</v>
      </c>
      <c r="E707" s="5">
        <v>1044185</v>
      </c>
      <c r="F707" s="5">
        <v>19787650</v>
      </c>
      <c r="G707" s="6">
        <v>771718.36</v>
      </c>
      <c r="J707" s="5">
        <v>205000</v>
      </c>
    </row>
    <row r="714" spans="4:7" ht="15">
      <c r="D714" t="s">
        <v>3646</v>
      </c>
      <c r="E714" t="s">
        <v>3245</v>
      </c>
      <c r="F714" t="s">
        <v>3246</v>
      </c>
      <c r="G714" t="s">
        <v>3247</v>
      </c>
    </row>
    <row r="715" spans="5:6" ht="15">
      <c r="E715" t="s">
        <v>3753</v>
      </c>
      <c r="F715" s="7">
        <v>38483</v>
      </c>
    </row>
    <row r="718" spans="1:2" ht="15">
      <c r="A718" t="s">
        <v>3968</v>
      </c>
      <c r="B718" t="s">
        <v>3969</v>
      </c>
    </row>
    <row r="719" spans="1:3" ht="15">
      <c r="A719" t="s">
        <v>3250</v>
      </c>
      <c r="B719" t="s">
        <v>3251</v>
      </c>
      <c r="C719" t="s">
        <v>3970</v>
      </c>
    </row>
    <row r="720" spans="1:3" ht="15">
      <c r="A720" t="s">
        <v>3192</v>
      </c>
      <c r="B720" t="s">
        <v>3971</v>
      </c>
      <c r="C720" t="s">
        <v>3972</v>
      </c>
    </row>
    <row r="721" spans="1:3" ht="15">
      <c r="A721" t="s">
        <v>3973</v>
      </c>
      <c r="B721" t="s">
        <v>3974</v>
      </c>
      <c r="C721">
        <v>2601</v>
      </c>
    </row>
    <row r="722" spans="1:3" ht="15">
      <c r="A722" t="s">
        <v>3255</v>
      </c>
      <c r="B722" t="s">
        <v>3256</v>
      </c>
      <c r="C722" t="s">
        <v>3975</v>
      </c>
    </row>
    <row r="725" spans="1:11" ht="15">
      <c r="A725" t="s">
        <v>4361</v>
      </c>
      <c r="C725" t="s">
        <v>3258</v>
      </c>
      <c r="D725" t="s">
        <v>3633</v>
      </c>
      <c r="E725" t="s">
        <v>3259</v>
      </c>
      <c r="F725" t="s">
        <v>3260</v>
      </c>
      <c r="G725" t="s">
        <v>3261</v>
      </c>
      <c r="H725" t="s">
        <v>3262</v>
      </c>
      <c r="I725" t="s">
        <v>3263</v>
      </c>
      <c r="J725" t="s">
        <v>3264</v>
      </c>
      <c r="K725" t="s">
        <v>3265</v>
      </c>
    </row>
    <row r="726" spans="3:10" ht="15">
      <c r="C726" t="s">
        <v>3266</v>
      </c>
      <c r="D726" t="s">
        <v>3636</v>
      </c>
      <c r="E726" t="s">
        <v>3267</v>
      </c>
      <c r="F726" t="s">
        <v>3268</v>
      </c>
      <c r="G726" t="s">
        <v>3269</v>
      </c>
      <c r="H726" t="s">
        <v>3270</v>
      </c>
      <c r="I726" t="s">
        <v>3628</v>
      </c>
      <c r="J726" t="s">
        <v>3637</v>
      </c>
    </row>
    <row r="728" ht="15">
      <c r="C728" t="s">
        <v>3838</v>
      </c>
    </row>
    <row r="729" spans="7:9" ht="15">
      <c r="G729" t="s">
        <v>4039</v>
      </c>
      <c r="H729">
        <v>5.9</v>
      </c>
      <c r="I729">
        <v>13.1</v>
      </c>
    </row>
    <row r="730" spans="3:10" ht="15">
      <c r="C730" t="s">
        <v>4045</v>
      </c>
      <c r="F730" s="5">
        <v>3135645</v>
      </c>
      <c r="G730" t="s">
        <v>4046</v>
      </c>
      <c r="H730">
        <v>25.9</v>
      </c>
      <c r="I730">
        <v>13.1</v>
      </c>
      <c r="J730" s="5">
        <v>32485</v>
      </c>
    </row>
    <row r="731" spans="3:10" ht="15">
      <c r="C731" t="s">
        <v>3629</v>
      </c>
      <c r="D731" s="5">
        <v>745260</v>
      </c>
      <c r="F731" s="5">
        <v>745260</v>
      </c>
      <c r="G731" t="s">
        <v>4047</v>
      </c>
      <c r="H731">
        <v>25.9</v>
      </c>
      <c r="I731">
        <v>13.1</v>
      </c>
      <c r="J731" s="5">
        <v>7721</v>
      </c>
    </row>
    <row r="732" spans="3:10" ht="15">
      <c r="C732" t="s">
        <v>3630</v>
      </c>
      <c r="E732" s="5">
        <v>91515</v>
      </c>
      <c r="F732" s="5">
        <v>91515</v>
      </c>
      <c r="G732" t="s">
        <v>4048</v>
      </c>
      <c r="H732">
        <v>25.9</v>
      </c>
      <c r="I732">
        <v>13.1</v>
      </c>
      <c r="J732">
        <v>948</v>
      </c>
    </row>
    <row r="733" spans="3:10" ht="15">
      <c r="C733" t="s">
        <v>4049</v>
      </c>
      <c r="D733" s="5">
        <v>745260</v>
      </c>
      <c r="E733" s="5">
        <v>91515</v>
      </c>
      <c r="F733" s="5">
        <v>3972420</v>
      </c>
      <c r="G733" s="6">
        <v>154924.39</v>
      </c>
      <c r="J733" s="5">
        <v>41154</v>
      </c>
    </row>
    <row r="737" spans="3:4" ht="15">
      <c r="C737" t="s">
        <v>4050</v>
      </c>
      <c r="D737" t="s">
        <v>3641</v>
      </c>
    </row>
    <row r="738" spans="3:10" ht="15">
      <c r="C738" s="5">
        <v>19075255</v>
      </c>
      <c r="D738" s="5">
        <v>3549115</v>
      </c>
      <c r="E738" s="5">
        <v>1135700</v>
      </c>
      <c r="F738" s="5">
        <v>23760070</v>
      </c>
      <c r="G738" s="6">
        <v>926642.75</v>
      </c>
      <c r="J738" s="5">
        <v>246154</v>
      </c>
    </row>
    <row r="741" spans="1:11" ht="15">
      <c r="A741" t="s">
        <v>3293</v>
      </c>
      <c r="B741" t="s">
        <v>3294</v>
      </c>
      <c r="C741" t="s">
        <v>3742</v>
      </c>
      <c r="D741" t="s">
        <v>3642</v>
      </c>
      <c r="E741" t="s">
        <v>3743</v>
      </c>
      <c r="F741" t="s">
        <v>3744</v>
      </c>
      <c r="G741" t="s">
        <v>3745</v>
      </c>
      <c r="H741" t="s">
        <v>3746</v>
      </c>
      <c r="I741" t="s">
        <v>3747</v>
      </c>
      <c r="J741" t="s">
        <v>3748</v>
      </c>
      <c r="K741" t="s">
        <v>3749</v>
      </c>
    </row>
    <row r="742" spans="3:5" ht="15">
      <c r="C742" t="s">
        <v>4051</v>
      </c>
      <c r="D742" t="s">
        <v>3211</v>
      </c>
      <c r="E742" t="s">
        <v>3205</v>
      </c>
    </row>
    <row r="743" spans="3:10" ht="15">
      <c r="C743" t="s">
        <v>4052</v>
      </c>
      <c r="F743" s="5">
        <v>15360</v>
      </c>
      <c r="G743" t="s">
        <v>4053</v>
      </c>
      <c r="H743">
        <v>25</v>
      </c>
      <c r="I743">
        <v>7.18</v>
      </c>
      <c r="J743">
        <v>154</v>
      </c>
    </row>
    <row r="744" spans="3:10" ht="15">
      <c r="C744" t="s">
        <v>3629</v>
      </c>
      <c r="D744">
        <v>0</v>
      </c>
      <c r="F744">
        <v>0</v>
      </c>
      <c r="G744" t="s">
        <v>4054</v>
      </c>
      <c r="H744">
        <v>25</v>
      </c>
      <c r="I744">
        <v>7.18</v>
      </c>
      <c r="J744">
        <v>0</v>
      </c>
    </row>
    <row r="745" spans="3:10" ht="15">
      <c r="C745" t="s">
        <v>3630</v>
      </c>
      <c r="E745">
        <v>0</v>
      </c>
      <c r="F745">
        <v>0</v>
      </c>
      <c r="G745" t="s">
        <v>4054</v>
      </c>
      <c r="H745">
        <v>25</v>
      </c>
      <c r="I745">
        <v>7.18</v>
      </c>
      <c r="J745">
        <v>0</v>
      </c>
    </row>
    <row r="746" spans="3:10" ht="15">
      <c r="C746" t="s">
        <v>4055</v>
      </c>
      <c r="E746">
        <v>0</v>
      </c>
      <c r="F746" t="s">
        <v>4056</v>
      </c>
      <c r="G746">
        <v>494.28</v>
      </c>
      <c r="J746">
        <v>154</v>
      </c>
    </row>
    <row r="748" spans="3:5" ht="15">
      <c r="C748" t="s">
        <v>4057</v>
      </c>
      <c r="D748" t="e">
        <v>#NAME?</v>
      </c>
      <c r="E748" t="s">
        <v>3194</v>
      </c>
    </row>
    <row r="749" spans="3:10" ht="15">
      <c r="C749" t="s">
        <v>4058</v>
      </c>
      <c r="F749">
        <v>0</v>
      </c>
      <c r="G749" t="s">
        <v>4059</v>
      </c>
      <c r="H749">
        <v>25</v>
      </c>
      <c r="I749">
        <v>10.9</v>
      </c>
      <c r="J749">
        <v>0</v>
      </c>
    </row>
    <row r="750" spans="3:10" ht="15">
      <c r="C750" t="s">
        <v>3629</v>
      </c>
      <c r="D750">
        <v>0</v>
      </c>
      <c r="F750">
        <v>0</v>
      </c>
      <c r="G750" t="s">
        <v>4059</v>
      </c>
      <c r="H750">
        <v>25</v>
      </c>
      <c r="I750">
        <v>10.9</v>
      </c>
      <c r="J750">
        <v>0</v>
      </c>
    </row>
    <row r="751" spans="3:10" ht="15">
      <c r="C751" t="s">
        <v>3630</v>
      </c>
      <c r="E751" s="5">
        <v>2310</v>
      </c>
      <c r="F751" s="5">
        <v>2310</v>
      </c>
      <c r="G751" t="s">
        <v>4060</v>
      </c>
      <c r="H751">
        <v>25</v>
      </c>
      <c r="I751">
        <v>10.9</v>
      </c>
      <c r="J751">
        <v>23</v>
      </c>
    </row>
    <row r="752" spans="3:10" ht="15">
      <c r="C752" t="s">
        <v>4061</v>
      </c>
      <c r="E752" t="s">
        <v>4062</v>
      </c>
      <c r="F752" t="s">
        <v>4063</v>
      </c>
      <c r="G752">
        <v>82.93</v>
      </c>
      <c r="J752">
        <v>23</v>
      </c>
    </row>
    <row r="754" ht="15">
      <c r="C754" t="s">
        <v>3643</v>
      </c>
    </row>
    <row r="755" spans="3:7" ht="15">
      <c r="C755" s="5">
        <v>266109922</v>
      </c>
      <c r="D755" t="s">
        <v>3212</v>
      </c>
      <c r="E755" t="s">
        <v>4064</v>
      </c>
      <c r="F755" t="s">
        <v>4065</v>
      </c>
      <c r="G755" s="6">
        <v>12317670</v>
      </c>
    </row>
    <row r="756" spans="3:11" ht="15">
      <c r="C756" t="s">
        <v>3645</v>
      </c>
      <c r="J756" t="s">
        <v>4066</v>
      </c>
      <c r="K756">
        <v>95</v>
      </c>
    </row>
    <row r="757" ht="15">
      <c r="C757" t="s">
        <v>3754</v>
      </c>
    </row>
    <row r="761" spans="1:8" ht="15">
      <c r="A761" t="s">
        <v>3755</v>
      </c>
      <c r="B761" t="s">
        <v>3756</v>
      </c>
      <c r="C761" t="s">
        <v>3757</v>
      </c>
      <c r="D761" t="s">
        <v>3648</v>
      </c>
      <c r="E761" t="s">
        <v>3758</v>
      </c>
      <c r="F761" t="s">
        <v>3759</v>
      </c>
      <c r="G761" t="s">
        <v>3760</v>
      </c>
      <c r="H761" t="s">
        <v>3649</v>
      </c>
    </row>
    <row r="764" spans="1:6" ht="15">
      <c r="A764" t="s">
        <v>3761</v>
      </c>
      <c r="B764" t="s">
        <v>3762</v>
      </c>
      <c r="C764" t="s">
        <v>3763</v>
      </c>
      <c r="D764" t="s">
        <v>3650</v>
      </c>
      <c r="E764" t="s">
        <v>3764</v>
      </c>
      <c r="F764" t="s">
        <v>3765</v>
      </c>
    </row>
    <row r="765" spans="1:5" ht="15">
      <c r="A765" t="s">
        <v>3766</v>
      </c>
      <c r="B765" t="s">
        <v>3767</v>
      </c>
      <c r="C765" t="s">
        <v>3768</v>
      </c>
      <c r="E765" t="s">
        <v>3627</v>
      </c>
    </row>
    <row r="780" spans="4:7" ht="15">
      <c r="D780" t="s">
        <v>3646</v>
      </c>
      <c r="E780" t="s">
        <v>3245</v>
      </c>
      <c r="F780" t="s">
        <v>3246</v>
      </c>
      <c r="G780" t="s">
        <v>3247</v>
      </c>
    </row>
    <row r="781" spans="5:6" ht="15">
      <c r="E781" t="s">
        <v>3753</v>
      </c>
      <c r="F781" s="7">
        <v>38483</v>
      </c>
    </row>
    <row r="784" spans="1:3" ht="15">
      <c r="A784" t="s">
        <v>4067</v>
      </c>
      <c r="B784" t="s">
        <v>4068</v>
      </c>
      <c r="C784" t="s">
        <v>3240</v>
      </c>
    </row>
    <row r="785" spans="1:3" ht="15">
      <c r="A785" t="s">
        <v>3250</v>
      </c>
      <c r="B785" t="s">
        <v>3251</v>
      </c>
      <c r="C785" t="s">
        <v>4069</v>
      </c>
    </row>
    <row r="786" spans="1:3" ht="15">
      <c r="A786" t="s">
        <v>3192</v>
      </c>
      <c r="B786" t="s">
        <v>4070</v>
      </c>
      <c r="C786" t="s">
        <v>4071</v>
      </c>
    </row>
    <row r="787" spans="1:3" ht="15">
      <c r="A787" t="s">
        <v>3213</v>
      </c>
      <c r="B787">
        <v>716</v>
      </c>
      <c r="C787">
        <v>71</v>
      </c>
    </row>
    <row r="788" spans="1:3" ht="15">
      <c r="A788" t="s">
        <v>3255</v>
      </c>
      <c r="B788" t="s">
        <v>3256</v>
      </c>
      <c r="C788" t="s">
        <v>4072</v>
      </c>
    </row>
    <row r="791" spans="1:11" ht="15">
      <c r="A791" t="s">
        <v>4361</v>
      </c>
      <c r="C791" t="s">
        <v>3258</v>
      </c>
      <c r="D791" t="s">
        <v>3633</v>
      </c>
      <c r="E791" t="s">
        <v>3259</v>
      </c>
      <c r="F791" t="s">
        <v>3260</v>
      </c>
      <c r="G791" t="s">
        <v>3261</v>
      </c>
      <c r="H791" t="s">
        <v>3262</v>
      </c>
      <c r="I791" t="s">
        <v>3263</v>
      </c>
      <c r="J791" t="s">
        <v>3264</v>
      </c>
      <c r="K791" t="s">
        <v>3265</v>
      </c>
    </row>
    <row r="792" spans="3:10" ht="15">
      <c r="C792" t="s">
        <v>3266</v>
      </c>
      <c r="D792" t="s">
        <v>3636</v>
      </c>
      <c r="E792" t="s">
        <v>3267</v>
      </c>
      <c r="F792" t="s">
        <v>3268</v>
      </c>
      <c r="G792" t="s">
        <v>3269</v>
      </c>
      <c r="H792" t="s">
        <v>3270</v>
      </c>
      <c r="I792" t="s">
        <v>3628</v>
      </c>
      <c r="J792" t="s">
        <v>3637</v>
      </c>
    </row>
    <row r="794" spans="1:3" ht="15">
      <c r="A794">
        <v>601000</v>
      </c>
      <c r="C794" t="s">
        <v>4073</v>
      </c>
    </row>
    <row r="795" spans="7:9" ht="15">
      <c r="G795" t="s">
        <v>4074</v>
      </c>
      <c r="H795">
        <v>5</v>
      </c>
      <c r="I795">
        <v>11.5</v>
      </c>
    </row>
    <row r="796" spans="3:10" ht="15">
      <c r="C796" t="s">
        <v>4075</v>
      </c>
      <c r="F796" s="5">
        <v>20335962</v>
      </c>
      <c r="G796" t="s">
        <v>4076</v>
      </c>
      <c r="H796">
        <v>25</v>
      </c>
      <c r="I796">
        <v>11.5</v>
      </c>
      <c r="J796" s="5">
        <v>203360</v>
      </c>
    </row>
    <row r="797" spans="3:10" ht="15">
      <c r="C797" t="s">
        <v>3629</v>
      </c>
      <c r="D797" s="5">
        <v>5130920</v>
      </c>
      <c r="F797" s="5">
        <v>5130920</v>
      </c>
      <c r="G797" t="s">
        <v>4077</v>
      </c>
      <c r="H797">
        <v>25</v>
      </c>
      <c r="I797">
        <v>11.5</v>
      </c>
      <c r="J797" s="5">
        <v>51309</v>
      </c>
    </row>
    <row r="798" spans="3:10" ht="15">
      <c r="C798" t="s">
        <v>3630</v>
      </c>
      <c r="E798" s="5">
        <v>3315204</v>
      </c>
      <c r="F798" s="5">
        <v>3315204</v>
      </c>
      <c r="G798" t="s">
        <v>4078</v>
      </c>
      <c r="H798">
        <v>25</v>
      </c>
      <c r="I798">
        <v>11.5</v>
      </c>
      <c r="J798" s="5">
        <v>33152</v>
      </c>
    </row>
    <row r="799" spans="3:10" ht="15">
      <c r="C799" t="s">
        <v>4079</v>
      </c>
      <c r="D799" s="5">
        <v>5130920</v>
      </c>
      <c r="E799" s="5">
        <v>3315204</v>
      </c>
      <c r="F799" s="5">
        <v>28782086</v>
      </c>
      <c r="G799" s="6">
        <v>1050546.14</v>
      </c>
      <c r="J799" s="5">
        <v>287821</v>
      </c>
    </row>
    <row r="802" spans="3:4" ht="15">
      <c r="C802" t="s">
        <v>4080</v>
      </c>
      <c r="D802" t="s">
        <v>3641</v>
      </c>
    </row>
    <row r="803" spans="3:10" ht="15">
      <c r="C803" s="5">
        <v>20335962</v>
      </c>
      <c r="D803" s="5">
        <v>5130920</v>
      </c>
      <c r="E803" s="5">
        <v>3315204</v>
      </c>
      <c r="F803" s="5">
        <v>28782086</v>
      </c>
      <c r="G803" s="6">
        <v>1050546.14</v>
      </c>
      <c r="J803" s="5">
        <v>287821</v>
      </c>
    </row>
    <row r="805" spans="1:3" ht="15">
      <c r="A805">
        <v>602000</v>
      </c>
      <c r="C805" t="s">
        <v>4081</v>
      </c>
    </row>
    <row r="806" spans="7:9" ht="15">
      <c r="G806" t="s">
        <v>4074</v>
      </c>
      <c r="H806">
        <v>5</v>
      </c>
      <c r="I806">
        <v>11.5</v>
      </c>
    </row>
    <row r="807" spans="3:10" ht="15">
      <c r="C807" t="s">
        <v>4082</v>
      </c>
      <c r="F807" s="5">
        <v>50570830</v>
      </c>
      <c r="G807" t="s">
        <v>4083</v>
      </c>
      <c r="H807">
        <v>25</v>
      </c>
      <c r="I807">
        <v>11.5</v>
      </c>
      <c r="J807" s="5">
        <v>505708</v>
      </c>
    </row>
    <row r="808" spans="3:10" ht="15">
      <c r="C808" t="s">
        <v>3629</v>
      </c>
      <c r="D808" s="5">
        <v>21687960</v>
      </c>
      <c r="F808" s="5">
        <v>21687960</v>
      </c>
      <c r="G808" t="s">
        <v>4084</v>
      </c>
      <c r="H808">
        <v>25</v>
      </c>
      <c r="I808">
        <v>11.5</v>
      </c>
      <c r="J808" s="5">
        <v>216880</v>
      </c>
    </row>
    <row r="809" spans="3:10" ht="15">
      <c r="C809" t="s">
        <v>3630</v>
      </c>
      <c r="E809" s="5">
        <v>4632445</v>
      </c>
      <c r="F809" s="5">
        <v>4632445</v>
      </c>
      <c r="G809" t="s">
        <v>4085</v>
      </c>
      <c r="H809">
        <v>25</v>
      </c>
      <c r="I809">
        <v>11.5</v>
      </c>
      <c r="J809" s="5">
        <v>46324</v>
      </c>
    </row>
    <row r="810" spans="3:10" ht="15">
      <c r="C810" t="s">
        <v>4086</v>
      </c>
      <c r="D810" s="5">
        <v>21687960</v>
      </c>
      <c r="E810" s="5">
        <v>4632445</v>
      </c>
      <c r="F810" s="5">
        <v>76891235</v>
      </c>
      <c r="G810" s="6">
        <v>2806530.08</v>
      </c>
      <c r="J810" s="5">
        <v>768912</v>
      </c>
    </row>
    <row r="813" spans="3:4" ht="15">
      <c r="C813" t="s">
        <v>4087</v>
      </c>
      <c r="D813" t="s">
        <v>3640</v>
      </c>
    </row>
    <row r="814" spans="3:10" ht="15">
      <c r="C814" s="5">
        <v>50570830</v>
      </c>
      <c r="D814" s="5">
        <v>21687960</v>
      </c>
      <c r="E814" s="5">
        <v>4632445</v>
      </c>
      <c r="F814" s="5">
        <v>76891235</v>
      </c>
      <c r="G814" s="6">
        <v>2806530.08</v>
      </c>
      <c r="J814" s="5">
        <v>768912</v>
      </c>
    </row>
    <row r="817" spans="1:11" ht="15">
      <c r="A817" t="s">
        <v>3293</v>
      </c>
      <c r="B817" t="s">
        <v>3294</v>
      </c>
      <c r="C817" t="s">
        <v>3742</v>
      </c>
      <c r="D817" t="s">
        <v>3642</v>
      </c>
      <c r="E817" t="s">
        <v>3743</v>
      </c>
      <c r="F817" t="s">
        <v>3744</v>
      </c>
      <c r="G817" t="s">
        <v>3745</v>
      </c>
      <c r="H817" t="s">
        <v>3746</v>
      </c>
      <c r="I817" t="s">
        <v>3747</v>
      </c>
      <c r="J817" t="s">
        <v>3748</v>
      </c>
      <c r="K817" t="s">
        <v>3749</v>
      </c>
    </row>
    <row r="818" spans="3:5" ht="15">
      <c r="C818" t="s">
        <v>4088</v>
      </c>
      <c r="D818" t="e">
        <v>#NAME?</v>
      </c>
      <c r="E818" t="s">
        <v>3214</v>
      </c>
    </row>
    <row r="819" spans="3:10" ht="15">
      <c r="C819" t="s">
        <v>4089</v>
      </c>
      <c r="F819" s="5">
        <v>278280</v>
      </c>
      <c r="G819" t="s">
        <v>4090</v>
      </c>
      <c r="H819">
        <v>28</v>
      </c>
      <c r="I819">
        <v>10.1</v>
      </c>
      <c r="J819" s="5">
        <v>3117</v>
      </c>
    </row>
    <row r="820" spans="3:10" ht="15">
      <c r="C820" t="s">
        <v>3629</v>
      </c>
      <c r="D820">
        <v>830</v>
      </c>
      <c r="F820">
        <v>830</v>
      </c>
      <c r="G820" t="s">
        <v>4091</v>
      </c>
      <c r="H820">
        <v>28</v>
      </c>
      <c r="I820">
        <v>10.1</v>
      </c>
      <c r="J820">
        <v>9</v>
      </c>
    </row>
    <row r="821" spans="3:10" ht="15">
      <c r="C821" t="s">
        <v>3630</v>
      </c>
      <c r="E821">
        <v>0</v>
      </c>
      <c r="F821">
        <v>0</v>
      </c>
      <c r="G821" t="s">
        <v>4027</v>
      </c>
      <c r="H821">
        <v>28</v>
      </c>
      <c r="I821">
        <v>10.1</v>
      </c>
      <c r="J821">
        <v>0</v>
      </c>
    </row>
    <row r="822" spans="3:10" ht="15">
      <c r="C822" t="s">
        <v>4092</v>
      </c>
      <c r="E822">
        <v>830</v>
      </c>
      <c r="F822" t="s">
        <v>4093</v>
      </c>
      <c r="G822" s="6">
        <v>10634.09</v>
      </c>
      <c r="J822" s="5">
        <v>3126</v>
      </c>
    </row>
    <row r="824" ht="15">
      <c r="C824" t="s">
        <v>3643</v>
      </c>
    </row>
    <row r="825" spans="3:7" ht="15">
      <c r="C825" s="5">
        <v>71185072</v>
      </c>
      <c r="D825" t="s">
        <v>3215</v>
      </c>
      <c r="E825" t="s">
        <v>4094</v>
      </c>
      <c r="F825" t="s">
        <v>4095</v>
      </c>
      <c r="G825" s="6">
        <v>3867710.31</v>
      </c>
    </row>
    <row r="826" spans="3:11" ht="15">
      <c r="C826" t="s">
        <v>3645</v>
      </c>
      <c r="J826" t="s">
        <v>4096</v>
      </c>
      <c r="K826">
        <v>33</v>
      </c>
    </row>
    <row r="827" ht="15">
      <c r="C827" t="s">
        <v>3754</v>
      </c>
    </row>
    <row r="831" spans="1:8" ht="15">
      <c r="A831" t="s">
        <v>3755</v>
      </c>
      <c r="B831" t="s">
        <v>3756</v>
      </c>
      <c r="C831" t="s">
        <v>3757</v>
      </c>
      <c r="D831" t="s">
        <v>3648</v>
      </c>
      <c r="E831" t="s">
        <v>3758</v>
      </c>
      <c r="F831" t="s">
        <v>3759</v>
      </c>
      <c r="G831" t="s">
        <v>3760</v>
      </c>
      <c r="H831" t="s">
        <v>3649</v>
      </c>
    </row>
    <row r="834" spans="1:6" ht="15">
      <c r="A834" t="s">
        <v>3761</v>
      </c>
      <c r="B834" t="s">
        <v>3762</v>
      </c>
      <c r="C834" t="s">
        <v>3763</v>
      </c>
      <c r="D834" t="s">
        <v>3650</v>
      </c>
      <c r="E834" t="s">
        <v>3764</v>
      </c>
      <c r="F834" t="s">
        <v>3765</v>
      </c>
    </row>
    <row r="835" spans="1:5" ht="15">
      <c r="A835" t="s">
        <v>3766</v>
      </c>
      <c r="B835" t="s">
        <v>3767</v>
      </c>
      <c r="C835" t="s">
        <v>3768</v>
      </c>
      <c r="E835" t="s">
        <v>3627</v>
      </c>
    </row>
    <row r="846" spans="4:7" ht="15">
      <c r="D846" t="s">
        <v>3646</v>
      </c>
      <c r="E846" t="s">
        <v>3245</v>
      </c>
      <c r="F846" t="s">
        <v>3246</v>
      </c>
      <c r="G846" t="s">
        <v>3247</v>
      </c>
    </row>
    <row r="847" spans="5:6" ht="15">
      <c r="E847" t="s">
        <v>3753</v>
      </c>
      <c r="F847" s="7">
        <v>38483</v>
      </c>
    </row>
    <row r="850" spans="1:3" ht="15">
      <c r="A850" t="s">
        <v>4097</v>
      </c>
      <c r="B850" t="s">
        <v>4098</v>
      </c>
      <c r="C850" t="s">
        <v>3639</v>
      </c>
    </row>
    <row r="851" spans="1:3" ht="15">
      <c r="A851" t="s">
        <v>3250</v>
      </c>
      <c r="B851" t="s">
        <v>3251</v>
      </c>
      <c r="C851" t="s">
        <v>4099</v>
      </c>
    </row>
    <row r="852" spans="1:3" ht="15">
      <c r="A852" t="s">
        <v>3772</v>
      </c>
      <c r="B852" t="s">
        <v>4100</v>
      </c>
      <c r="C852" t="s">
        <v>4101</v>
      </c>
    </row>
    <row r="853" spans="1:3" ht="15">
      <c r="A853" t="s">
        <v>3216</v>
      </c>
      <c r="B853">
        <v>71</v>
      </c>
      <c r="C853">
        <v>744</v>
      </c>
    </row>
    <row r="854" spans="1:3" ht="15">
      <c r="A854" t="s">
        <v>3255</v>
      </c>
      <c r="B854" t="s">
        <v>3256</v>
      </c>
      <c r="C854" t="s">
        <v>4102</v>
      </c>
    </row>
    <row r="857" spans="1:11" ht="15">
      <c r="A857" t="s">
        <v>4361</v>
      </c>
      <c r="C857" t="s">
        <v>3258</v>
      </c>
      <c r="D857" t="s">
        <v>3633</v>
      </c>
      <c r="E857" t="s">
        <v>3259</v>
      </c>
      <c r="F857" t="s">
        <v>3260</v>
      </c>
      <c r="G857" t="s">
        <v>3261</v>
      </c>
      <c r="H857" t="s">
        <v>3262</v>
      </c>
      <c r="I857" t="s">
        <v>3263</v>
      </c>
      <c r="J857" t="s">
        <v>3264</v>
      </c>
      <c r="K857" t="s">
        <v>3265</v>
      </c>
    </row>
    <row r="858" spans="3:10" ht="15">
      <c r="C858" t="s">
        <v>3266</v>
      </c>
      <c r="D858" t="s">
        <v>3636</v>
      </c>
      <c r="E858" t="s">
        <v>3267</v>
      </c>
      <c r="F858" t="s">
        <v>3268</v>
      </c>
      <c r="G858" t="s">
        <v>3269</v>
      </c>
      <c r="H858" t="s">
        <v>3270</v>
      </c>
      <c r="I858" t="s">
        <v>3628</v>
      </c>
      <c r="J858" t="s">
        <v>3637</v>
      </c>
    </row>
    <row r="860" spans="1:3" ht="15">
      <c r="A860">
        <v>701000</v>
      </c>
      <c r="C860" t="s">
        <v>4103</v>
      </c>
    </row>
    <row r="861" spans="7:9" ht="15">
      <c r="G861" t="s">
        <v>4104</v>
      </c>
      <c r="H861">
        <v>0</v>
      </c>
      <c r="I861">
        <v>0</v>
      </c>
    </row>
    <row r="862" spans="3:10" ht="15">
      <c r="C862" t="s">
        <v>4105</v>
      </c>
      <c r="F862" s="5">
        <v>38251541</v>
      </c>
      <c r="G862" t="s">
        <v>4106</v>
      </c>
      <c r="H862">
        <v>30</v>
      </c>
      <c r="I862">
        <v>0</v>
      </c>
      <c r="J862" s="5">
        <v>459018</v>
      </c>
    </row>
    <row r="863" spans="3:10" ht="15">
      <c r="C863" t="s">
        <v>3629</v>
      </c>
      <c r="D863" s="5">
        <v>19880495</v>
      </c>
      <c r="F863" s="5">
        <v>19880495</v>
      </c>
      <c r="G863" t="s">
        <v>4107</v>
      </c>
      <c r="H863">
        <v>30</v>
      </c>
      <c r="I863">
        <v>0</v>
      </c>
      <c r="J863" s="5">
        <v>238566</v>
      </c>
    </row>
    <row r="864" spans="3:10" ht="15">
      <c r="C864" t="s">
        <v>3630</v>
      </c>
      <c r="E864" s="5">
        <v>10719150</v>
      </c>
      <c r="F864" s="5">
        <v>10719150</v>
      </c>
      <c r="G864" t="s">
        <v>4108</v>
      </c>
      <c r="H864">
        <v>30</v>
      </c>
      <c r="I864">
        <v>0</v>
      </c>
      <c r="J864" s="5">
        <v>128630</v>
      </c>
    </row>
    <row r="865" spans="3:10" ht="15">
      <c r="C865" t="s">
        <v>2862</v>
      </c>
      <c r="D865" s="5">
        <v>19880495</v>
      </c>
      <c r="E865" s="5">
        <v>10719150</v>
      </c>
      <c r="F865" s="5">
        <v>68851186</v>
      </c>
      <c r="G865" s="6">
        <v>2065535.58</v>
      </c>
      <c r="J865" s="5">
        <v>826214</v>
      </c>
    </row>
    <row r="868" spans="3:4" ht="15">
      <c r="C868" t="s">
        <v>2863</v>
      </c>
      <c r="D868" t="s">
        <v>3187</v>
      </c>
    </row>
    <row r="869" spans="3:10" ht="15">
      <c r="C869" s="5">
        <v>38251541</v>
      </c>
      <c r="D869" s="5">
        <v>19880495</v>
      </c>
      <c r="E869" s="5">
        <v>10719150</v>
      </c>
      <c r="F869" s="5">
        <v>68851186</v>
      </c>
      <c r="G869" s="6">
        <v>2065535.58</v>
      </c>
      <c r="J869" s="5">
        <v>826214</v>
      </c>
    </row>
    <row r="872" spans="1:11" ht="15">
      <c r="A872" t="s">
        <v>3293</v>
      </c>
      <c r="B872" t="s">
        <v>3294</v>
      </c>
      <c r="C872" t="s">
        <v>3742</v>
      </c>
      <c r="D872" t="s">
        <v>3642</v>
      </c>
      <c r="E872" t="s">
        <v>3743</v>
      </c>
      <c r="F872" t="s">
        <v>3744</v>
      </c>
      <c r="G872" t="s">
        <v>3745</v>
      </c>
      <c r="H872" t="s">
        <v>3746</v>
      </c>
      <c r="I872" t="s">
        <v>3747</v>
      </c>
      <c r="J872" t="s">
        <v>3748</v>
      </c>
      <c r="K872" t="s">
        <v>3749</v>
      </c>
    </row>
    <row r="873" spans="3:5" ht="15">
      <c r="C873" t="s">
        <v>2864</v>
      </c>
      <c r="D873" t="e">
        <v>#NAME?</v>
      </c>
      <c r="E873" t="s">
        <v>3217</v>
      </c>
    </row>
    <row r="874" spans="3:10" ht="15">
      <c r="C874" t="s">
        <v>2865</v>
      </c>
      <c r="F874" s="5">
        <v>758030</v>
      </c>
      <c r="G874" t="s">
        <v>2866</v>
      </c>
      <c r="H874">
        <v>25</v>
      </c>
      <c r="I874">
        <v>8.5</v>
      </c>
      <c r="J874" s="5">
        <v>7580</v>
      </c>
    </row>
    <row r="875" spans="3:10" ht="15">
      <c r="C875" t="s">
        <v>3629</v>
      </c>
      <c r="D875" s="5">
        <v>347360</v>
      </c>
      <c r="F875" s="5">
        <v>347360</v>
      </c>
      <c r="G875" t="s">
        <v>2867</v>
      </c>
      <c r="H875">
        <v>25</v>
      </c>
      <c r="I875">
        <v>8.5</v>
      </c>
      <c r="J875" s="5">
        <v>3474</v>
      </c>
    </row>
    <row r="876" spans="3:10" ht="15">
      <c r="C876" t="s">
        <v>3630</v>
      </c>
      <c r="E876" s="5">
        <v>309560</v>
      </c>
      <c r="F876" s="5">
        <v>309560</v>
      </c>
      <c r="G876" t="s">
        <v>2868</v>
      </c>
      <c r="H876">
        <v>25</v>
      </c>
      <c r="I876">
        <v>8.5</v>
      </c>
      <c r="J876" s="5">
        <v>3096</v>
      </c>
    </row>
    <row r="877" spans="3:10" ht="15">
      <c r="C877" t="s">
        <v>2869</v>
      </c>
      <c r="D877" t="s">
        <v>3218</v>
      </c>
      <c r="E877" t="s">
        <v>2870</v>
      </c>
      <c r="F877" t="s">
        <v>2871</v>
      </c>
      <c r="G877" s="6">
        <v>47400.83</v>
      </c>
      <c r="J877" s="5">
        <v>14150</v>
      </c>
    </row>
    <row r="879" spans="3:5" ht="15">
      <c r="C879" t="s">
        <v>2872</v>
      </c>
      <c r="D879" t="e">
        <v>#NAME?</v>
      </c>
      <c r="E879" t="s">
        <v>3219</v>
      </c>
    </row>
    <row r="880" spans="3:10" ht="15">
      <c r="C880" t="s">
        <v>2873</v>
      </c>
      <c r="F880" s="5">
        <v>7077110</v>
      </c>
      <c r="G880" t="s">
        <v>2874</v>
      </c>
      <c r="H880">
        <v>25</v>
      </c>
      <c r="I880">
        <v>9.9</v>
      </c>
      <c r="J880" s="5">
        <v>70771</v>
      </c>
    </row>
    <row r="881" spans="3:10" ht="15">
      <c r="C881" t="s">
        <v>3629</v>
      </c>
      <c r="D881" s="5">
        <v>1258220</v>
      </c>
      <c r="F881" s="5">
        <v>1258220</v>
      </c>
      <c r="G881" t="s">
        <v>2875</v>
      </c>
      <c r="H881">
        <v>25</v>
      </c>
      <c r="I881">
        <v>9.9</v>
      </c>
      <c r="J881" s="5">
        <v>12582</v>
      </c>
    </row>
    <row r="882" spans="3:10" ht="15">
      <c r="C882" t="s">
        <v>3630</v>
      </c>
      <c r="E882" s="5">
        <v>1991730</v>
      </c>
      <c r="F882" s="5">
        <v>1991730</v>
      </c>
      <c r="G882" t="s">
        <v>2876</v>
      </c>
      <c r="H882">
        <v>25</v>
      </c>
      <c r="I882">
        <v>9.9</v>
      </c>
      <c r="J882" s="5">
        <v>19917</v>
      </c>
    </row>
    <row r="883" spans="3:10" ht="15">
      <c r="C883" t="s">
        <v>2877</v>
      </c>
      <c r="D883" t="s">
        <v>3220</v>
      </c>
      <c r="E883" t="s">
        <v>2878</v>
      </c>
      <c r="F883" t="s">
        <v>2879</v>
      </c>
      <c r="G883" s="6">
        <v>360414.4</v>
      </c>
      <c r="J883" s="5">
        <v>103270</v>
      </c>
    </row>
    <row r="885" ht="15">
      <c r="C885" t="s">
        <v>3643</v>
      </c>
    </row>
    <row r="886" spans="3:7" ht="15">
      <c r="C886" s="5">
        <v>46086681</v>
      </c>
      <c r="D886" t="s">
        <v>3221</v>
      </c>
      <c r="E886" t="s">
        <v>2880</v>
      </c>
      <c r="F886" t="s">
        <v>2881</v>
      </c>
      <c r="G886" s="6">
        <v>2473350.81</v>
      </c>
    </row>
    <row r="887" spans="3:11" ht="15">
      <c r="C887" t="s">
        <v>3645</v>
      </c>
      <c r="J887" t="s">
        <v>2882</v>
      </c>
      <c r="K887">
        <v>14</v>
      </c>
    </row>
    <row r="888" ht="15">
      <c r="C888" t="s">
        <v>3754</v>
      </c>
    </row>
    <row r="892" spans="1:8" ht="15">
      <c r="A892" t="s">
        <v>3755</v>
      </c>
      <c r="B892" t="s">
        <v>3756</v>
      </c>
      <c r="C892" t="s">
        <v>3757</v>
      </c>
      <c r="D892" t="s">
        <v>3648</v>
      </c>
      <c r="E892" t="s">
        <v>3758</v>
      </c>
      <c r="F892" t="s">
        <v>3759</v>
      </c>
      <c r="G892" t="s">
        <v>3760</v>
      </c>
      <c r="H892" t="s">
        <v>3649</v>
      </c>
    </row>
    <row r="895" spans="1:6" ht="15">
      <c r="A895" t="s">
        <v>3761</v>
      </c>
      <c r="B895" t="s">
        <v>3762</v>
      </c>
      <c r="C895" t="s">
        <v>3763</v>
      </c>
      <c r="D895" t="s">
        <v>3650</v>
      </c>
      <c r="E895" t="s">
        <v>3764</v>
      </c>
      <c r="F895" t="s">
        <v>3765</v>
      </c>
    </row>
    <row r="896" spans="1:5" ht="15">
      <c r="A896" t="s">
        <v>3766</v>
      </c>
      <c r="B896" t="s">
        <v>3767</v>
      </c>
      <c r="C896" t="s">
        <v>3768</v>
      </c>
      <c r="E896" t="s">
        <v>3627</v>
      </c>
    </row>
    <row r="912" spans="4:7" ht="15">
      <c r="D912" t="s">
        <v>3646</v>
      </c>
      <c r="E912" t="s">
        <v>3245</v>
      </c>
      <c r="F912" t="s">
        <v>3246</v>
      </c>
      <c r="G912" t="s">
        <v>3247</v>
      </c>
    </row>
    <row r="913" spans="5:6" ht="15">
      <c r="E913" t="s">
        <v>3753</v>
      </c>
      <c r="F913" s="7">
        <v>38483</v>
      </c>
    </row>
    <row r="916" spans="1:3" ht="15">
      <c r="A916" t="s">
        <v>4097</v>
      </c>
      <c r="B916" t="s">
        <v>2883</v>
      </c>
      <c r="C916" t="s">
        <v>4359</v>
      </c>
    </row>
    <row r="917" spans="1:3" ht="15">
      <c r="A917" t="s">
        <v>3250</v>
      </c>
      <c r="B917" t="s">
        <v>3251</v>
      </c>
      <c r="C917" t="s">
        <v>2884</v>
      </c>
    </row>
    <row r="918" spans="1:3" ht="15">
      <c r="A918" t="s">
        <v>3772</v>
      </c>
      <c r="B918" t="s">
        <v>2885</v>
      </c>
      <c r="C918" t="s">
        <v>2886</v>
      </c>
    </row>
    <row r="919" spans="1:3" ht="15">
      <c r="A919" t="s">
        <v>3222</v>
      </c>
      <c r="B919" t="s">
        <v>2887</v>
      </c>
      <c r="C919">
        <v>72616</v>
      </c>
    </row>
    <row r="920" spans="1:3" ht="15">
      <c r="A920" t="s">
        <v>3255</v>
      </c>
      <c r="B920" t="s">
        <v>3256</v>
      </c>
      <c r="C920" t="s">
        <v>2888</v>
      </c>
    </row>
    <row r="923" spans="1:11" ht="15">
      <c r="A923" t="s">
        <v>4361</v>
      </c>
      <c r="C923" t="s">
        <v>3258</v>
      </c>
      <c r="D923" t="s">
        <v>3633</v>
      </c>
      <c r="E923" t="s">
        <v>3259</v>
      </c>
      <c r="F923" t="s">
        <v>3260</v>
      </c>
      <c r="G923" t="s">
        <v>3261</v>
      </c>
      <c r="H923" t="s">
        <v>3262</v>
      </c>
      <c r="I923" t="s">
        <v>3263</v>
      </c>
      <c r="J923" t="s">
        <v>3264</v>
      </c>
      <c r="K923" t="s">
        <v>3265</v>
      </c>
    </row>
    <row r="924" spans="3:10" ht="15">
      <c r="C924" t="s">
        <v>3266</v>
      </c>
      <c r="D924" t="s">
        <v>3636</v>
      </c>
      <c r="E924" t="s">
        <v>3267</v>
      </c>
      <c r="F924" t="s">
        <v>3268</v>
      </c>
      <c r="G924" t="s">
        <v>3269</v>
      </c>
      <c r="H924" t="s">
        <v>3270</v>
      </c>
      <c r="I924" t="s">
        <v>3628</v>
      </c>
      <c r="J924" t="s">
        <v>3637</v>
      </c>
    </row>
    <row r="926" spans="1:3" ht="15">
      <c r="A926">
        <v>801000</v>
      </c>
      <c r="C926" t="s">
        <v>2889</v>
      </c>
    </row>
    <row r="927" spans="7:9" ht="15">
      <c r="G927" t="s">
        <v>2890</v>
      </c>
      <c r="H927">
        <v>5</v>
      </c>
      <c r="I927">
        <v>6.55</v>
      </c>
    </row>
    <row r="928" spans="3:10" ht="15">
      <c r="C928" t="s">
        <v>2891</v>
      </c>
      <c r="F928" s="5">
        <v>66336940</v>
      </c>
      <c r="G928" t="s">
        <v>2892</v>
      </c>
      <c r="H928">
        <v>25</v>
      </c>
      <c r="I928">
        <v>6.55</v>
      </c>
      <c r="J928" s="5">
        <v>663369</v>
      </c>
    </row>
    <row r="929" spans="3:10" ht="15">
      <c r="C929" t="s">
        <v>3629</v>
      </c>
      <c r="D929" s="5">
        <v>21230810</v>
      </c>
      <c r="F929" s="5">
        <v>21230810</v>
      </c>
      <c r="G929" t="s">
        <v>2893</v>
      </c>
      <c r="H929">
        <v>25</v>
      </c>
      <c r="I929">
        <v>6.55</v>
      </c>
      <c r="J929" s="5">
        <v>212308</v>
      </c>
    </row>
    <row r="930" spans="3:10" ht="15">
      <c r="C930" t="s">
        <v>3630</v>
      </c>
      <c r="E930" s="5">
        <v>7525825</v>
      </c>
      <c r="F930" s="5">
        <v>7525825</v>
      </c>
      <c r="G930" t="s">
        <v>2894</v>
      </c>
      <c r="H930">
        <v>25</v>
      </c>
      <c r="I930">
        <v>6.55</v>
      </c>
      <c r="J930" s="5">
        <v>75258</v>
      </c>
    </row>
    <row r="931" spans="3:10" ht="15">
      <c r="C931" t="s">
        <v>2895</v>
      </c>
      <c r="D931" s="5">
        <v>21230810</v>
      </c>
      <c r="E931" s="5">
        <v>7525825</v>
      </c>
      <c r="F931" s="5">
        <v>95093575</v>
      </c>
      <c r="G931" s="6">
        <v>3000202.3</v>
      </c>
      <c r="J931" s="5">
        <v>950935</v>
      </c>
    </row>
    <row r="933" ht="15">
      <c r="C933" t="s">
        <v>2896</v>
      </c>
    </row>
    <row r="934" spans="7:9" ht="15">
      <c r="G934" t="s">
        <v>2890</v>
      </c>
      <c r="H934">
        <v>5</v>
      </c>
      <c r="I934">
        <v>6.55</v>
      </c>
    </row>
    <row r="935" spans="3:10" ht="15">
      <c r="C935" t="s">
        <v>2897</v>
      </c>
      <c r="F935" s="5">
        <v>112785</v>
      </c>
      <c r="G935" t="s">
        <v>2898</v>
      </c>
      <c r="H935">
        <v>25</v>
      </c>
      <c r="I935">
        <v>6.55</v>
      </c>
      <c r="J935" s="5">
        <v>1128</v>
      </c>
    </row>
    <row r="936" spans="3:10" ht="15">
      <c r="C936" t="s">
        <v>3629</v>
      </c>
      <c r="D936" s="5">
        <v>11660</v>
      </c>
      <c r="F936" s="5">
        <v>11660</v>
      </c>
      <c r="G936" t="s">
        <v>2899</v>
      </c>
      <c r="H936">
        <v>25</v>
      </c>
      <c r="I936">
        <v>6.55</v>
      </c>
      <c r="J936">
        <v>117</v>
      </c>
    </row>
    <row r="937" spans="3:10" ht="15">
      <c r="C937" t="s">
        <v>3630</v>
      </c>
      <c r="E937" s="5">
        <v>6980</v>
      </c>
      <c r="F937" s="5">
        <v>6980</v>
      </c>
      <c r="G937" t="s">
        <v>2900</v>
      </c>
      <c r="H937">
        <v>25</v>
      </c>
      <c r="I937">
        <v>6.55</v>
      </c>
      <c r="J937">
        <v>70</v>
      </c>
    </row>
    <row r="938" spans="3:10" ht="15">
      <c r="C938" t="s">
        <v>2901</v>
      </c>
      <c r="D938" s="5">
        <v>11660</v>
      </c>
      <c r="E938" s="5">
        <v>6980</v>
      </c>
      <c r="F938" s="5">
        <v>131425</v>
      </c>
      <c r="G938" s="6">
        <v>4146.46</v>
      </c>
      <c r="J938" s="5">
        <v>1315</v>
      </c>
    </row>
    <row r="942" spans="3:4" ht="15">
      <c r="C942" t="s">
        <v>2902</v>
      </c>
      <c r="D942" t="s">
        <v>3223</v>
      </c>
    </row>
    <row r="943" spans="3:10" ht="15">
      <c r="C943" s="5">
        <v>66449725</v>
      </c>
      <c r="D943" s="5">
        <v>21242470</v>
      </c>
      <c r="E943" s="5">
        <v>7532805</v>
      </c>
      <c r="F943" s="5">
        <v>95225000</v>
      </c>
      <c r="G943" s="6">
        <v>3004348.76</v>
      </c>
      <c r="J943" s="5">
        <v>952250</v>
      </c>
    </row>
    <row r="945" spans="1:4" ht="15">
      <c r="A945">
        <v>802000</v>
      </c>
      <c r="C945" t="s">
        <v>3950</v>
      </c>
      <c r="D945" t="s">
        <v>3203</v>
      </c>
    </row>
    <row r="946" spans="7:9" ht="15">
      <c r="G946" t="s">
        <v>2903</v>
      </c>
      <c r="H946">
        <v>5</v>
      </c>
      <c r="I946">
        <v>9.15</v>
      </c>
    </row>
    <row r="947" spans="3:10" ht="15">
      <c r="C947" t="s">
        <v>2904</v>
      </c>
      <c r="F947" s="5">
        <v>122542057</v>
      </c>
      <c r="G947" t="s">
        <v>2905</v>
      </c>
      <c r="H947">
        <v>25</v>
      </c>
      <c r="I947">
        <v>9.15</v>
      </c>
      <c r="J947" s="5">
        <v>1225421</v>
      </c>
    </row>
    <row r="948" spans="3:10" ht="15">
      <c r="C948" t="s">
        <v>3629</v>
      </c>
      <c r="D948" s="5">
        <v>16839130</v>
      </c>
      <c r="F948" s="5">
        <v>16839130</v>
      </c>
      <c r="G948" t="s">
        <v>2906</v>
      </c>
      <c r="H948">
        <v>25</v>
      </c>
      <c r="I948">
        <v>9.15</v>
      </c>
      <c r="J948" s="5">
        <v>168391</v>
      </c>
    </row>
    <row r="949" spans="3:10" ht="15">
      <c r="C949" t="s">
        <v>3630</v>
      </c>
      <c r="E949" s="5">
        <v>5246321</v>
      </c>
      <c r="F949" s="5">
        <v>5246321</v>
      </c>
      <c r="G949" t="s">
        <v>2907</v>
      </c>
      <c r="H949">
        <v>25</v>
      </c>
      <c r="I949">
        <v>9.15</v>
      </c>
      <c r="J949" s="5">
        <v>52463</v>
      </c>
    </row>
    <row r="950" spans="3:10" ht="15">
      <c r="C950" t="s">
        <v>2908</v>
      </c>
      <c r="D950" s="5">
        <v>16839130</v>
      </c>
      <c r="E950" s="5">
        <v>5246321</v>
      </c>
      <c r="F950" s="5">
        <v>144627508</v>
      </c>
      <c r="G950" s="6">
        <v>4939029.4</v>
      </c>
      <c r="J950" s="5">
        <v>1446275</v>
      </c>
    </row>
    <row r="952" ht="15">
      <c r="C952" t="s">
        <v>2909</v>
      </c>
    </row>
    <row r="953" spans="7:9" ht="15">
      <c r="G953" t="s">
        <v>2903</v>
      </c>
      <c r="H953">
        <v>5</v>
      </c>
      <c r="I953">
        <v>9.15</v>
      </c>
    </row>
    <row r="954" spans="3:10" ht="15">
      <c r="C954" t="s">
        <v>3951</v>
      </c>
      <c r="F954" s="5">
        <v>948350</v>
      </c>
      <c r="G954" t="s">
        <v>3952</v>
      </c>
      <c r="H954">
        <v>25</v>
      </c>
      <c r="I954">
        <v>9.15</v>
      </c>
      <c r="J954" s="5">
        <v>9484</v>
      </c>
    </row>
    <row r="955" spans="3:10" ht="15">
      <c r="C955" t="s">
        <v>3629</v>
      </c>
      <c r="D955" s="5">
        <v>77230</v>
      </c>
      <c r="F955" s="5">
        <v>77230</v>
      </c>
      <c r="G955" t="s">
        <v>3953</v>
      </c>
      <c r="H955">
        <v>25</v>
      </c>
      <c r="I955">
        <v>9.15</v>
      </c>
      <c r="J955">
        <v>772</v>
      </c>
    </row>
    <row r="956" spans="3:10" ht="15">
      <c r="C956" t="s">
        <v>3630</v>
      </c>
      <c r="E956">
        <v>0</v>
      </c>
      <c r="F956">
        <v>0</v>
      </c>
      <c r="G956" t="s">
        <v>3954</v>
      </c>
      <c r="H956">
        <v>25</v>
      </c>
      <c r="I956">
        <v>9.15</v>
      </c>
      <c r="J956">
        <v>0</v>
      </c>
    </row>
    <row r="957" spans="3:10" ht="15">
      <c r="C957" t="s">
        <v>3955</v>
      </c>
      <c r="D957" s="5">
        <v>77230</v>
      </c>
      <c r="E957">
        <v>0</v>
      </c>
      <c r="F957" s="5">
        <v>1025580</v>
      </c>
      <c r="G957" s="6">
        <v>35023.55</v>
      </c>
      <c r="J957" s="5">
        <v>10256</v>
      </c>
    </row>
    <row r="960" ht="15">
      <c r="C960" t="s">
        <v>2896</v>
      </c>
    </row>
    <row r="961" spans="7:9" ht="15">
      <c r="G961" t="s">
        <v>2903</v>
      </c>
      <c r="H961">
        <v>5</v>
      </c>
      <c r="I961">
        <v>9.15</v>
      </c>
    </row>
    <row r="962" spans="3:10" ht="15">
      <c r="C962" t="s">
        <v>2910</v>
      </c>
      <c r="F962" s="5">
        <v>355797</v>
      </c>
      <c r="G962" t="s">
        <v>2911</v>
      </c>
      <c r="H962">
        <v>25</v>
      </c>
      <c r="I962">
        <v>9.15</v>
      </c>
      <c r="J962" s="5">
        <v>3558</v>
      </c>
    </row>
    <row r="963" spans="3:10" ht="15">
      <c r="C963" t="s">
        <v>3629</v>
      </c>
      <c r="D963" s="5">
        <v>66914</v>
      </c>
      <c r="F963" s="5">
        <v>66914</v>
      </c>
      <c r="G963" t="s">
        <v>2912</v>
      </c>
      <c r="H963">
        <v>25</v>
      </c>
      <c r="I963">
        <v>9.15</v>
      </c>
      <c r="J963">
        <v>669</v>
      </c>
    </row>
    <row r="964" spans="3:10" ht="15">
      <c r="C964" t="s">
        <v>3630</v>
      </c>
      <c r="E964" s="5">
        <v>75680</v>
      </c>
      <c r="F964" s="5">
        <v>75680</v>
      </c>
      <c r="G964" t="s">
        <v>2913</v>
      </c>
      <c r="H964">
        <v>25</v>
      </c>
      <c r="I964">
        <v>9.15</v>
      </c>
      <c r="J964">
        <v>757</v>
      </c>
    </row>
    <row r="965" spans="3:10" ht="15">
      <c r="C965" t="s">
        <v>2914</v>
      </c>
      <c r="D965" s="5">
        <v>66914</v>
      </c>
      <c r="E965" s="5">
        <v>75680</v>
      </c>
      <c r="F965" s="5">
        <v>498391</v>
      </c>
      <c r="G965" s="6">
        <v>17020.05</v>
      </c>
      <c r="J965" s="5">
        <v>4984</v>
      </c>
    </row>
    <row r="969" spans="3:4" ht="15">
      <c r="C969" t="s">
        <v>2915</v>
      </c>
      <c r="D969" t="s">
        <v>3188</v>
      </c>
    </row>
    <row r="970" spans="3:10" ht="15">
      <c r="C970" s="5">
        <v>123846204</v>
      </c>
      <c r="D970" s="5">
        <v>16983274</v>
      </c>
      <c r="E970" s="5">
        <v>5322001</v>
      </c>
      <c r="F970" s="5">
        <v>146151479</v>
      </c>
      <c r="G970" s="6">
        <v>4991073</v>
      </c>
      <c r="J970" s="5">
        <v>1461515</v>
      </c>
    </row>
    <row r="972" spans="1:4" ht="15">
      <c r="A972">
        <v>803000</v>
      </c>
      <c r="C972" t="s">
        <v>4051</v>
      </c>
      <c r="D972" t="s">
        <v>3640</v>
      </c>
    </row>
    <row r="978" spans="4:7" ht="15">
      <c r="D978" t="s">
        <v>3646</v>
      </c>
      <c r="E978" t="s">
        <v>3245</v>
      </c>
      <c r="F978" t="s">
        <v>3246</v>
      </c>
      <c r="G978" t="s">
        <v>3247</v>
      </c>
    </row>
    <row r="979" spans="5:6" ht="15">
      <c r="E979" t="s">
        <v>3753</v>
      </c>
      <c r="F979" s="7">
        <v>38483</v>
      </c>
    </row>
    <row r="982" spans="1:3" ht="15">
      <c r="A982" t="s">
        <v>4097</v>
      </c>
      <c r="B982" t="s">
        <v>2883</v>
      </c>
      <c r="C982" t="s">
        <v>4359</v>
      </c>
    </row>
    <row r="983" spans="1:3" ht="15">
      <c r="A983" t="s">
        <v>3250</v>
      </c>
      <c r="B983" t="s">
        <v>3251</v>
      </c>
      <c r="C983" t="s">
        <v>2884</v>
      </c>
    </row>
    <row r="984" spans="1:3" ht="15">
      <c r="A984" t="s">
        <v>3772</v>
      </c>
      <c r="B984" t="s">
        <v>2885</v>
      </c>
      <c r="C984" t="s">
        <v>2886</v>
      </c>
    </row>
    <row r="985" spans="1:3" ht="15">
      <c r="A985" t="s">
        <v>3222</v>
      </c>
      <c r="B985" t="s">
        <v>2887</v>
      </c>
      <c r="C985">
        <v>72616</v>
      </c>
    </row>
    <row r="986" spans="1:3" ht="15">
      <c r="A986" t="s">
        <v>3255</v>
      </c>
      <c r="B986" t="s">
        <v>3256</v>
      </c>
      <c r="C986" t="s">
        <v>2888</v>
      </c>
    </row>
    <row r="989" spans="1:11" ht="15">
      <c r="A989" t="s">
        <v>4361</v>
      </c>
      <c r="C989" t="s">
        <v>3258</v>
      </c>
      <c r="D989" t="s">
        <v>3633</v>
      </c>
      <c r="E989" t="s">
        <v>3259</v>
      </c>
      <c r="F989" t="s">
        <v>3260</v>
      </c>
      <c r="G989" t="s">
        <v>3261</v>
      </c>
      <c r="H989" t="s">
        <v>3262</v>
      </c>
      <c r="I989" t="s">
        <v>3263</v>
      </c>
      <c r="J989" t="s">
        <v>3264</v>
      </c>
      <c r="K989" t="s">
        <v>3265</v>
      </c>
    </row>
    <row r="990" spans="3:10" ht="15">
      <c r="C990" t="s">
        <v>3266</v>
      </c>
      <c r="D990" t="s">
        <v>3636</v>
      </c>
      <c r="E990" t="s">
        <v>3267</v>
      </c>
      <c r="F990" t="s">
        <v>3268</v>
      </c>
      <c r="G990" t="s">
        <v>3269</v>
      </c>
      <c r="H990" t="s">
        <v>3270</v>
      </c>
      <c r="I990" t="s">
        <v>3628</v>
      </c>
      <c r="J990" t="s">
        <v>3637</v>
      </c>
    </row>
    <row r="992" spans="7:9" ht="15">
      <c r="G992" t="s">
        <v>2916</v>
      </c>
      <c r="H992">
        <v>5</v>
      </c>
      <c r="I992">
        <v>7.18</v>
      </c>
    </row>
    <row r="993" spans="3:10" ht="15">
      <c r="C993" t="s">
        <v>2917</v>
      </c>
      <c r="F993" s="5">
        <v>40590775</v>
      </c>
      <c r="G993" t="s">
        <v>2918</v>
      </c>
      <c r="H993">
        <v>25</v>
      </c>
      <c r="I993">
        <v>7.18</v>
      </c>
      <c r="J993" s="5">
        <v>405908</v>
      </c>
    </row>
    <row r="994" spans="3:10" ht="15">
      <c r="C994" t="s">
        <v>3629</v>
      </c>
      <c r="D994" s="5">
        <v>12703970</v>
      </c>
      <c r="F994" s="5">
        <v>12703970</v>
      </c>
      <c r="G994" t="s">
        <v>2919</v>
      </c>
      <c r="H994">
        <v>25</v>
      </c>
      <c r="I994">
        <v>7.18</v>
      </c>
      <c r="J994" s="5">
        <v>127040</v>
      </c>
    </row>
    <row r="995" spans="3:10" ht="15">
      <c r="C995" t="s">
        <v>3630</v>
      </c>
      <c r="E995" s="5">
        <v>3664559</v>
      </c>
      <c r="F995" s="5">
        <v>3664559</v>
      </c>
      <c r="G995" t="s">
        <v>2920</v>
      </c>
      <c r="H995">
        <v>25</v>
      </c>
      <c r="I995">
        <v>7.18</v>
      </c>
      <c r="J995" s="5">
        <v>36646</v>
      </c>
    </row>
    <row r="996" spans="3:10" ht="15">
      <c r="C996" t="s">
        <v>2921</v>
      </c>
      <c r="D996" s="5">
        <v>12703970</v>
      </c>
      <c r="E996" s="5">
        <v>3664559</v>
      </c>
      <c r="F996" s="5">
        <v>56959304</v>
      </c>
      <c r="G996" s="6">
        <v>1832950.4</v>
      </c>
      <c r="J996" s="5">
        <v>569594</v>
      </c>
    </row>
    <row r="998" ht="15">
      <c r="C998" t="s">
        <v>2922</v>
      </c>
    </row>
    <row r="999" spans="7:9" ht="15">
      <c r="G999" t="s">
        <v>2916</v>
      </c>
      <c r="H999">
        <v>5</v>
      </c>
      <c r="I999">
        <v>7.18</v>
      </c>
    </row>
    <row r="1000" spans="3:10" ht="15">
      <c r="C1000" t="s">
        <v>4052</v>
      </c>
      <c r="F1000" s="5">
        <v>15360</v>
      </c>
      <c r="G1000" t="s">
        <v>4053</v>
      </c>
      <c r="H1000">
        <v>25</v>
      </c>
      <c r="I1000">
        <v>7.18</v>
      </c>
      <c r="J1000">
        <v>154</v>
      </c>
    </row>
    <row r="1001" spans="3:10" ht="15">
      <c r="C1001" t="s">
        <v>3629</v>
      </c>
      <c r="D1001">
        <v>0</v>
      </c>
      <c r="F1001">
        <v>0</v>
      </c>
      <c r="G1001" t="s">
        <v>4054</v>
      </c>
      <c r="H1001">
        <v>25</v>
      </c>
      <c r="I1001">
        <v>7.18</v>
      </c>
      <c r="J1001">
        <v>0</v>
      </c>
    </row>
    <row r="1002" spans="3:10" ht="15">
      <c r="C1002" t="s">
        <v>3630</v>
      </c>
      <c r="E1002">
        <v>0</v>
      </c>
      <c r="F1002">
        <v>0</v>
      </c>
      <c r="G1002" t="s">
        <v>4054</v>
      </c>
      <c r="H1002">
        <v>25</v>
      </c>
      <c r="I1002">
        <v>7.18</v>
      </c>
      <c r="J1002">
        <v>0</v>
      </c>
    </row>
    <row r="1003" spans="3:10" ht="15">
      <c r="C1003" t="s">
        <v>4055</v>
      </c>
      <c r="D1003">
        <v>0</v>
      </c>
      <c r="E1003">
        <v>0</v>
      </c>
      <c r="F1003" s="5">
        <v>15360</v>
      </c>
      <c r="G1003">
        <v>494.28</v>
      </c>
      <c r="J1003">
        <v>154</v>
      </c>
    </row>
    <row r="1007" spans="3:4" ht="15">
      <c r="C1007" t="s">
        <v>2923</v>
      </c>
      <c r="D1007" t="s">
        <v>3638</v>
      </c>
    </row>
    <row r="1008" spans="3:10" ht="15">
      <c r="C1008" s="5">
        <v>40606135</v>
      </c>
      <c r="D1008" s="5">
        <v>12703970</v>
      </c>
      <c r="E1008" s="5">
        <v>3664559</v>
      </c>
      <c r="F1008" s="5">
        <v>56974664</v>
      </c>
      <c r="G1008" s="6">
        <v>1833444.68</v>
      </c>
      <c r="J1008" s="5">
        <v>569748</v>
      </c>
    </row>
    <row r="1011" spans="1:11" ht="15">
      <c r="A1011" t="s">
        <v>3293</v>
      </c>
      <c r="B1011" t="s">
        <v>3294</v>
      </c>
      <c r="C1011" t="s">
        <v>3742</v>
      </c>
      <c r="D1011" t="s">
        <v>3642</v>
      </c>
      <c r="E1011" t="s">
        <v>3743</v>
      </c>
      <c r="F1011" t="s">
        <v>3744</v>
      </c>
      <c r="G1011" t="s">
        <v>3745</v>
      </c>
      <c r="H1011" t="s">
        <v>3746</v>
      </c>
      <c r="I1011" t="s">
        <v>3747</v>
      </c>
      <c r="J1011" t="s">
        <v>3748</v>
      </c>
      <c r="K1011" t="s">
        <v>3749</v>
      </c>
    </row>
    <row r="1012" spans="3:5" ht="15">
      <c r="C1012" t="s">
        <v>3976</v>
      </c>
      <c r="D1012" t="e">
        <v>#NAME?</v>
      </c>
      <c r="E1012" t="s">
        <v>3634</v>
      </c>
    </row>
    <row r="1013" spans="3:10" ht="15">
      <c r="C1013" t="s">
        <v>3984</v>
      </c>
      <c r="F1013" s="5">
        <v>5798028</v>
      </c>
      <c r="G1013" t="s">
        <v>3985</v>
      </c>
      <c r="H1013">
        <v>25.6</v>
      </c>
      <c r="I1013">
        <v>5</v>
      </c>
      <c r="J1013" s="5">
        <v>59372</v>
      </c>
    </row>
    <row r="1014" spans="3:10" ht="15">
      <c r="C1014" t="s">
        <v>3629</v>
      </c>
      <c r="D1014" s="5">
        <v>1454400</v>
      </c>
      <c r="F1014" s="5">
        <v>1454400</v>
      </c>
      <c r="G1014" t="s">
        <v>3986</v>
      </c>
      <c r="H1014">
        <v>25.6</v>
      </c>
      <c r="I1014">
        <v>5</v>
      </c>
      <c r="J1014" s="5">
        <v>14893</v>
      </c>
    </row>
    <row r="1015" spans="3:10" ht="15">
      <c r="C1015" t="s">
        <v>3630</v>
      </c>
      <c r="E1015" s="5">
        <v>571936</v>
      </c>
      <c r="F1015" s="5">
        <v>571936</v>
      </c>
      <c r="G1015" t="s">
        <v>3987</v>
      </c>
      <c r="H1015">
        <v>25.6</v>
      </c>
      <c r="I1015">
        <v>5</v>
      </c>
      <c r="J1015" s="5">
        <v>5857</v>
      </c>
    </row>
    <row r="1016" spans="3:10" ht="15">
      <c r="C1016" t="s">
        <v>3988</v>
      </c>
      <c r="D1016" t="s">
        <v>3224</v>
      </c>
      <c r="E1016" t="s">
        <v>2924</v>
      </c>
      <c r="F1016" t="s">
        <v>2925</v>
      </c>
      <c r="G1016" s="6">
        <v>239425.54</v>
      </c>
      <c r="J1016" s="5">
        <v>80122</v>
      </c>
    </row>
    <row r="1018" spans="3:5" ht="15">
      <c r="C1018" t="s">
        <v>4017</v>
      </c>
      <c r="D1018" t="e">
        <v>#NAME?</v>
      </c>
      <c r="E1018" t="s">
        <v>3634</v>
      </c>
    </row>
    <row r="1019" spans="3:10" ht="15">
      <c r="C1019" t="s">
        <v>4024</v>
      </c>
      <c r="F1019" s="5">
        <v>3620</v>
      </c>
      <c r="G1019" t="s">
        <v>4025</v>
      </c>
      <c r="H1019">
        <v>25</v>
      </c>
      <c r="I1019">
        <v>13.1</v>
      </c>
      <c r="J1019">
        <v>36</v>
      </c>
    </row>
    <row r="1020" spans="3:10" ht="15">
      <c r="C1020" t="s">
        <v>3629</v>
      </c>
      <c r="D1020" s="5">
        <v>12840</v>
      </c>
      <c r="F1020" s="5">
        <v>12840</v>
      </c>
      <c r="G1020" t="s">
        <v>4026</v>
      </c>
      <c r="H1020">
        <v>25</v>
      </c>
      <c r="I1020">
        <v>13.1</v>
      </c>
      <c r="J1020">
        <v>128</v>
      </c>
    </row>
    <row r="1021" spans="3:10" ht="15">
      <c r="C1021" t="s">
        <v>3630</v>
      </c>
      <c r="E1021">
        <v>0</v>
      </c>
      <c r="F1021">
        <v>0</v>
      </c>
      <c r="G1021" t="s">
        <v>4027</v>
      </c>
      <c r="H1021">
        <v>25</v>
      </c>
      <c r="I1021">
        <v>13.1</v>
      </c>
      <c r="J1021">
        <v>0</v>
      </c>
    </row>
    <row r="1022" spans="3:10" ht="15">
      <c r="C1022" t="s">
        <v>4028</v>
      </c>
      <c r="D1022" t="s">
        <v>3225</v>
      </c>
      <c r="E1022">
        <v>840</v>
      </c>
      <c r="F1022" t="s">
        <v>2926</v>
      </c>
      <c r="G1022">
        <v>627.12</v>
      </c>
      <c r="J1022">
        <v>164</v>
      </c>
    </row>
    <row r="1024" spans="3:5" ht="15">
      <c r="C1024" t="s">
        <v>2927</v>
      </c>
      <c r="D1024" t="e">
        <v>#NAME?</v>
      </c>
      <c r="E1024" t="s">
        <v>3226</v>
      </c>
    </row>
    <row r="1025" spans="3:10" ht="15">
      <c r="C1025" t="s">
        <v>2928</v>
      </c>
      <c r="F1025" s="5">
        <v>586919</v>
      </c>
      <c r="G1025" t="s">
        <v>2929</v>
      </c>
      <c r="H1025">
        <v>25</v>
      </c>
      <c r="I1025">
        <v>7.1</v>
      </c>
      <c r="J1025" s="5">
        <v>5869</v>
      </c>
    </row>
    <row r="1026" spans="3:10" ht="15">
      <c r="C1026" t="s">
        <v>3629</v>
      </c>
      <c r="D1026" s="5">
        <v>88910</v>
      </c>
      <c r="F1026" s="5">
        <v>88910</v>
      </c>
      <c r="G1026" t="s">
        <v>2930</v>
      </c>
      <c r="H1026">
        <v>25</v>
      </c>
      <c r="I1026">
        <v>7.1</v>
      </c>
      <c r="J1026">
        <v>889</v>
      </c>
    </row>
    <row r="1027" spans="3:10" ht="15">
      <c r="C1027" t="s">
        <v>3630</v>
      </c>
      <c r="E1027" s="5">
        <v>14750</v>
      </c>
      <c r="F1027" s="5">
        <v>14750</v>
      </c>
      <c r="G1027" t="s">
        <v>2931</v>
      </c>
      <c r="H1027">
        <v>25</v>
      </c>
      <c r="I1027">
        <v>7.1</v>
      </c>
      <c r="J1027">
        <v>148</v>
      </c>
    </row>
    <row r="1028" spans="3:10" ht="15">
      <c r="C1028" t="s">
        <v>2932</v>
      </c>
      <c r="D1028" t="s">
        <v>3227</v>
      </c>
      <c r="E1028" t="s">
        <v>2933</v>
      </c>
      <c r="F1028" t="s">
        <v>2934</v>
      </c>
      <c r="G1028" s="6">
        <v>22167.59</v>
      </c>
      <c r="J1028" s="5">
        <v>6906</v>
      </c>
    </row>
    <row r="1030" spans="3:5" ht="15">
      <c r="C1030" t="s">
        <v>4057</v>
      </c>
      <c r="D1030" t="e">
        <v>#NAME?</v>
      </c>
      <c r="E1030" t="s">
        <v>3194</v>
      </c>
    </row>
    <row r="1031" spans="3:10" ht="15">
      <c r="C1031" t="s">
        <v>2935</v>
      </c>
      <c r="F1031" s="5">
        <v>392550</v>
      </c>
      <c r="G1031" t="s">
        <v>2936</v>
      </c>
      <c r="H1031">
        <v>25</v>
      </c>
      <c r="I1031">
        <v>10.9</v>
      </c>
      <c r="J1031" s="5">
        <v>3926</v>
      </c>
    </row>
    <row r="1032" spans="3:10" ht="15">
      <c r="C1032" t="s">
        <v>3629</v>
      </c>
      <c r="D1032" s="5">
        <v>84070</v>
      </c>
      <c r="F1032" s="5">
        <v>84070</v>
      </c>
      <c r="G1032" t="s">
        <v>2937</v>
      </c>
      <c r="H1032">
        <v>25</v>
      </c>
      <c r="I1032">
        <v>10.9</v>
      </c>
      <c r="J1032">
        <v>841</v>
      </c>
    </row>
    <row r="1033" spans="3:10" ht="15">
      <c r="C1033" t="s">
        <v>3630</v>
      </c>
      <c r="E1033" s="5">
        <v>7171</v>
      </c>
      <c r="F1033" s="5">
        <v>7171</v>
      </c>
      <c r="G1033" t="s">
        <v>2938</v>
      </c>
      <c r="H1033">
        <v>25</v>
      </c>
      <c r="I1033">
        <v>10.9</v>
      </c>
      <c r="J1033">
        <v>72</v>
      </c>
    </row>
    <row r="1034" spans="3:10" ht="15">
      <c r="C1034" t="s">
        <v>2939</v>
      </c>
      <c r="D1034" t="s">
        <v>3228</v>
      </c>
      <c r="E1034" t="s">
        <v>2940</v>
      </c>
      <c r="F1034" t="s">
        <v>2941</v>
      </c>
      <c r="G1034" s="6">
        <v>17368.1</v>
      </c>
      <c r="J1034" s="5">
        <v>4839</v>
      </c>
    </row>
    <row r="1036" ht="15">
      <c r="C1036" t="s">
        <v>3643</v>
      </c>
    </row>
    <row r="1037" spans="3:7" ht="15">
      <c r="C1037" s="5">
        <v>236250889</v>
      </c>
      <c r="D1037" t="s">
        <v>3229</v>
      </c>
      <c r="E1037" t="s">
        <v>2942</v>
      </c>
      <c r="F1037" t="s">
        <v>2943</v>
      </c>
      <c r="G1037" s="6">
        <v>10051770.45</v>
      </c>
    </row>
    <row r="1038" spans="3:11" ht="15">
      <c r="C1038" t="s">
        <v>3645</v>
      </c>
      <c r="J1038" t="s">
        <v>2944</v>
      </c>
      <c r="K1038">
        <v>13</v>
      </c>
    </row>
    <row r="1044" spans="4:7" ht="15">
      <c r="D1044" t="s">
        <v>3646</v>
      </c>
      <c r="E1044" t="s">
        <v>3245</v>
      </c>
      <c r="F1044" t="s">
        <v>3246</v>
      </c>
      <c r="G1044" t="s">
        <v>3247</v>
      </c>
    </row>
    <row r="1045" spans="5:6" ht="15">
      <c r="E1045" t="s">
        <v>3753</v>
      </c>
      <c r="F1045" s="7">
        <v>38483</v>
      </c>
    </row>
    <row r="1048" spans="1:3" ht="15">
      <c r="A1048" t="s">
        <v>4097</v>
      </c>
      <c r="B1048" t="s">
        <v>2883</v>
      </c>
      <c r="C1048" t="s">
        <v>4359</v>
      </c>
    </row>
    <row r="1049" spans="1:3" ht="15">
      <c r="A1049" t="s">
        <v>3250</v>
      </c>
      <c r="B1049" t="s">
        <v>3251</v>
      </c>
      <c r="C1049" t="s">
        <v>2884</v>
      </c>
    </row>
    <row r="1050" spans="1:3" ht="15">
      <c r="A1050" t="s">
        <v>3772</v>
      </c>
      <c r="B1050" t="s">
        <v>2885</v>
      </c>
      <c r="C1050" t="s">
        <v>2886</v>
      </c>
    </row>
    <row r="1051" spans="1:3" ht="15">
      <c r="A1051" t="s">
        <v>3222</v>
      </c>
      <c r="B1051" t="s">
        <v>2887</v>
      </c>
      <c r="C1051">
        <v>72616</v>
      </c>
    </row>
    <row r="1052" spans="1:3" ht="15">
      <c r="A1052" t="s">
        <v>3255</v>
      </c>
      <c r="B1052" t="s">
        <v>3256</v>
      </c>
      <c r="C1052" t="s">
        <v>2888</v>
      </c>
    </row>
    <row r="1055" spans="1:11" ht="15">
      <c r="A1055" t="s">
        <v>4361</v>
      </c>
      <c r="C1055" t="s">
        <v>3258</v>
      </c>
      <c r="D1055" t="s">
        <v>3633</v>
      </c>
      <c r="E1055" t="s">
        <v>3259</v>
      </c>
      <c r="F1055" t="s">
        <v>3260</v>
      </c>
      <c r="G1055" t="s">
        <v>3261</v>
      </c>
      <c r="H1055" t="s">
        <v>3262</v>
      </c>
      <c r="I1055" t="s">
        <v>3263</v>
      </c>
      <c r="J1055" t="s">
        <v>3264</v>
      </c>
      <c r="K1055" t="s">
        <v>3265</v>
      </c>
    </row>
    <row r="1056" spans="3:10" ht="15">
      <c r="C1056" t="s">
        <v>3266</v>
      </c>
      <c r="D1056" t="s">
        <v>3636</v>
      </c>
      <c r="E1056" t="s">
        <v>3267</v>
      </c>
      <c r="F1056" t="s">
        <v>3268</v>
      </c>
      <c r="G1056" t="s">
        <v>3269</v>
      </c>
      <c r="H1056" t="s">
        <v>3270</v>
      </c>
      <c r="I1056" t="s">
        <v>3628</v>
      </c>
      <c r="J1056" t="s">
        <v>3637</v>
      </c>
    </row>
    <row r="1058" ht="15">
      <c r="C1058" t="s">
        <v>3754</v>
      </c>
    </row>
    <row r="1062" spans="1:8" ht="15">
      <c r="A1062" t="s">
        <v>3755</v>
      </c>
      <c r="B1062" t="s">
        <v>3756</v>
      </c>
      <c r="C1062" t="s">
        <v>3757</v>
      </c>
      <c r="D1062" t="s">
        <v>3648</v>
      </c>
      <c r="E1062" t="s">
        <v>3758</v>
      </c>
      <c r="F1062" t="s">
        <v>3759</v>
      </c>
      <c r="G1062" t="s">
        <v>3760</v>
      </c>
      <c r="H1062" t="s">
        <v>3649</v>
      </c>
    </row>
    <row r="1065" spans="1:6" ht="15">
      <c r="A1065" t="s">
        <v>3761</v>
      </c>
      <c r="B1065" t="s">
        <v>3762</v>
      </c>
      <c r="C1065" t="s">
        <v>3763</v>
      </c>
      <c r="D1065" t="s">
        <v>3650</v>
      </c>
      <c r="E1065" t="s">
        <v>3764</v>
      </c>
      <c r="F1065" t="s">
        <v>3765</v>
      </c>
    </row>
    <row r="1066" spans="1:5" ht="15">
      <c r="A1066" t="s">
        <v>3766</v>
      </c>
      <c r="B1066" t="s">
        <v>3767</v>
      </c>
      <c r="C1066" t="s">
        <v>3768</v>
      </c>
      <c r="E1066" t="s">
        <v>3627</v>
      </c>
    </row>
    <row r="1110" spans="4:7" ht="15">
      <c r="D1110" t="s">
        <v>3646</v>
      </c>
      <c r="E1110" t="s">
        <v>3245</v>
      </c>
      <c r="F1110" t="s">
        <v>3246</v>
      </c>
      <c r="G1110" t="s">
        <v>3247</v>
      </c>
    </row>
    <row r="1111" spans="5:6" ht="15">
      <c r="E1111" t="s">
        <v>3753</v>
      </c>
      <c r="F1111" s="7">
        <v>38483</v>
      </c>
    </row>
    <row r="1114" spans="1:2" ht="15">
      <c r="A1114" t="s">
        <v>2945</v>
      </c>
      <c r="B1114" t="s">
        <v>2946</v>
      </c>
    </row>
    <row r="1115" spans="1:3" ht="15">
      <c r="A1115" t="s">
        <v>3250</v>
      </c>
      <c r="B1115" t="s">
        <v>3251</v>
      </c>
      <c r="C1115" t="s">
        <v>2947</v>
      </c>
    </row>
    <row r="1116" spans="1:3" ht="15">
      <c r="A1116" t="s">
        <v>3192</v>
      </c>
      <c r="B1116" t="s">
        <v>2948</v>
      </c>
      <c r="C1116" t="s">
        <v>2949</v>
      </c>
    </row>
    <row r="1117" spans="1:3" ht="15">
      <c r="A1117" t="s">
        <v>2950</v>
      </c>
      <c r="B1117" t="s">
        <v>2951</v>
      </c>
      <c r="C1117" t="s">
        <v>2952</v>
      </c>
    </row>
    <row r="1118" spans="1:3" ht="15">
      <c r="A1118" t="s">
        <v>3255</v>
      </c>
      <c r="B1118" t="s">
        <v>3256</v>
      </c>
      <c r="C1118" t="s">
        <v>2953</v>
      </c>
    </row>
    <row r="1121" spans="1:11" ht="15">
      <c r="A1121" t="s">
        <v>4361</v>
      </c>
      <c r="C1121" t="s">
        <v>3258</v>
      </c>
      <c r="D1121" t="s">
        <v>3633</v>
      </c>
      <c r="E1121" t="s">
        <v>3259</v>
      </c>
      <c r="F1121" t="s">
        <v>3260</v>
      </c>
      <c r="G1121" t="s">
        <v>3261</v>
      </c>
      <c r="H1121" t="s">
        <v>3262</v>
      </c>
      <c r="I1121" t="s">
        <v>3263</v>
      </c>
      <c r="J1121" t="s">
        <v>3264</v>
      </c>
      <c r="K1121" t="s">
        <v>3265</v>
      </c>
    </row>
    <row r="1122" spans="3:10" ht="15">
      <c r="C1122" t="s">
        <v>3266</v>
      </c>
      <c r="D1122" t="s">
        <v>3636</v>
      </c>
      <c r="E1122" t="s">
        <v>3267</v>
      </c>
      <c r="F1122" t="s">
        <v>3268</v>
      </c>
      <c r="G1122" t="s">
        <v>3269</v>
      </c>
      <c r="H1122" t="s">
        <v>3270</v>
      </c>
      <c r="I1122" t="s">
        <v>3628</v>
      </c>
      <c r="J1122" t="s">
        <v>3637</v>
      </c>
    </row>
    <row r="1124" spans="1:3" ht="15">
      <c r="A1124">
        <v>901000</v>
      </c>
      <c r="C1124" t="s">
        <v>2954</v>
      </c>
    </row>
    <row r="1125" spans="7:9" ht="15">
      <c r="G1125" t="s">
        <v>2955</v>
      </c>
      <c r="H1125">
        <v>5</v>
      </c>
      <c r="I1125">
        <v>11.81</v>
      </c>
    </row>
    <row r="1126" spans="3:10" ht="15">
      <c r="C1126" t="s">
        <v>2956</v>
      </c>
      <c r="F1126" s="5">
        <v>13498780</v>
      </c>
      <c r="G1126" t="s">
        <v>2957</v>
      </c>
      <c r="H1126">
        <v>25</v>
      </c>
      <c r="I1126">
        <v>11.81</v>
      </c>
      <c r="J1126" s="5">
        <v>134988</v>
      </c>
    </row>
    <row r="1127" spans="3:10" ht="15">
      <c r="C1127" t="s">
        <v>3629</v>
      </c>
      <c r="D1127" s="5">
        <v>3689180</v>
      </c>
      <c r="F1127" s="5">
        <v>3689180</v>
      </c>
      <c r="G1127" t="s">
        <v>2958</v>
      </c>
      <c r="H1127">
        <v>25</v>
      </c>
      <c r="I1127">
        <v>11.81</v>
      </c>
      <c r="J1127" s="5">
        <v>36892</v>
      </c>
    </row>
    <row r="1128" spans="3:10" ht="15">
      <c r="C1128" t="s">
        <v>3630</v>
      </c>
      <c r="E1128" s="5">
        <v>2303779</v>
      </c>
      <c r="F1128" s="5">
        <v>2303779</v>
      </c>
      <c r="G1128" t="s">
        <v>2959</v>
      </c>
      <c r="H1128">
        <v>25</v>
      </c>
      <c r="I1128">
        <v>11.81</v>
      </c>
      <c r="J1128" s="5">
        <v>23038</v>
      </c>
    </row>
    <row r="1129" spans="3:10" ht="15">
      <c r="C1129" t="s">
        <v>2960</v>
      </c>
      <c r="D1129" s="5">
        <v>3689180</v>
      </c>
      <c r="E1129" s="5">
        <v>2303779</v>
      </c>
      <c r="F1129" s="5">
        <v>19491739</v>
      </c>
      <c r="G1129" s="6">
        <v>717490.91</v>
      </c>
      <c r="J1129" s="5">
        <v>194918</v>
      </c>
    </row>
    <row r="1131" ht="15">
      <c r="C1131" t="s">
        <v>2961</v>
      </c>
    </row>
    <row r="1132" spans="7:9" ht="15">
      <c r="G1132" t="s">
        <v>2955</v>
      </c>
      <c r="H1132">
        <v>5</v>
      </c>
      <c r="I1132">
        <v>11.81</v>
      </c>
    </row>
    <row r="1133" spans="3:10" ht="15">
      <c r="C1133" t="s">
        <v>2962</v>
      </c>
      <c r="F1133" s="5">
        <v>1310948</v>
      </c>
      <c r="G1133" t="s">
        <v>2963</v>
      </c>
      <c r="H1133">
        <v>25</v>
      </c>
      <c r="I1133">
        <v>11.81</v>
      </c>
      <c r="J1133" s="5">
        <v>13109</v>
      </c>
    </row>
    <row r="1134" spans="3:10" ht="15">
      <c r="C1134" t="s">
        <v>3629</v>
      </c>
      <c r="D1134" s="5">
        <v>191890</v>
      </c>
      <c r="F1134" s="5">
        <v>191890</v>
      </c>
      <c r="G1134" t="s">
        <v>2964</v>
      </c>
      <c r="H1134">
        <v>25</v>
      </c>
      <c r="I1134">
        <v>11.81</v>
      </c>
      <c r="J1134" s="5">
        <v>1919</v>
      </c>
    </row>
    <row r="1135" spans="3:10" ht="15">
      <c r="C1135" t="s">
        <v>3630</v>
      </c>
      <c r="E1135" s="5">
        <v>94956</v>
      </c>
      <c r="F1135" s="5">
        <v>94956</v>
      </c>
      <c r="G1135" t="s">
        <v>2965</v>
      </c>
      <c r="H1135">
        <v>25</v>
      </c>
      <c r="I1135">
        <v>11.81</v>
      </c>
      <c r="J1135">
        <v>950</v>
      </c>
    </row>
    <row r="1136" spans="3:10" ht="15">
      <c r="C1136" t="s">
        <v>2966</v>
      </c>
      <c r="D1136" s="5">
        <v>191890</v>
      </c>
      <c r="E1136" s="5">
        <v>94956</v>
      </c>
      <c r="F1136" s="5">
        <v>1597794</v>
      </c>
      <c r="G1136" s="6">
        <v>58814.8</v>
      </c>
      <c r="J1136" s="5">
        <v>15978</v>
      </c>
    </row>
    <row r="1139" ht="15">
      <c r="C1139" t="s">
        <v>3796</v>
      </c>
    </row>
    <row r="1140" spans="7:9" ht="15">
      <c r="G1140" t="s">
        <v>2955</v>
      </c>
      <c r="H1140">
        <v>5</v>
      </c>
      <c r="I1140">
        <v>11.81</v>
      </c>
    </row>
    <row r="1141" spans="3:10" ht="15">
      <c r="C1141" t="s">
        <v>2967</v>
      </c>
      <c r="F1141" s="5">
        <v>5443505</v>
      </c>
      <c r="G1141" t="s">
        <v>2968</v>
      </c>
      <c r="H1141">
        <v>25</v>
      </c>
      <c r="I1141">
        <v>11.81</v>
      </c>
      <c r="J1141" s="5">
        <v>54435</v>
      </c>
    </row>
    <row r="1142" spans="3:10" ht="15">
      <c r="C1142" t="s">
        <v>3629</v>
      </c>
      <c r="D1142" s="5">
        <v>982365</v>
      </c>
      <c r="F1142" s="5">
        <v>982365</v>
      </c>
      <c r="G1142" t="s">
        <v>2969</v>
      </c>
      <c r="H1142">
        <v>25</v>
      </c>
      <c r="I1142">
        <v>11.81</v>
      </c>
      <c r="J1142" s="5">
        <v>9824</v>
      </c>
    </row>
    <row r="1143" spans="3:10" ht="15">
      <c r="C1143" t="s">
        <v>3630</v>
      </c>
      <c r="E1143" s="5">
        <v>1301485</v>
      </c>
      <c r="F1143" s="5">
        <v>1301485</v>
      </c>
      <c r="G1143" t="s">
        <v>2970</v>
      </c>
      <c r="H1143">
        <v>25</v>
      </c>
      <c r="I1143">
        <v>11.81</v>
      </c>
      <c r="J1143" s="5">
        <v>13015</v>
      </c>
    </row>
    <row r="1144" spans="3:10" ht="15">
      <c r="C1144" t="s">
        <v>2971</v>
      </c>
      <c r="D1144" s="5">
        <v>982365</v>
      </c>
      <c r="E1144" s="5">
        <v>1301485</v>
      </c>
      <c r="F1144" s="5">
        <v>7727355</v>
      </c>
      <c r="G1144" s="6">
        <v>284443.94</v>
      </c>
      <c r="J1144" s="5">
        <v>77274</v>
      </c>
    </row>
    <row r="1148" spans="3:4" ht="15">
      <c r="C1148" t="s">
        <v>2972</v>
      </c>
      <c r="D1148" t="s">
        <v>3187</v>
      </c>
    </row>
    <row r="1149" spans="3:10" ht="15">
      <c r="C1149" s="5">
        <v>20253233</v>
      </c>
      <c r="D1149" s="5">
        <v>4863435</v>
      </c>
      <c r="E1149" s="5">
        <v>3700220</v>
      </c>
      <c r="F1149" s="5">
        <v>28816888</v>
      </c>
      <c r="G1149" s="6">
        <v>1060749.65</v>
      </c>
      <c r="J1149" s="5">
        <v>288170</v>
      </c>
    </row>
    <row r="1151" spans="1:3" ht="15">
      <c r="A1151">
        <v>902000</v>
      </c>
      <c r="C1151" t="s">
        <v>2973</v>
      </c>
    </row>
    <row r="1152" spans="7:9" ht="15">
      <c r="G1152" t="s">
        <v>3914</v>
      </c>
      <c r="H1152">
        <v>9</v>
      </c>
      <c r="I1152">
        <v>7</v>
      </c>
    </row>
    <row r="1153" spans="3:10" ht="15">
      <c r="C1153" t="s">
        <v>2974</v>
      </c>
      <c r="F1153" s="5">
        <v>23937335</v>
      </c>
      <c r="G1153" t="s">
        <v>2975</v>
      </c>
      <c r="H1153">
        <v>29</v>
      </c>
      <c r="I1153">
        <v>7</v>
      </c>
      <c r="J1153" s="5">
        <v>277673</v>
      </c>
    </row>
    <row r="1154" spans="3:10" ht="15">
      <c r="C1154" t="s">
        <v>3629</v>
      </c>
      <c r="D1154" s="5">
        <v>4739020</v>
      </c>
      <c r="F1154" s="5">
        <v>4739020</v>
      </c>
      <c r="G1154" t="s">
        <v>2976</v>
      </c>
      <c r="H1154">
        <v>29</v>
      </c>
      <c r="I1154">
        <v>7</v>
      </c>
      <c r="J1154" s="5">
        <v>54973</v>
      </c>
    </row>
    <row r="1155" spans="3:10" ht="15">
      <c r="C1155" t="s">
        <v>3630</v>
      </c>
      <c r="E1155" s="5">
        <v>6407531</v>
      </c>
      <c r="F1155" s="5">
        <v>6407531</v>
      </c>
      <c r="G1155" t="s">
        <v>2977</v>
      </c>
      <c r="H1155">
        <v>29</v>
      </c>
      <c r="I1155">
        <v>7</v>
      </c>
      <c r="J1155" s="5">
        <v>74327</v>
      </c>
    </row>
    <row r="1156" spans="3:10" ht="15">
      <c r="C1156" t="s">
        <v>2978</v>
      </c>
      <c r="D1156" s="5">
        <v>4739020</v>
      </c>
      <c r="E1156" s="5">
        <v>6407531</v>
      </c>
      <c r="F1156" s="5">
        <v>35083886</v>
      </c>
      <c r="G1156" s="6">
        <v>1263019.9</v>
      </c>
      <c r="J1156" s="5">
        <v>406973</v>
      </c>
    </row>
    <row r="1159" spans="3:4" ht="15">
      <c r="C1159" t="s">
        <v>2979</v>
      </c>
      <c r="D1159" t="s">
        <v>3640</v>
      </c>
    </row>
    <row r="1160" spans="3:10" ht="15">
      <c r="C1160" s="5">
        <v>23937335</v>
      </c>
      <c r="D1160" s="5">
        <v>4739020</v>
      </c>
      <c r="E1160" s="5">
        <v>6407531</v>
      </c>
      <c r="F1160" s="5">
        <v>35083886</v>
      </c>
      <c r="G1160" s="6">
        <v>1263019.9</v>
      </c>
      <c r="J1160" s="5">
        <v>406973</v>
      </c>
    </row>
    <row r="1162" spans="1:3" ht="15">
      <c r="A1162">
        <v>903000</v>
      </c>
      <c r="C1162" t="s">
        <v>3803</v>
      </c>
    </row>
    <row r="1163" spans="7:9" ht="15">
      <c r="G1163" t="s">
        <v>2980</v>
      </c>
      <c r="H1163">
        <v>5</v>
      </c>
      <c r="I1163">
        <v>14.8</v>
      </c>
    </row>
    <row r="1164" spans="3:10" ht="15">
      <c r="C1164" t="s">
        <v>2981</v>
      </c>
      <c r="F1164" s="5">
        <v>45894449</v>
      </c>
      <c r="G1164" t="s">
        <v>2982</v>
      </c>
      <c r="H1164">
        <v>25</v>
      </c>
      <c r="I1164">
        <v>14.8</v>
      </c>
      <c r="J1164" s="5">
        <v>458944</v>
      </c>
    </row>
    <row r="1165" spans="3:10" ht="15">
      <c r="C1165" t="s">
        <v>3629</v>
      </c>
      <c r="D1165" s="5">
        <v>14243180</v>
      </c>
      <c r="F1165" s="5">
        <v>14243180</v>
      </c>
      <c r="G1165" t="s">
        <v>2983</v>
      </c>
      <c r="H1165">
        <v>25</v>
      </c>
      <c r="I1165">
        <v>14.8</v>
      </c>
      <c r="J1165" s="5">
        <v>142432</v>
      </c>
    </row>
    <row r="1166" spans="3:10" ht="15">
      <c r="C1166" t="s">
        <v>3630</v>
      </c>
      <c r="E1166" s="5">
        <v>5506134</v>
      </c>
      <c r="F1166" s="5">
        <v>5506134</v>
      </c>
      <c r="G1166" t="s">
        <v>2984</v>
      </c>
      <c r="H1166">
        <v>25</v>
      </c>
      <c r="I1166">
        <v>14.8</v>
      </c>
      <c r="J1166" s="5">
        <v>55061</v>
      </c>
    </row>
    <row r="1167" spans="3:10" ht="15">
      <c r="C1167" t="s">
        <v>2985</v>
      </c>
      <c r="D1167" s="5">
        <v>14243180</v>
      </c>
      <c r="E1167" s="5">
        <v>5506134</v>
      </c>
      <c r="F1167" s="5">
        <v>65643763</v>
      </c>
      <c r="G1167" s="6">
        <v>2612621.76</v>
      </c>
      <c r="J1167" s="5">
        <v>656437</v>
      </c>
    </row>
    <row r="1169" ht="15">
      <c r="C1169" t="s">
        <v>2986</v>
      </c>
    </row>
    <row r="1170" spans="7:9" ht="15">
      <c r="G1170" t="s">
        <v>2980</v>
      </c>
      <c r="H1170">
        <v>5</v>
      </c>
      <c r="I1170">
        <v>14.8</v>
      </c>
    </row>
    <row r="1176" spans="4:7" ht="15">
      <c r="D1176" t="s">
        <v>3646</v>
      </c>
      <c r="E1176" t="s">
        <v>3245</v>
      </c>
      <c r="F1176" t="s">
        <v>3246</v>
      </c>
      <c r="G1176" t="s">
        <v>3247</v>
      </c>
    </row>
    <row r="1177" spans="5:6" ht="15">
      <c r="E1177" t="s">
        <v>3753</v>
      </c>
      <c r="F1177" s="7">
        <v>38483</v>
      </c>
    </row>
    <row r="1180" spans="1:2" ht="15">
      <c r="A1180" t="s">
        <v>2945</v>
      </c>
      <c r="B1180" t="s">
        <v>2946</v>
      </c>
    </row>
    <row r="1181" spans="1:3" ht="15">
      <c r="A1181" t="s">
        <v>3250</v>
      </c>
      <c r="B1181" t="s">
        <v>3251</v>
      </c>
      <c r="C1181" t="s">
        <v>2947</v>
      </c>
    </row>
    <row r="1182" spans="1:3" ht="15">
      <c r="A1182" t="s">
        <v>3192</v>
      </c>
      <c r="B1182" t="s">
        <v>2948</v>
      </c>
      <c r="C1182" t="s">
        <v>2949</v>
      </c>
    </row>
    <row r="1183" spans="1:3" ht="15">
      <c r="A1183" t="s">
        <v>2950</v>
      </c>
      <c r="B1183" t="s">
        <v>2951</v>
      </c>
      <c r="C1183" t="s">
        <v>2952</v>
      </c>
    </row>
    <row r="1184" spans="1:3" ht="15">
      <c r="A1184" t="s">
        <v>3255</v>
      </c>
      <c r="B1184" t="s">
        <v>3256</v>
      </c>
      <c r="C1184" t="s">
        <v>2953</v>
      </c>
    </row>
    <row r="1187" spans="1:11" ht="15">
      <c r="A1187" t="s">
        <v>4361</v>
      </c>
      <c r="C1187" t="s">
        <v>3258</v>
      </c>
      <c r="D1187" t="s">
        <v>3633</v>
      </c>
      <c r="E1187" t="s">
        <v>3259</v>
      </c>
      <c r="F1187" t="s">
        <v>3260</v>
      </c>
      <c r="G1187" t="s">
        <v>3261</v>
      </c>
      <c r="H1187" t="s">
        <v>3262</v>
      </c>
      <c r="I1187" t="s">
        <v>3263</v>
      </c>
      <c r="J1187" t="s">
        <v>3264</v>
      </c>
      <c r="K1187" t="s">
        <v>3265</v>
      </c>
    </row>
    <row r="1188" spans="3:10" ht="15">
      <c r="C1188" t="s">
        <v>3266</v>
      </c>
      <c r="D1188" t="s">
        <v>3636</v>
      </c>
      <c r="E1188" t="s">
        <v>3267</v>
      </c>
      <c r="F1188" t="s">
        <v>3268</v>
      </c>
      <c r="G1188" t="s">
        <v>3269</v>
      </c>
      <c r="H1188" t="s">
        <v>3270</v>
      </c>
      <c r="I1188" t="s">
        <v>3628</v>
      </c>
      <c r="J1188" t="s">
        <v>3637</v>
      </c>
    </row>
    <row r="1190" spans="3:10" ht="15">
      <c r="C1190" t="s">
        <v>3804</v>
      </c>
      <c r="F1190" s="5">
        <v>1788927</v>
      </c>
      <c r="G1190" t="s">
        <v>3805</v>
      </c>
      <c r="H1190">
        <v>25</v>
      </c>
      <c r="I1190">
        <v>14.8</v>
      </c>
      <c r="J1190" s="5">
        <v>17889</v>
      </c>
    </row>
    <row r="1191" spans="3:10" ht="15">
      <c r="C1191" t="s">
        <v>3629</v>
      </c>
      <c r="D1191" s="5">
        <v>723333</v>
      </c>
      <c r="F1191" s="5">
        <v>723333</v>
      </c>
      <c r="G1191" t="s">
        <v>3806</v>
      </c>
      <c r="H1191">
        <v>25</v>
      </c>
      <c r="I1191">
        <v>14.8</v>
      </c>
      <c r="J1191" s="5">
        <v>7233</v>
      </c>
    </row>
    <row r="1192" spans="3:10" ht="15">
      <c r="C1192" t="s">
        <v>3630</v>
      </c>
      <c r="E1192" s="5">
        <v>587785</v>
      </c>
      <c r="F1192" s="5">
        <v>587785</v>
      </c>
      <c r="G1192" t="s">
        <v>3807</v>
      </c>
      <c r="H1192">
        <v>25</v>
      </c>
      <c r="I1192">
        <v>14.8</v>
      </c>
      <c r="J1192" s="5">
        <v>5878</v>
      </c>
    </row>
    <row r="1193" spans="3:10" ht="15">
      <c r="C1193" t="s">
        <v>3808</v>
      </c>
      <c r="D1193" s="5">
        <v>723333</v>
      </c>
      <c r="E1193" s="5">
        <v>587785</v>
      </c>
      <c r="F1193" s="5">
        <v>3100045</v>
      </c>
      <c r="G1193" s="6">
        <v>123381.78</v>
      </c>
      <c r="J1193" s="5">
        <v>31000</v>
      </c>
    </row>
    <row r="1197" spans="3:4" ht="15">
      <c r="C1197" t="s">
        <v>2987</v>
      </c>
      <c r="D1197" t="s">
        <v>3203</v>
      </c>
    </row>
    <row r="1198" spans="3:10" ht="15">
      <c r="C1198" s="5">
        <v>47683376</v>
      </c>
      <c r="D1198" s="5">
        <v>14966513</v>
      </c>
      <c r="E1198" s="5">
        <v>6093919</v>
      </c>
      <c r="F1198" s="5">
        <v>68743808</v>
      </c>
      <c r="G1198" s="6">
        <v>2736003.54</v>
      </c>
      <c r="J1198" s="5">
        <v>687437</v>
      </c>
    </row>
    <row r="1201" spans="1:11" ht="15">
      <c r="A1201" t="s">
        <v>3293</v>
      </c>
      <c r="B1201" t="s">
        <v>3294</v>
      </c>
      <c r="C1201" t="s">
        <v>3742</v>
      </c>
      <c r="D1201" t="s">
        <v>3642</v>
      </c>
      <c r="E1201" t="s">
        <v>3743</v>
      </c>
      <c r="F1201" t="s">
        <v>3744</v>
      </c>
      <c r="G1201" t="s">
        <v>3745</v>
      </c>
      <c r="H1201" t="s">
        <v>3746</v>
      </c>
      <c r="I1201" t="s">
        <v>3747</v>
      </c>
      <c r="J1201" t="s">
        <v>3748</v>
      </c>
      <c r="K1201" t="s">
        <v>3749</v>
      </c>
    </row>
    <row r="1202" spans="3:5" ht="15">
      <c r="C1202" t="s">
        <v>3783</v>
      </c>
      <c r="D1202" t="e">
        <v>#NAME?</v>
      </c>
      <c r="E1202" t="s">
        <v>3230</v>
      </c>
    </row>
    <row r="1203" spans="3:10" ht="15">
      <c r="C1203" t="s">
        <v>3791</v>
      </c>
      <c r="F1203" s="5">
        <v>1283880</v>
      </c>
      <c r="G1203" t="s">
        <v>3792</v>
      </c>
      <c r="H1203">
        <v>25</v>
      </c>
      <c r="I1203">
        <v>6</v>
      </c>
      <c r="J1203" s="5">
        <v>12839</v>
      </c>
    </row>
    <row r="1204" spans="3:10" ht="15">
      <c r="C1204" t="s">
        <v>3629</v>
      </c>
      <c r="D1204" s="5">
        <v>113960</v>
      </c>
      <c r="F1204" s="5">
        <v>113960</v>
      </c>
      <c r="G1204" t="s">
        <v>3793</v>
      </c>
      <c r="H1204">
        <v>25</v>
      </c>
      <c r="I1204">
        <v>6</v>
      </c>
      <c r="J1204" s="5">
        <v>1140</v>
      </c>
    </row>
    <row r="1205" spans="3:10" ht="15">
      <c r="C1205" t="s">
        <v>3630</v>
      </c>
      <c r="E1205" s="5">
        <v>440440</v>
      </c>
      <c r="F1205" s="5">
        <v>440440</v>
      </c>
      <c r="G1205" t="s">
        <v>3794</v>
      </c>
      <c r="H1205">
        <v>25</v>
      </c>
      <c r="I1205">
        <v>6</v>
      </c>
      <c r="J1205" s="5">
        <v>4404</v>
      </c>
    </row>
    <row r="1206" spans="3:10" ht="15">
      <c r="C1206" t="s">
        <v>3795</v>
      </c>
      <c r="D1206" t="s">
        <v>3231</v>
      </c>
      <c r="E1206" t="s">
        <v>2988</v>
      </c>
      <c r="F1206" t="s">
        <v>2989</v>
      </c>
      <c r="G1206" s="6">
        <v>56986.68</v>
      </c>
      <c r="J1206" s="5">
        <v>18383</v>
      </c>
    </row>
    <row r="1208" ht="15">
      <c r="C1208" t="s">
        <v>3643</v>
      </c>
    </row>
    <row r="1209" spans="3:7" ht="15">
      <c r="C1209" s="5">
        <v>84614444</v>
      </c>
      <c r="D1209" t="s">
        <v>3232</v>
      </c>
      <c r="E1209" t="s">
        <v>2990</v>
      </c>
      <c r="F1209" t="s">
        <v>2991</v>
      </c>
      <c r="G1209" s="6">
        <v>4650119.25</v>
      </c>
    </row>
    <row r="1210" spans="3:11" ht="15">
      <c r="C1210" t="s">
        <v>3645</v>
      </c>
      <c r="J1210" t="s">
        <v>2992</v>
      </c>
      <c r="K1210">
        <v>80</v>
      </c>
    </row>
    <row r="1211" ht="15">
      <c r="C1211" t="s">
        <v>3754</v>
      </c>
    </row>
    <row r="1215" spans="1:8" ht="15">
      <c r="A1215" t="s">
        <v>3755</v>
      </c>
      <c r="B1215" t="s">
        <v>3756</v>
      </c>
      <c r="C1215" t="s">
        <v>3757</v>
      </c>
      <c r="D1215" t="s">
        <v>3648</v>
      </c>
      <c r="E1215" t="s">
        <v>3758</v>
      </c>
      <c r="F1215" t="s">
        <v>3759</v>
      </c>
      <c r="G1215" t="s">
        <v>3760</v>
      </c>
      <c r="H1215" t="s">
        <v>3649</v>
      </c>
    </row>
    <row r="1218" spans="1:6" ht="15">
      <c r="A1218" t="s">
        <v>3761</v>
      </c>
      <c r="B1218" t="s">
        <v>3762</v>
      </c>
      <c r="C1218" t="s">
        <v>3763</v>
      </c>
      <c r="D1218" t="s">
        <v>3650</v>
      </c>
      <c r="E1218" t="s">
        <v>3764</v>
      </c>
      <c r="F1218" t="s">
        <v>3765</v>
      </c>
    </row>
    <row r="1219" spans="1:5" ht="15">
      <c r="A1219" t="s">
        <v>3766</v>
      </c>
      <c r="B1219" t="s">
        <v>3767</v>
      </c>
      <c r="C1219" t="s">
        <v>3768</v>
      </c>
      <c r="E1219" t="s">
        <v>3627</v>
      </c>
    </row>
    <row r="1242" spans="4:7" ht="15">
      <c r="D1242" t="s">
        <v>3646</v>
      </c>
      <c r="E1242" t="s">
        <v>3245</v>
      </c>
      <c r="F1242" t="s">
        <v>3246</v>
      </c>
      <c r="G1242" t="s">
        <v>3247</v>
      </c>
    </row>
    <row r="1243" spans="5:6" ht="15">
      <c r="E1243" t="s">
        <v>3753</v>
      </c>
      <c r="F1243" s="7">
        <v>38483</v>
      </c>
    </row>
    <row r="1246" spans="1:2" ht="15">
      <c r="A1246" t="s">
        <v>2993</v>
      </c>
      <c r="B1246" t="s">
        <v>2994</v>
      </c>
    </row>
    <row r="1247" spans="1:3" ht="15">
      <c r="A1247" t="s">
        <v>3250</v>
      </c>
      <c r="B1247" t="s">
        <v>3251</v>
      </c>
      <c r="C1247" t="s">
        <v>2995</v>
      </c>
    </row>
    <row r="1248" spans="1:3" ht="15">
      <c r="A1248" t="s">
        <v>2996</v>
      </c>
      <c r="B1248" t="s">
        <v>3253</v>
      </c>
      <c r="C1248" t="s">
        <v>2997</v>
      </c>
    </row>
    <row r="1249" spans="1:3" ht="15">
      <c r="A1249" t="s">
        <v>2998</v>
      </c>
      <c r="B1249" t="s">
        <v>3886</v>
      </c>
      <c r="C1249">
        <v>71923</v>
      </c>
    </row>
    <row r="1250" spans="1:3" ht="15">
      <c r="A1250" t="s">
        <v>3255</v>
      </c>
      <c r="B1250" t="s">
        <v>3256</v>
      </c>
      <c r="C1250" t="s">
        <v>2999</v>
      </c>
    </row>
    <row r="1253" spans="1:11" ht="15">
      <c r="A1253" t="s">
        <v>4361</v>
      </c>
      <c r="C1253" t="s">
        <v>3258</v>
      </c>
      <c r="D1253" t="s">
        <v>3633</v>
      </c>
      <c r="E1253" t="s">
        <v>3259</v>
      </c>
      <c r="F1253" t="s">
        <v>3260</v>
      </c>
      <c r="G1253" t="s">
        <v>3261</v>
      </c>
      <c r="H1253" t="s">
        <v>3262</v>
      </c>
      <c r="I1253" t="s">
        <v>3263</v>
      </c>
      <c r="J1253" t="s">
        <v>3264</v>
      </c>
      <c r="K1253" t="s">
        <v>3265</v>
      </c>
    </row>
    <row r="1254" spans="3:10" ht="15">
      <c r="C1254" t="s">
        <v>3266</v>
      </c>
      <c r="D1254" t="s">
        <v>3636</v>
      </c>
      <c r="E1254" t="s">
        <v>3267</v>
      </c>
      <c r="F1254" t="s">
        <v>3268</v>
      </c>
      <c r="G1254" t="s">
        <v>3269</v>
      </c>
      <c r="H1254" t="s">
        <v>3270</v>
      </c>
      <c r="I1254" t="s">
        <v>3628</v>
      </c>
      <c r="J1254" t="s">
        <v>3637</v>
      </c>
    </row>
    <row r="1256" spans="1:4" ht="15">
      <c r="A1256">
        <v>1002000</v>
      </c>
      <c r="C1256" t="s">
        <v>3000</v>
      </c>
      <c r="D1256" t="s">
        <v>3202</v>
      </c>
    </row>
    <row r="1257" spans="7:9" ht="15">
      <c r="G1257" t="s">
        <v>3001</v>
      </c>
      <c r="H1257">
        <v>5</v>
      </c>
      <c r="I1257">
        <v>13.9</v>
      </c>
    </row>
    <row r="1258" spans="3:10" ht="15">
      <c r="C1258" t="s">
        <v>3002</v>
      </c>
      <c r="F1258" s="5">
        <v>96615482</v>
      </c>
      <c r="G1258" t="s">
        <v>3003</v>
      </c>
      <c r="H1258">
        <v>25</v>
      </c>
      <c r="I1258">
        <v>13.9</v>
      </c>
      <c r="J1258" s="5">
        <v>966155</v>
      </c>
    </row>
    <row r="1259" spans="3:10" ht="15">
      <c r="C1259" t="s">
        <v>3629</v>
      </c>
      <c r="D1259" s="5">
        <v>43608620</v>
      </c>
      <c r="F1259" s="5">
        <v>43608620</v>
      </c>
      <c r="G1259" t="s">
        <v>3004</v>
      </c>
      <c r="H1259">
        <v>25</v>
      </c>
      <c r="I1259">
        <v>13.9</v>
      </c>
      <c r="J1259" s="5">
        <v>436086</v>
      </c>
    </row>
    <row r="1260" spans="3:10" ht="15">
      <c r="C1260" t="s">
        <v>3630</v>
      </c>
      <c r="E1260" s="5">
        <v>12042226</v>
      </c>
      <c r="F1260" s="5">
        <v>12042226</v>
      </c>
      <c r="G1260" t="s">
        <v>3005</v>
      </c>
      <c r="H1260">
        <v>25</v>
      </c>
      <c r="I1260">
        <v>13.9</v>
      </c>
      <c r="J1260" s="5">
        <v>120422</v>
      </c>
    </row>
    <row r="1261" spans="3:10" ht="15">
      <c r="C1261" t="s">
        <v>3006</v>
      </c>
      <c r="D1261" s="5">
        <v>43608620</v>
      </c>
      <c r="E1261" s="5">
        <v>12042226</v>
      </c>
      <c r="F1261" s="5">
        <v>152266328</v>
      </c>
      <c r="G1261" s="6">
        <v>5923160.16</v>
      </c>
      <c r="J1261" s="5">
        <v>1522663</v>
      </c>
    </row>
    <row r="1264" spans="3:4" ht="15">
      <c r="C1264" t="s">
        <v>3007</v>
      </c>
      <c r="D1264" t="s">
        <v>3193</v>
      </c>
    </row>
    <row r="1265" spans="3:10" ht="15">
      <c r="C1265" s="5">
        <v>96615482</v>
      </c>
      <c r="D1265" s="5">
        <v>43608620</v>
      </c>
      <c r="E1265" s="5">
        <v>12042226</v>
      </c>
      <c r="F1265" s="5">
        <v>152266328</v>
      </c>
      <c r="G1265" s="6">
        <v>5923160.16</v>
      </c>
      <c r="J1265" s="5">
        <v>1522663</v>
      </c>
    </row>
    <row r="1267" spans="1:3" ht="15">
      <c r="A1267">
        <v>1003000</v>
      </c>
      <c r="C1267" t="s">
        <v>3008</v>
      </c>
    </row>
    <row r="1268" spans="7:9" ht="15">
      <c r="G1268" t="s">
        <v>3914</v>
      </c>
      <c r="H1268">
        <v>5</v>
      </c>
      <c r="I1268">
        <v>11</v>
      </c>
    </row>
    <row r="1269" spans="3:10" ht="15">
      <c r="C1269" t="s">
        <v>3009</v>
      </c>
      <c r="F1269" s="5">
        <v>24943057</v>
      </c>
      <c r="G1269" t="s">
        <v>3010</v>
      </c>
      <c r="H1269">
        <v>25</v>
      </c>
      <c r="I1269">
        <v>11</v>
      </c>
      <c r="J1269" s="5">
        <v>249431</v>
      </c>
    </row>
    <row r="1270" spans="3:10" ht="15">
      <c r="C1270" t="s">
        <v>3629</v>
      </c>
      <c r="D1270" s="5">
        <v>18961460</v>
      </c>
      <c r="F1270" s="5">
        <v>18961460</v>
      </c>
      <c r="G1270" t="s">
        <v>3011</v>
      </c>
      <c r="H1270">
        <v>25</v>
      </c>
      <c r="I1270">
        <v>11</v>
      </c>
      <c r="J1270" s="5">
        <v>189615</v>
      </c>
    </row>
    <row r="1271" spans="3:10" ht="15">
      <c r="C1271" t="s">
        <v>3630</v>
      </c>
      <c r="E1271" s="5">
        <v>8035261</v>
      </c>
      <c r="F1271" s="5">
        <v>8035261</v>
      </c>
      <c r="G1271" t="s">
        <v>3012</v>
      </c>
      <c r="H1271">
        <v>25</v>
      </c>
      <c r="I1271">
        <v>11</v>
      </c>
      <c r="J1271" s="5">
        <v>80353</v>
      </c>
    </row>
    <row r="1272" spans="3:10" ht="15">
      <c r="C1272" t="s">
        <v>4473</v>
      </c>
      <c r="D1272" s="5">
        <v>18961460</v>
      </c>
      <c r="E1272" s="5">
        <v>8035261</v>
      </c>
      <c r="F1272" s="5">
        <v>51939778</v>
      </c>
      <c r="G1272" s="6">
        <v>1869832.01</v>
      </c>
      <c r="J1272" s="5">
        <v>519399</v>
      </c>
    </row>
    <row r="1275" spans="3:4" ht="15">
      <c r="C1275" t="s">
        <v>4474</v>
      </c>
      <c r="D1275" t="s">
        <v>3640</v>
      </c>
    </row>
    <row r="1276" spans="3:10" ht="15">
      <c r="C1276" s="5">
        <v>24943057</v>
      </c>
      <c r="D1276" s="5">
        <v>18961460</v>
      </c>
      <c r="E1276" s="5">
        <v>8035261</v>
      </c>
      <c r="F1276" s="5">
        <v>51939778</v>
      </c>
      <c r="G1276" s="6">
        <v>1869832.01</v>
      </c>
      <c r="J1276" s="5">
        <v>519399</v>
      </c>
    </row>
    <row r="1279" spans="1:11" ht="15">
      <c r="A1279" t="s">
        <v>3293</v>
      </c>
      <c r="B1279" t="s">
        <v>3294</v>
      </c>
      <c r="C1279" t="s">
        <v>3742</v>
      </c>
      <c r="D1279" t="s">
        <v>3642</v>
      </c>
      <c r="E1279" t="s">
        <v>3743</v>
      </c>
      <c r="F1279" t="s">
        <v>3744</v>
      </c>
      <c r="G1279" t="s">
        <v>3745</v>
      </c>
      <c r="H1279" t="s">
        <v>3746</v>
      </c>
      <c r="I1279" t="s">
        <v>3747</v>
      </c>
      <c r="J1279" t="s">
        <v>3748</v>
      </c>
      <c r="K1279" t="s">
        <v>3749</v>
      </c>
    </row>
    <row r="1280" spans="3:5" ht="15">
      <c r="C1280" t="s">
        <v>4475</v>
      </c>
      <c r="D1280" t="e">
        <v>#NAME?</v>
      </c>
      <c r="E1280" t="s">
        <v>3233</v>
      </c>
    </row>
    <row r="1281" spans="3:10" ht="15">
      <c r="C1281" t="s">
        <v>4476</v>
      </c>
      <c r="F1281" s="5">
        <v>70282</v>
      </c>
      <c r="G1281" t="s">
        <v>4477</v>
      </c>
      <c r="H1281">
        <v>25</v>
      </c>
      <c r="I1281">
        <v>4</v>
      </c>
      <c r="J1281">
        <v>703</v>
      </c>
    </row>
    <row r="1282" spans="3:10" ht="15">
      <c r="C1282" t="s">
        <v>3629</v>
      </c>
      <c r="D1282" s="5">
        <v>12885</v>
      </c>
      <c r="F1282" s="5">
        <v>12885</v>
      </c>
      <c r="G1282" t="s">
        <v>4478</v>
      </c>
      <c r="H1282">
        <v>25</v>
      </c>
      <c r="I1282">
        <v>4</v>
      </c>
      <c r="J1282">
        <v>129</v>
      </c>
    </row>
    <row r="1283" spans="3:10" ht="15">
      <c r="C1283" t="s">
        <v>3630</v>
      </c>
      <c r="E1283" s="5">
        <v>17430</v>
      </c>
      <c r="F1283" s="5">
        <v>17430</v>
      </c>
      <c r="G1283" t="s">
        <v>4479</v>
      </c>
      <c r="H1283">
        <v>25</v>
      </c>
      <c r="I1283">
        <v>4</v>
      </c>
      <c r="J1283">
        <v>174</v>
      </c>
    </row>
    <row r="1284" spans="3:10" ht="15">
      <c r="C1284" t="s">
        <v>4480</v>
      </c>
      <c r="D1284" t="s">
        <v>3225</v>
      </c>
      <c r="E1284" t="s">
        <v>4481</v>
      </c>
      <c r="F1284" t="s">
        <v>4482</v>
      </c>
      <c r="G1284" s="6">
        <v>2917.32</v>
      </c>
      <c r="J1284" s="5">
        <v>1006</v>
      </c>
    </row>
    <row r="1286" spans="3:4" ht="15">
      <c r="C1286" t="s">
        <v>4483</v>
      </c>
      <c r="D1286" t="e">
        <v>#NAME?</v>
      </c>
    </row>
    <row r="1287" spans="3:10" ht="15">
      <c r="C1287" t="s">
        <v>4484</v>
      </c>
      <c r="F1287" s="5">
        <v>1387147</v>
      </c>
      <c r="G1287" t="s">
        <v>4485</v>
      </c>
      <c r="H1287">
        <v>26.1</v>
      </c>
      <c r="I1287">
        <v>7.9</v>
      </c>
      <c r="J1287" s="5">
        <v>14482</v>
      </c>
    </row>
    <row r="1288" spans="3:10" ht="15">
      <c r="C1288" t="s">
        <v>3629</v>
      </c>
      <c r="D1288" s="5">
        <v>269705</v>
      </c>
      <c r="F1288" s="5">
        <v>269705</v>
      </c>
      <c r="G1288" t="s">
        <v>4486</v>
      </c>
      <c r="H1288">
        <v>26.1</v>
      </c>
      <c r="I1288">
        <v>7.9</v>
      </c>
      <c r="J1288" s="5">
        <v>2816</v>
      </c>
    </row>
    <row r="1289" spans="3:10" ht="15">
      <c r="C1289" t="s">
        <v>3630</v>
      </c>
      <c r="E1289" s="5">
        <v>128741</v>
      </c>
      <c r="F1289" s="5">
        <v>128741</v>
      </c>
      <c r="G1289" t="s">
        <v>4487</v>
      </c>
      <c r="H1289">
        <v>26.1</v>
      </c>
      <c r="I1289">
        <v>7.9</v>
      </c>
      <c r="J1289" s="5">
        <v>1344</v>
      </c>
    </row>
    <row r="1290" spans="3:10" ht="15">
      <c r="C1290" t="s">
        <v>4488</v>
      </c>
      <c r="D1290" t="s">
        <v>3234</v>
      </c>
      <c r="E1290" t="s">
        <v>4489</v>
      </c>
      <c r="F1290" t="s">
        <v>4490</v>
      </c>
      <c r="G1290" s="6">
        <v>60710.16</v>
      </c>
      <c r="J1290" s="5">
        <v>18642</v>
      </c>
    </row>
    <row r="1292" spans="3:4" ht="15">
      <c r="C1292" t="s">
        <v>4491</v>
      </c>
      <c r="D1292" t="s">
        <v>3235</v>
      </c>
    </row>
    <row r="1293" spans="3:10" ht="15">
      <c r="C1293" t="s">
        <v>4492</v>
      </c>
      <c r="F1293" s="5">
        <v>9045457</v>
      </c>
      <c r="G1293" t="s">
        <v>4493</v>
      </c>
      <c r="H1293">
        <v>25</v>
      </c>
      <c r="I1293">
        <v>13.6</v>
      </c>
      <c r="J1293" s="5">
        <v>90455</v>
      </c>
    </row>
    <row r="1294" spans="3:10" ht="15">
      <c r="C1294" t="s">
        <v>3629</v>
      </c>
      <c r="D1294" s="5">
        <v>3478985</v>
      </c>
      <c r="F1294" s="5">
        <v>3478985</v>
      </c>
      <c r="G1294" t="s">
        <v>4494</v>
      </c>
      <c r="H1294">
        <v>25</v>
      </c>
      <c r="I1294">
        <v>13.6</v>
      </c>
      <c r="J1294" s="5">
        <v>34790</v>
      </c>
    </row>
    <row r="1295" spans="3:10" ht="15">
      <c r="C1295" t="s">
        <v>3630</v>
      </c>
      <c r="E1295" s="5">
        <v>1611317</v>
      </c>
      <c r="F1295" s="5">
        <v>1611317</v>
      </c>
      <c r="G1295" t="s">
        <v>4495</v>
      </c>
      <c r="H1295">
        <v>25</v>
      </c>
      <c r="I1295">
        <v>13.6</v>
      </c>
      <c r="J1295" s="5">
        <v>16113</v>
      </c>
    </row>
    <row r="1296" spans="3:10" ht="15">
      <c r="C1296" t="s">
        <v>4496</v>
      </c>
      <c r="D1296" t="s">
        <v>3236</v>
      </c>
      <c r="E1296" t="s">
        <v>4497</v>
      </c>
      <c r="F1296" t="s">
        <v>4498</v>
      </c>
      <c r="G1296" s="6">
        <v>545640.3</v>
      </c>
      <c r="J1296" s="5">
        <v>141358</v>
      </c>
    </row>
    <row r="1298" spans="3:5" ht="15">
      <c r="C1298" t="s">
        <v>4499</v>
      </c>
      <c r="D1298" t="s">
        <v>3237</v>
      </c>
      <c r="E1298" t="s">
        <v>3219</v>
      </c>
    </row>
    <row r="1299" spans="3:10" ht="15">
      <c r="C1299" t="s">
        <v>4500</v>
      </c>
      <c r="F1299" s="5">
        <v>765438</v>
      </c>
      <c r="G1299" t="s">
        <v>4501</v>
      </c>
      <c r="H1299">
        <v>25</v>
      </c>
      <c r="I1299">
        <v>15.2</v>
      </c>
      <c r="J1299" s="5">
        <v>7654</v>
      </c>
    </row>
    <row r="1300" spans="3:10" ht="15">
      <c r="C1300" t="s">
        <v>3629</v>
      </c>
      <c r="D1300" s="5">
        <v>167370</v>
      </c>
      <c r="F1300" s="5">
        <v>167370</v>
      </c>
      <c r="G1300" t="s">
        <v>4502</v>
      </c>
      <c r="H1300">
        <v>25</v>
      </c>
      <c r="I1300">
        <v>15.2</v>
      </c>
      <c r="J1300" s="5">
        <v>1674</v>
      </c>
    </row>
    <row r="1301" spans="3:10" ht="15">
      <c r="C1301" t="s">
        <v>3630</v>
      </c>
      <c r="E1301" s="5">
        <v>49185</v>
      </c>
      <c r="F1301" s="5">
        <v>49185</v>
      </c>
      <c r="G1301" t="s">
        <v>4503</v>
      </c>
      <c r="H1301">
        <v>25</v>
      </c>
      <c r="I1301">
        <v>15.2</v>
      </c>
      <c r="J1301">
        <v>492</v>
      </c>
    </row>
    <row r="1302" spans="3:10" ht="15">
      <c r="C1302" t="s">
        <v>4504</v>
      </c>
      <c r="D1302" t="s">
        <v>3238</v>
      </c>
      <c r="E1302" t="s">
        <v>4505</v>
      </c>
      <c r="F1302" t="s">
        <v>4506</v>
      </c>
      <c r="G1302" s="6">
        <v>39476.12</v>
      </c>
      <c r="J1302" s="5">
        <v>9820</v>
      </c>
    </row>
    <row r="1308" spans="4:7" ht="15">
      <c r="D1308" t="s">
        <v>3646</v>
      </c>
      <c r="E1308" t="s">
        <v>3245</v>
      </c>
      <c r="F1308" t="s">
        <v>3246</v>
      </c>
      <c r="G1308" t="s">
        <v>3247</v>
      </c>
    </row>
    <row r="1309" spans="5:6" ht="15">
      <c r="E1309" t="s">
        <v>3753</v>
      </c>
      <c r="F1309" s="7">
        <v>38483</v>
      </c>
    </row>
    <row r="1312" spans="1:2" ht="15">
      <c r="A1312" t="s">
        <v>2993</v>
      </c>
      <c r="B1312" t="s">
        <v>2994</v>
      </c>
    </row>
    <row r="1313" spans="1:3" ht="15">
      <c r="A1313" t="s">
        <v>3250</v>
      </c>
      <c r="B1313" t="s">
        <v>3251</v>
      </c>
      <c r="C1313" t="s">
        <v>2995</v>
      </c>
    </row>
    <row r="1314" spans="1:3" ht="15">
      <c r="A1314" t="s">
        <v>2996</v>
      </c>
      <c r="B1314" t="s">
        <v>3253</v>
      </c>
      <c r="C1314" t="s">
        <v>2997</v>
      </c>
    </row>
    <row r="1315" spans="1:3" ht="15">
      <c r="A1315" t="s">
        <v>2998</v>
      </c>
      <c r="B1315" t="s">
        <v>3886</v>
      </c>
      <c r="C1315">
        <v>71923</v>
      </c>
    </row>
    <row r="1316" spans="1:3" ht="15">
      <c r="A1316" t="s">
        <v>3255</v>
      </c>
      <c r="B1316" t="s">
        <v>3256</v>
      </c>
      <c r="C1316" t="s">
        <v>2999</v>
      </c>
    </row>
    <row r="1319" spans="1:11" ht="15">
      <c r="A1319" t="s">
        <v>4361</v>
      </c>
      <c r="C1319" t="s">
        <v>3258</v>
      </c>
      <c r="D1319" t="s">
        <v>3633</v>
      </c>
      <c r="E1319" t="s">
        <v>3259</v>
      </c>
      <c r="F1319" t="s">
        <v>3260</v>
      </c>
      <c r="G1319" t="s">
        <v>3261</v>
      </c>
      <c r="H1319" t="s">
        <v>3262</v>
      </c>
      <c r="I1319" t="s">
        <v>3263</v>
      </c>
      <c r="J1319" t="s">
        <v>3264</v>
      </c>
      <c r="K1319" t="s">
        <v>3265</v>
      </c>
    </row>
    <row r="1320" spans="3:10" ht="15">
      <c r="C1320" t="s">
        <v>3266</v>
      </c>
      <c r="D1320" t="s">
        <v>3636</v>
      </c>
      <c r="E1320" t="s">
        <v>3267</v>
      </c>
      <c r="F1320" t="s">
        <v>3268</v>
      </c>
      <c r="G1320" t="s">
        <v>3269</v>
      </c>
      <c r="H1320" t="s">
        <v>3270</v>
      </c>
      <c r="I1320" t="s">
        <v>3628</v>
      </c>
      <c r="J1320" t="s">
        <v>3637</v>
      </c>
    </row>
    <row r="1323" ht="15">
      <c r="C1323" t="s">
        <v>3643</v>
      </c>
    </row>
    <row r="1324" spans="3:7" ht="15">
      <c r="C1324" s="5">
        <v>132826863</v>
      </c>
      <c r="D1324" t="s">
        <v>3239</v>
      </c>
      <c r="E1324" t="s">
        <v>4507</v>
      </c>
      <c r="F1324" t="s">
        <v>4508</v>
      </c>
      <c r="G1324" s="6">
        <v>8441736.07</v>
      </c>
    </row>
    <row r="1325" spans="3:11" ht="15">
      <c r="C1325" t="s">
        <v>3645</v>
      </c>
      <c r="J1325" t="s">
        <v>4509</v>
      </c>
      <c r="K1325">
        <v>62</v>
      </c>
    </row>
    <row r="1326" ht="15">
      <c r="C1326" t="s">
        <v>3754</v>
      </c>
    </row>
    <row r="1330" spans="1:8" ht="15">
      <c r="A1330" t="s">
        <v>3755</v>
      </c>
      <c r="B1330" t="s">
        <v>3756</v>
      </c>
      <c r="C1330" t="s">
        <v>3757</v>
      </c>
      <c r="D1330" t="s">
        <v>3648</v>
      </c>
      <c r="E1330" t="s">
        <v>3758</v>
      </c>
      <c r="F1330" t="s">
        <v>3759</v>
      </c>
      <c r="G1330" t="s">
        <v>3760</v>
      </c>
      <c r="H1330" t="s">
        <v>3649</v>
      </c>
    </row>
    <row r="1333" spans="1:6" ht="15">
      <c r="A1333" t="s">
        <v>3761</v>
      </c>
      <c r="B1333" t="s">
        <v>3762</v>
      </c>
      <c r="C1333" t="s">
        <v>3763</v>
      </c>
      <c r="D1333" t="s">
        <v>3650</v>
      </c>
      <c r="E1333" t="s">
        <v>3764</v>
      </c>
      <c r="F1333" t="s">
        <v>3765</v>
      </c>
    </row>
    <row r="1334" spans="1:5" ht="15">
      <c r="A1334" t="s">
        <v>3766</v>
      </c>
      <c r="B1334" t="s">
        <v>3767</v>
      </c>
      <c r="C1334" t="s">
        <v>3768</v>
      </c>
      <c r="E1334" t="s">
        <v>3627</v>
      </c>
    </row>
    <row r="1374" spans="4:7" ht="15">
      <c r="D1374" t="s">
        <v>3646</v>
      </c>
      <c r="E1374" t="s">
        <v>3245</v>
      </c>
      <c r="F1374" t="s">
        <v>3246</v>
      </c>
      <c r="G1374" t="s">
        <v>3247</v>
      </c>
    </row>
    <row r="1375" spans="5:6" ht="15">
      <c r="E1375" t="s">
        <v>3753</v>
      </c>
      <c r="F1375" s="7">
        <v>38483</v>
      </c>
    </row>
    <row r="1378" spans="1:2" ht="15">
      <c r="A1378" t="s">
        <v>2993</v>
      </c>
      <c r="B1378" t="s">
        <v>4284</v>
      </c>
    </row>
    <row r="1379" spans="1:3" ht="15">
      <c r="A1379" t="s">
        <v>3250</v>
      </c>
      <c r="B1379" t="s">
        <v>3251</v>
      </c>
      <c r="C1379" t="s">
        <v>4510</v>
      </c>
    </row>
    <row r="1380" spans="1:3" ht="15">
      <c r="A1380" t="s">
        <v>4511</v>
      </c>
      <c r="B1380" t="s">
        <v>4512</v>
      </c>
      <c r="C1380" t="s">
        <v>4513</v>
      </c>
    </row>
    <row r="1381" spans="1:3" ht="15">
      <c r="A1381" t="s">
        <v>3241</v>
      </c>
      <c r="B1381">
        <v>72</v>
      </c>
      <c r="C1381">
        <v>454</v>
      </c>
    </row>
    <row r="1382" spans="1:3" ht="15">
      <c r="A1382" t="s">
        <v>3255</v>
      </c>
      <c r="B1382" t="s">
        <v>3256</v>
      </c>
      <c r="C1382" t="s">
        <v>4514</v>
      </c>
    </row>
    <row r="1385" spans="1:11" ht="15">
      <c r="A1385" t="s">
        <v>4361</v>
      </c>
      <c r="C1385" t="s">
        <v>3258</v>
      </c>
      <c r="D1385" t="s">
        <v>3633</v>
      </c>
      <c r="E1385" t="s">
        <v>3259</v>
      </c>
      <c r="F1385" t="s">
        <v>3260</v>
      </c>
      <c r="G1385" t="s">
        <v>3261</v>
      </c>
      <c r="H1385" t="s">
        <v>3262</v>
      </c>
      <c r="I1385" t="s">
        <v>3263</v>
      </c>
      <c r="J1385" t="s">
        <v>3264</v>
      </c>
      <c r="K1385" t="s">
        <v>3265</v>
      </c>
    </row>
    <row r="1386" spans="3:10" ht="15">
      <c r="C1386" t="s">
        <v>3266</v>
      </c>
      <c r="D1386" t="s">
        <v>3636</v>
      </c>
      <c r="E1386" t="s">
        <v>3267</v>
      </c>
      <c r="F1386" t="s">
        <v>3268</v>
      </c>
      <c r="G1386" t="s">
        <v>3269</v>
      </c>
      <c r="H1386" t="s">
        <v>3270</v>
      </c>
      <c r="I1386" t="s">
        <v>3628</v>
      </c>
      <c r="J1386" t="s">
        <v>3637</v>
      </c>
    </row>
    <row r="1388" spans="1:3" ht="15">
      <c r="A1388">
        <v>1101000</v>
      </c>
      <c r="C1388" t="s">
        <v>4515</v>
      </c>
    </row>
    <row r="1389" spans="7:9" ht="15">
      <c r="G1389" t="s">
        <v>4516</v>
      </c>
      <c r="H1389">
        <v>5</v>
      </c>
      <c r="I1389">
        <v>3</v>
      </c>
    </row>
    <row r="1390" spans="3:10" ht="15">
      <c r="C1390" t="s">
        <v>4517</v>
      </c>
      <c r="F1390" s="5">
        <v>46456155</v>
      </c>
      <c r="G1390" t="s">
        <v>4518</v>
      </c>
      <c r="H1390">
        <v>25</v>
      </c>
      <c r="I1390">
        <v>3</v>
      </c>
      <c r="J1390" s="5">
        <v>464562</v>
      </c>
    </row>
    <row r="1391" spans="3:10" ht="15">
      <c r="C1391" t="s">
        <v>3629</v>
      </c>
      <c r="D1391" s="5">
        <v>17951100</v>
      </c>
      <c r="F1391" s="5">
        <v>17951100</v>
      </c>
      <c r="G1391" t="s">
        <v>4519</v>
      </c>
      <c r="H1391">
        <v>25</v>
      </c>
      <c r="I1391">
        <v>3</v>
      </c>
      <c r="J1391" s="5">
        <v>179511</v>
      </c>
    </row>
    <row r="1392" spans="3:10" ht="15">
      <c r="C1392" t="s">
        <v>3630</v>
      </c>
      <c r="E1392" s="5">
        <v>7706511</v>
      </c>
      <c r="F1392" s="5">
        <v>7706511</v>
      </c>
      <c r="G1392" t="s">
        <v>4520</v>
      </c>
      <c r="H1392">
        <v>25</v>
      </c>
      <c r="I1392">
        <v>3</v>
      </c>
      <c r="J1392" s="5">
        <v>77065</v>
      </c>
    </row>
    <row r="1393" spans="3:10" ht="15">
      <c r="C1393" t="s">
        <v>4521</v>
      </c>
      <c r="D1393" s="5">
        <v>17951100</v>
      </c>
      <c r="E1393" s="5">
        <v>7706511</v>
      </c>
      <c r="F1393" s="5">
        <v>72113766</v>
      </c>
      <c r="G1393" s="6">
        <v>2019185.45</v>
      </c>
      <c r="J1393" s="5">
        <v>721138</v>
      </c>
    </row>
    <row r="1395" ht="15">
      <c r="C1395" t="s">
        <v>4522</v>
      </c>
    </row>
    <row r="1396" spans="7:9" ht="15">
      <c r="G1396" t="s">
        <v>4516</v>
      </c>
      <c r="H1396">
        <v>5</v>
      </c>
      <c r="I1396">
        <v>3</v>
      </c>
    </row>
    <row r="1397" spans="3:10" ht="15">
      <c r="C1397" t="s">
        <v>4523</v>
      </c>
      <c r="F1397" s="5">
        <v>4678366</v>
      </c>
      <c r="G1397" t="s">
        <v>4524</v>
      </c>
      <c r="H1397">
        <v>25</v>
      </c>
      <c r="I1397">
        <v>3</v>
      </c>
      <c r="J1397" s="5">
        <v>46784</v>
      </c>
    </row>
    <row r="1398" spans="3:10" ht="15">
      <c r="C1398" t="s">
        <v>3629</v>
      </c>
      <c r="D1398" s="5">
        <v>1363682</v>
      </c>
      <c r="F1398" s="5">
        <v>1363682</v>
      </c>
      <c r="G1398" t="s">
        <v>4525</v>
      </c>
      <c r="H1398">
        <v>25</v>
      </c>
      <c r="I1398">
        <v>3</v>
      </c>
      <c r="J1398" s="5">
        <v>13637</v>
      </c>
    </row>
    <row r="1399" spans="3:10" ht="15">
      <c r="C1399" t="s">
        <v>3630</v>
      </c>
      <c r="E1399" s="5">
        <v>3251090</v>
      </c>
      <c r="F1399" s="5">
        <v>3251090</v>
      </c>
      <c r="G1399" t="s">
        <v>4526</v>
      </c>
      <c r="H1399">
        <v>25</v>
      </c>
      <c r="I1399">
        <v>3</v>
      </c>
      <c r="J1399" s="5">
        <v>32511</v>
      </c>
    </row>
    <row r="1400" spans="3:10" ht="15">
      <c r="C1400" t="s">
        <v>4527</v>
      </c>
      <c r="D1400" s="5">
        <v>1363682</v>
      </c>
      <c r="E1400" s="5">
        <v>3251090</v>
      </c>
      <c r="F1400" s="5">
        <v>9293138</v>
      </c>
      <c r="G1400" s="6">
        <v>260207.87</v>
      </c>
      <c r="J1400" s="5">
        <v>92932</v>
      </c>
    </row>
    <row r="1404" spans="3:4" ht="15">
      <c r="C1404" t="s">
        <v>4528</v>
      </c>
      <c r="D1404" t="s">
        <v>3187</v>
      </c>
    </row>
    <row r="1405" spans="3:10" ht="15">
      <c r="C1405" s="5">
        <v>51134521</v>
      </c>
      <c r="D1405" s="5">
        <v>19314782</v>
      </c>
      <c r="E1405" s="5">
        <v>10957601</v>
      </c>
      <c r="F1405" s="5">
        <v>81406904</v>
      </c>
      <c r="G1405" s="6">
        <v>2279393.32</v>
      </c>
      <c r="J1405" s="5">
        <v>814070</v>
      </c>
    </row>
    <row r="1407" spans="1:3" ht="15">
      <c r="A1407">
        <v>1104000</v>
      </c>
      <c r="C1407" t="s">
        <v>4529</v>
      </c>
    </row>
    <row r="1408" spans="7:9" ht="15">
      <c r="G1408" t="s">
        <v>4530</v>
      </c>
      <c r="H1408">
        <v>5</v>
      </c>
      <c r="I1408">
        <v>10.44</v>
      </c>
    </row>
    <row r="1409" spans="3:10" ht="15">
      <c r="C1409" t="s">
        <v>4531</v>
      </c>
      <c r="F1409" s="5">
        <v>38371721</v>
      </c>
      <c r="G1409" t="s">
        <v>4532</v>
      </c>
      <c r="H1409">
        <v>25</v>
      </c>
      <c r="I1409">
        <v>10.44</v>
      </c>
      <c r="J1409" s="5">
        <v>383717</v>
      </c>
    </row>
    <row r="1410" spans="3:10" ht="15">
      <c r="C1410" t="s">
        <v>3629</v>
      </c>
      <c r="D1410" s="5">
        <v>12175605</v>
      </c>
      <c r="F1410" s="5">
        <v>12175605</v>
      </c>
      <c r="G1410" t="s">
        <v>4533</v>
      </c>
      <c r="H1410">
        <v>25</v>
      </c>
      <c r="I1410">
        <v>10.44</v>
      </c>
      <c r="J1410" s="5">
        <v>121756</v>
      </c>
    </row>
    <row r="1411" spans="3:10" ht="15">
      <c r="C1411" t="s">
        <v>3630</v>
      </c>
      <c r="E1411" s="5">
        <v>3477536</v>
      </c>
      <c r="F1411" s="5">
        <v>3477536</v>
      </c>
      <c r="G1411" t="s">
        <v>4534</v>
      </c>
      <c r="H1411">
        <v>25</v>
      </c>
      <c r="I1411">
        <v>10.44</v>
      </c>
      <c r="J1411" s="5">
        <v>34775</v>
      </c>
    </row>
    <row r="1412" spans="3:10" ht="15">
      <c r="C1412" t="s">
        <v>4535</v>
      </c>
      <c r="D1412" s="5">
        <v>12175605</v>
      </c>
      <c r="E1412" s="5">
        <v>3477536</v>
      </c>
      <c r="F1412" s="5">
        <v>54024862</v>
      </c>
      <c r="G1412" s="6">
        <v>1914641.11</v>
      </c>
      <c r="J1412" s="5">
        <v>540248</v>
      </c>
    </row>
    <row r="1415" spans="3:4" ht="15">
      <c r="C1415" t="s">
        <v>4536</v>
      </c>
      <c r="D1415" t="s">
        <v>3187</v>
      </c>
    </row>
    <row r="1416" spans="3:10" ht="15">
      <c r="C1416" s="5">
        <v>38371721</v>
      </c>
      <c r="D1416" s="5">
        <v>12175605</v>
      </c>
      <c r="E1416" s="5">
        <v>3477536</v>
      </c>
      <c r="F1416" s="5">
        <v>54024862</v>
      </c>
      <c r="G1416" s="6">
        <v>1914641.11</v>
      </c>
      <c r="J1416" s="5">
        <v>540248</v>
      </c>
    </row>
    <row r="1418" spans="1:3" ht="15">
      <c r="A1418">
        <v>1106000</v>
      </c>
      <c r="C1418" t="s">
        <v>4537</v>
      </c>
    </row>
    <row r="1419" spans="7:9" ht="15">
      <c r="G1419" t="s">
        <v>4538</v>
      </c>
      <c r="H1419">
        <v>5</v>
      </c>
      <c r="I1419">
        <v>6.49</v>
      </c>
    </row>
    <row r="1420" spans="3:10" ht="15">
      <c r="C1420" t="s">
        <v>4539</v>
      </c>
      <c r="F1420" s="5">
        <v>23609860</v>
      </c>
      <c r="G1420" t="s">
        <v>4540</v>
      </c>
      <c r="H1420">
        <v>25</v>
      </c>
      <c r="I1420">
        <v>6.49</v>
      </c>
      <c r="J1420" s="5">
        <v>236099</v>
      </c>
    </row>
    <row r="1421" spans="3:10" ht="15">
      <c r="C1421" t="s">
        <v>3629</v>
      </c>
      <c r="D1421" s="5">
        <v>7421795</v>
      </c>
      <c r="F1421" s="5">
        <v>7421795</v>
      </c>
      <c r="G1421" t="s">
        <v>4541</v>
      </c>
      <c r="H1421">
        <v>25</v>
      </c>
      <c r="I1421">
        <v>6.49</v>
      </c>
      <c r="J1421" s="5">
        <v>74218</v>
      </c>
    </row>
    <row r="1422" spans="3:10" ht="15">
      <c r="C1422" t="s">
        <v>3630</v>
      </c>
      <c r="E1422" s="5">
        <v>3896752</v>
      </c>
      <c r="F1422" s="5">
        <v>3896752</v>
      </c>
      <c r="G1422" t="s">
        <v>4542</v>
      </c>
      <c r="H1422">
        <v>25</v>
      </c>
      <c r="I1422">
        <v>6.49</v>
      </c>
      <c r="J1422" s="5">
        <v>38968</v>
      </c>
    </row>
    <row r="1423" spans="3:10" ht="15">
      <c r="C1423" t="s">
        <v>4543</v>
      </c>
      <c r="D1423" s="5">
        <v>7421795</v>
      </c>
      <c r="E1423" s="5">
        <v>3896752</v>
      </c>
      <c r="F1423" s="5">
        <v>34928407</v>
      </c>
      <c r="G1423" s="6">
        <v>1099895.53</v>
      </c>
      <c r="J1423" s="5">
        <v>349285</v>
      </c>
    </row>
    <row r="1425" ht="15">
      <c r="C1425" t="s">
        <v>4544</v>
      </c>
    </row>
    <row r="1426" spans="7:9" ht="15">
      <c r="G1426" t="s">
        <v>4538</v>
      </c>
      <c r="H1426">
        <v>5</v>
      </c>
      <c r="I1426">
        <v>6.49</v>
      </c>
    </row>
    <row r="1427" spans="3:10" ht="15">
      <c r="C1427" t="s">
        <v>4545</v>
      </c>
      <c r="F1427" s="5">
        <v>406680</v>
      </c>
      <c r="G1427" t="s">
        <v>4546</v>
      </c>
      <c r="H1427">
        <v>25</v>
      </c>
      <c r="I1427">
        <v>6.5</v>
      </c>
      <c r="J1427" s="5">
        <v>4067</v>
      </c>
    </row>
    <row r="1428" spans="3:10" ht="15">
      <c r="C1428" t="s">
        <v>3629</v>
      </c>
      <c r="D1428" s="5">
        <v>52865</v>
      </c>
      <c r="F1428" s="5">
        <v>52865</v>
      </c>
      <c r="G1428" t="s">
        <v>4547</v>
      </c>
      <c r="H1428">
        <v>25</v>
      </c>
      <c r="I1428">
        <v>6.5</v>
      </c>
      <c r="J1428">
        <v>529</v>
      </c>
    </row>
    <row r="1429" spans="3:10" ht="15">
      <c r="C1429" t="s">
        <v>3630</v>
      </c>
      <c r="E1429" s="5">
        <v>28390</v>
      </c>
      <c r="F1429" s="5">
        <v>28390</v>
      </c>
      <c r="G1429" t="s">
        <v>4548</v>
      </c>
      <c r="H1429">
        <v>25</v>
      </c>
      <c r="I1429">
        <v>6.5</v>
      </c>
      <c r="J1429">
        <v>284</v>
      </c>
    </row>
    <row r="1430" spans="3:10" ht="15">
      <c r="C1430" t="s">
        <v>4549</v>
      </c>
      <c r="D1430" s="5">
        <v>52865</v>
      </c>
      <c r="E1430" s="5">
        <v>28390</v>
      </c>
      <c r="F1430" s="5">
        <v>487935</v>
      </c>
      <c r="G1430" s="6">
        <v>15365.07</v>
      </c>
      <c r="J1430" s="5">
        <v>4880</v>
      </c>
    </row>
    <row r="1434" spans="3:4" ht="15">
      <c r="C1434" t="s">
        <v>4550</v>
      </c>
      <c r="D1434" t="s">
        <v>3640</v>
      </c>
    </row>
    <row r="1440" spans="4:7" ht="15">
      <c r="D1440" t="s">
        <v>3646</v>
      </c>
      <c r="E1440" t="s">
        <v>3245</v>
      </c>
      <c r="F1440" t="s">
        <v>3246</v>
      </c>
      <c r="G1440" t="s">
        <v>3247</v>
      </c>
    </row>
    <row r="1441" spans="5:6" ht="15">
      <c r="E1441" t="s">
        <v>3753</v>
      </c>
      <c r="F1441" s="7">
        <v>38483</v>
      </c>
    </row>
    <row r="1444" spans="1:2" ht="15">
      <c r="A1444" t="s">
        <v>2993</v>
      </c>
      <c r="B1444" t="s">
        <v>4284</v>
      </c>
    </row>
    <row r="1445" spans="1:3" ht="15">
      <c r="A1445" t="s">
        <v>3250</v>
      </c>
      <c r="B1445" t="s">
        <v>3251</v>
      </c>
      <c r="C1445" t="s">
        <v>4510</v>
      </c>
    </row>
    <row r="1446" spans="1:3" ht="15">
      <c r="A1446" t="s">
        <v>4511</v>
      </c>
      <c r="B1446" t="s">
        <v>4512</v>
      </c>
      <c r="C1446" t="s">
        <v>4513</v>
      </c>
    </row>
    <row r="1447" spans="1:3" ht="15">
      <c r="A1447" t="s">
        <v>3241</v>
      </c>
      <c r="B1447">
        <v>72</v>
      </c>
      <c r="C1447">
        <v>454</v>
      </c>
    </row>
    <row r="1448" spans="1:3" ht="15">
      <c r="A1448" t="s">
        <v>3255</v>
      </c>
      <c r="B1448" t="s">
        <v>3256</v>
      </c>
      <c r="C1448" t="s">
        <v>4514</v>
      </c>
    </row>
    <row r="1451" spans="1:11" ht="15">
      <c r="A1451" t="s">
        <v>4361</v>
      </c>
      <c r="C1451" t="s">
        <v>3258</v>
      </c>
      <c r="D1451" t="s">
        <v>3633</v>
      </c>
      <c r="E1451" t="s">
        <v>3259</v>
      </c>
      <c r="F1451" t="s">
        <v>3260</v>
      </c>
      <c r="G1451" t="s">
        <v>3261</v>
      </c>
      <c r="H1451" t="s">
        <v>3262</v>
      </c>
      <c r="I1451" t="s">
        <v>3263</v>
      </c>
      <c r="J1451" t="s">
        <v>3264</v>
      </c>
      <c r="K1451" t="s">
        <v>3265</v>
      </c>
    </row>
    <row r="1452" spans="3:10" ht="15">
      <c r="C1452" t="s">
        <v>3266</v>
      </c>
      <c r="D1452" t="s">
        <v>3636</v>
      </c>
      <c r="E1452" t="s">
        <v>3267</v>
      </c>
      <c r="F1452" t="s">
        <v>3268</v>
      </c>
      <c r="G1452" t="s">
        <v>3269</v>
      </c>
      <c r="H1452" t="s">
        <v>3270</v>
      </c>
      <c r="I1452" t="s">
        <v>3628</v>
      </c>
      <c r="J1452" t="s">
        <v>3637</v>
      </c>
    </row>
    <row r="1454" spans="3:10" ht="15">
      <c r="C1454" s="5">
        <v>24016540</v>
      </c>
      <c r="D1454" s="5">
        <v>7474660</v>
      </c>
      <c r="E1454" s="5">
        <v>3925142</v>
      </c>
      <c r="F1454" s="5">
        <v>35416342</v>
      </c>
      <c r="G1454" s="6">
        <v>1115260.6</v>
      </c>
      <c r="J1454" s="5">
        <v>354165</v>
      </c>
    </row>
    <row r="1457" spans="1:11" ht="15">
      <c r="A1457" t="s">
        <v>3293</v>
      </c>
      <c r="B1457" t="s">
        <v>3294</v>
      </c>
      <c r="C1457" t="s">
        <v>3742</v>
      </c>
      <c r="D1457" t="s">
        <v>3642</v>
      </c>
      <c r="E1457" t="s">
        <v>3743</v>
      </c>
      <c r="F1457" t="s">
        <v>3744</v>
      </c>
      <c r="G1457" t="s">
        <v>3745</v>
      </c>
      <c r="H1457" t="s">
        <v>3746</v>
      </c>
      <c r="I1457" t="s">
        <v>3747</v>
      </c>
      <c r="J1457" t="s">
        <v>3748</v>
      </c>
      <c r="K1457" t="s">
        <v>3749</v>
      </c>
    </row>
    <row r="1458" spans="3:5" ht="15">
      <c r="C1458" t="s">
        <v>4551</v>
      </c>
      <c r="D1458" t="s">
        <v>3242</v>
      </c>
      <c r="E1458" t="s">
        <v>3210</v>
      </c>
    </row>
    <row r="1459" spans="3:10" ht="15">
      <c r="C1459" t="s">
        <v>4552</v>
      </c>
      <c r="F1459" s="5">
        <v>543730</v>
      </c>
      <c r="G1459" t="s">
        <v>4553</v>
      </c>
      <c r="H1459">
        <v>25</v>
      </c>
      <c r="I1459">
        <v>7.59</v>
      </c>
      <c r="J1459" s="5">
        <v>5437</v>
      </c>
    </row>
    <row r="1460" spans="3:10" ht="15">
      <c r="C1460" t="s">
        <v>3629</v>
      </c>
      <c r="D1460" s="5">
        <v>164905</v>
      </c>
      <c r="F1460" s="5">
        <v>164905</v>
      </c>
      <c r="G1460" t="s">
        <v>4554</v>
      </c>
      <c r="H1460">
        <v>25</v>
      </c>
      <c r="I1460">
        <v>7.59</v>
      </c>
      <c r="J1460" s="5">
        <v>1649</v>
      </c>
    </row>
    <row r="1461" spans="3:10" ht="15">
      <c r="C1461" t="s">
        <v>3630</v>
      </c>
      <c r="E1461" s="5">
        <v>183810</v>
      </c>
      <c r="F1461" s="5">
        <v>183810</v>
      </c>
      <c r="G1461" t="s">
        <v>4555</v>
      </c>
      <c r="H1461">
        <v>25</v>
      </c>
      <c r="I1461">
        <v>7.59</v>
      </c>
      <c r="J1461" s="5">
        <v>1838</v>
      </c>
    </row>
    <row r="1462" spans="3:10" ht="15">
      <c r="C1462" t="s">
        <v>4556</v>
      </c>
      <c r="D1462" t="s">
        <v>3243</v>
      </c>
      <c r="E1462" t="s">
        <v>4557</v>
      </c>
      <c r="F1462" t="s">
        <v>4558</v>
      </c>
      <c r="G1462" s="6">
        <v>29084.78</v>
      </c>
      <c r="J1462" s="5">
        <v>8924</v>
      </c>
    </row>
    <row r="1464" ht="15">
      <c r="C1464" t="s">
        <v>3643</v>
      </c>
    </row>
    <row r="1465" spans="3:7" ht="15">
      <c r="C1465" s="5">
        <v>108981466</v>
      </c>
      <c r="D1465" t="s">
        <v>3244</v>
      </c>
      <c r="E1465" t="s">
        <v>4559</v>
      </c>
      <c r="F1465" t="s">
        <v>4560</v>
      </c>
      <c r="G1465" s="6">
        <v>5062806.87</v>
      </c>
    </row>
    <row r="1466" spans="3:11" ht="15">
      <c r="C1466" t="s">
        <v>3645</v>
      </c>
      <c r="J1466" t="s">
        <v>4561</v>
      </c>
      <c r="K1466">
        <v>83</v>
      </c>
    </row>
    <row r="1467" ht="15">
      <c r="C1467" t="s">
        <v>3754</v>
      </c>
    </row>
    <row r="1471" spans="1:8" ht="15">
      <c r="A1471" t="s">
        <v>3755</v>
      </c>
      <c r="B1471" t="s">
        <v>3756</v>
      </c>
      <c r="C1471" t="s">
        <v>3757</v>
      </c>
      <c r="D1471" t="s">
        <v>3648</v>
      </c>
      <c r="E1471" t="s">
        <v>3758</v>
      </c>
      <c r="F1471" t="s">
        <v>3759</v>
      </c>
      <c r="G1471" t="s">
        <v>3760</v>
      </c>
      <c r="H1471" t="s">
        <v>3649</v>
      </c>
    </row>
    <row r="1474" spans="1:6" ht="15">
      <c r="A1474" t="s">
        <v>3761</v>
      </c>
      <c r="B1474" t="s">
        <v>3762</v>
      </c>
      <c r="C1474" t="s">
        <v>3763</v>
      </c>
      <c r="D1474" t="s">
        <v>3650</v>
      </c>
      <c r="E1474" t="s">
        <v>3764</v>
      </c>
      <c r="F1474" t="s">
        <v>3765</v>
      </c>
    </row>
    <row r="1475" spans="1:5" ht="15">
      <c r="A1475" t="s">
        <v>3766</v>
      </c>
      <c r="B1475" t="s">
        <v>3767</v>
      </c>
      <c r="C1475" t="s">
        <v>3768</v>
      </c>
      <c r="E1475" t="s">
        <v>3627</v>
      </c>
    </row>
    <row r="1506" spans="4:7" ht="15">
      <c r="D1506" t="s">
        <v>3646</v>
      </c>
      <c r="E1506" t="s">
        <v>3245</v>
      </c>
      <c r="F1506" t="s">
        <v>3246</v>
      </c>
      <c r="G1506" t="s">
        <v>3247</v>
      </c>
    </row>
    <row r="1507" spans="5:6" ht="15">
      <c r="E1507" t="s">
        <v>3753</v>
      </c>
      <c r="F1507" s="7">
        <v>38483</v>
      </c>
    </row>
    <row r="1510" spans="1:3" ht="15">
      <c r="A1510" t="s">
        <v>2993</v>
      </c>
      <c r="B1510" t="s">
        <v>4562</v>
      </c>
      <c r="C1510" t="s">
        <v>3210</v>
      </c>
    </row>
    <row r="1511" spans="1:3" ht="15">
      <c r="A1511" t="s">
        <v>3250</v>
      </c>
      <c r="B1511" t="s">
        <v>3251</v>
      </c>
      <c r="C1511" t="s">
        <v>4563</v>
      </c>
    </row>
    <row r="1512" spans="1:3" ht="15">
      <c r="A1512" t="s">
        <v>4564</v>
      </c>
      <c r="B1512" t="s">
        <v>4565</v>
      </c>
      <c r="C1512" t="s">
        <v>4566</v>
      </c>
    </row>
    <row r="1513" spans="1:3" ht="15">
      <c r="A1513" t="s">
        <v>4567</v>
      </c>
      <c r="B1513" t="s">
        <v>4568</v>
      </c>
      <c r="C1513" t="s">
        <v>4569</v>
      </c>
    </row>
    <row r="1514" spans="1:3" ht="15">
      <c r="A1514" t="s">
        <v>3255</v>
      </c>
      <c r="B1514" t="s">
        <v>3887</v>
      </c>
      <c r="C1514" t="s">
        <v>4570</v>
      </c>
    </row>
    <row r="1517" spans="1:11" ht="15">
      <c r="A1517" t="s">
        <v>4361</v>
      </c>
      <c r="C1517" t="s">
        <v>3258</v>
      </c>
      <c r="D1517" t="s">
        <v>3633</v>
      </c>
      <c r="E1517" t="s">
        <v>3259</v>
      </c>
      <c r="F1517" t="s">
        <v>3260</v>
      </c>
      <c r="G1517" t="s">
        <v>3261</v>
      </c>
      <c r="H1517" t="s">
        <v>3262</v>
      </c>
      <c r="I1517" t="s">
        <v>3263</v>
      </c>
      <c r="J1517" t="s">
        <v>3264</v>
      </c>
      <c r="K1517" t="s">
        <v>3265</v>
      </c>
    </row>
    <row r="1518" spans="3:10" ht="15">
      <c r="C1518" t="s">
        <v>3266</v>
      </c>
      <c r="D1518" t="s">
        <v>3636</v>
      </c>
      <c r="E1518" t="s">
        <v>3267</v>
      </c>
      <c r="F1518" t="s">
        <v>3268</v>
      </c>
      <c r="G1518" t="s">
        <v>3269</v>
      </c>
      <c r="H1518" t="s">
        <v>3270</v>
      </c>
      <c r="I1518" t="s">
        <v>3628</v>
      </c>
      <c r="J1518" t="s">
        <v>3637</v>
      </c>
    </row>
    <row r="1520" spans="1:3" ht="15">
      <c r="A1520">
        <v>1201000</v>
      </c>
      <c r="C1520" t="s">
        <v>4571</v>
      </c>
    </row>
    <row r="1521" spans="7:9" ht="15">
      <c r="G1521" t="s">
        <v>4572</v>
      </c>
      <c r="H1521">
        <v>9.8</v>
      </c>
      <c r="I1521">
        <v>0</v>
      </c>
    </row>
    <row r="1522" spans="3:10" ht="15">
      <c r="C1522" t="s">
        <v>4573</v>
      </c>
      <c r="F1522" s="5">
        <v>11391766</v>
      </c>
      <c r="G1522" t="s">
        <v>3110</v>
      </c>
      <c r="H1522">
        <v>29.8</v>
      </c>
      <c r="I1522">
        <v>0</v>
      </c>
      <c r="J1522" s="5">
        <v>135790</v>
      </c>
    </row>
    <row r="1523" spans="3:10" ht="15">
      <c r="C1523" t="s">
        <v>3629</v>
      </c>
      <c r="D1523" s="5">
        <v>4249803</v>
      </c>
      <c r="F1523" s="5">
        <v>4249803</v>
      </c>
      <c r="G1523" t="s">
        <v>3111</v>
      </c>
      <c r="H1523">
        <v>29.8</v>
      </c>
      <c r="I1523">
        <v>0</v>
      </c>
      <c r="J1523" s="5">
        <v>50658</v>
      </c>
    </row>
    <row r="1524" spans="3:10" ht="15">
      <c r="C1524" t="s">
        <v>3630</v>
      </c>
      <c r="E1524" s="5">
        <v>1684839</v>
      </c>
      <c r="F1524" s="5">
        <v>1684839</v>
      </c>
      <c r="G1524" t="s">
        <v>3112</v>
      </c>
      <c r="H1524">
        <v>29.8</v>
      </c>
      <c r="I1524">
        <v>0</v>
      </c>
      <c r="J1524" s="5">
        <v>20083</v>
      </c>
    </row>
    <row r="1525" spans="3:10" ht="15">
      <c r="C1525" t="s">
        <v>3113</v>
      </c>
      <c r="D1525" s="5">
        <v>4249803</v>
      </c>
      <c r="E1525" s="5">
        <v>1684839</v>
      </c>
      <c r="F1525" s="5">
        <v>17326408</v>
      </c>
      <c r="G1525" s="6">
        <v>516326.96</v>
      </c>
      <c r="J1525" s="5">
        <v>206531</v>
      </c>
    </row>
    <row r="1527" spans="3:4" ht="15">
      <c r="C1527" t="s">
        <v>3114</v>
      </c>
      <c r="D1527" t="s">
        <v>4109</v>
      </c>
    </row>
    <row r="1528" spans="7:9" ht="15">
      <c r="G1528" t="s">
        <v>4572</v>
      </c>
      <c r="H1528">
        <v>9.8</v>
      </c>
      <c r="I1528">
        <v>0</v>
      </c>
    </row>
    <row r="1529" spans="3:10" ht="15">
      <c r="C1529" t="s">
        <v>3115</v>
      </c>
      <c r="F1529" s="5">
        <v>793663</v>
      </c>
      <c r="G1529" t="s">
        <v>3116</v>
      </c>
      <c r="H1529">
        <v>29.8</v>
      </c>
      <c r="I1529">
        <v>0</v>
      </c>
      <c r="J1529" s="5">
        <v>9460</v>
      </c>
    </row>
    <row r="1530" spans="3:10" ht="15">
      <c r="C1530" t="s">
        <v>3629</v>
      </c>
      <c r="D1530" s="5">
        <v>197750</v>
      </c>
      <c r="F1530" s="5">
        <v>197750</v>
      </c>
      <c r="G1530" t="s">
        <v>3117</v>
      </c>
      <c r="H1530">
        <v>29.8</v>
      </c>
      <c r="I1530">
        <v>0</v>
      </c>
      <c r="J1530" s="5">
        <v>2357</v>
      </c>
    </row>
    <row r="1531" spans="3:10" ht="15">
      <c r="C1531" t="s">
        <v>3630</v>
      </c>
      <c r="E1531" s="5">
        <v>26716</v>
      </c>
      <c r="F1531" s="5">
        <v>26716</v>
      </c>
      <c r="G1531" t="s">
        <v>3118</v>
      </c>
      <c r="H1531">
        <v>29.8</v>
      </c>
      <c r="I1531">
        <v>0</v>
      </c>
      <c r="J1531">
        <v>318</v>
      </c>
    </row>
    <row r="1532" spans="3:10" ht="15">
      <c r="C1532" t="s">
        <v>3119</v>
      </c>
      <c r="D1532" s="5">
        <v>197750</v>
      </c>
      <c r="E1532" s="5">
        <v>26716</v>
      </c>
      <c r="F1532" s="5">
        <v>1018129</v>
      </c>
      <c r="G1532" s="6">
        <v>30340.25</v>
      </c>
      <c r="J1532" s="5">
        <v>12135</v>
      </c>
    </row>
    <row r="1535" ht="15">
      <c r="C1535" t="s">
        <v>3120</v>
      </c>
    </row>
    <row r="1536" spans="7:9" ht="15">
      <c r="G1536" t="s">
        <v>4572</v>
      </c>
      <c r="H1536">
        <v>9.8</v>
      </c>
      <c r="I1536">
        <v>0</v>
      </c>
    </row>
    <row r="1537" spans="3:10" ht="15">
      <c r="C1537" t="s">
        <v>3121</v>
      </c>
      <c r="F1537" s="5">
        <v>836930</v>
      </c>
      <c r="G1537" t="s">
        <v>3122</v>
      </c>
      <c r="H1537">
        <v>29.8</v>
      </c>
      <c r="I1537">
        <v>0</v>
      </c>
      <c r="J1537" s="5">
        <v>9976</v>
      </c>
    </row>
    <row r="1538" spans="3:10" ht="15">
      <c r="C1538" t="s">
        <v>3629</v>
      </c>
      <c r="D1538" s="5">
        <v>245175</v>
      </c>
      <c r="F1538" s="5">
        <v>245175</v>
      </c>
      <c r="G1538" t="s">
        <v>3123</v>
      </c>
      <c r="H1538">
        <v>29.8</v>
      </c>
      <c r="I1538">
        <v>0</v>
      </c>
      <c r="J1538" s="5">
        <v>2922</v>
      </c>
    </row>
    <row r="1539" spans="3:10" ht="15">
      <c r="C1539" t="s">
        <v>3630</v>
      </c>
      <c r="E1539" s="5">
        <v>50715</v>
      </c>
      <c r="F1539" s="5">
        <v>50715</v>
      </c>
      <c r="G1539" t="s">
        <v>3124</v>
      </c>
      <c r="H1539">
        <v>29.8</v>
      </c>
      <c r="I1539">
        <v>0</v>
      </c>
      <c r="J1539">
        <v>605</v>
      </c>
    </row>
    <row r="1540" spans="3:10" ht="15">
      <c r="C1540" t="s">
        <v>3125</v>
      </c>
      <c r="D1540" s="5">
        <v>245175</v>
      </c>
      <c r="E1540" s="5">
        <v>50715</v>
      </c>
      <c r="F1540" s="5">
        <v>1132820</v>
      </c>
      <c r="G1540" s="6">
        <v>33758.04</v>
      </c>
      <c r="J1540" s="5">
        <v>13503</v>
      </c>
    </row>
    <row r="1543" spans="3:10" ht="15">
      <c r="C1543" t="s">
        <v>3126</v>
      </c>
      <c r="D1543" t="s">
        <v>3635</v>
      </c>
      <c r="E1543" t="s">
        <v>3127</v>
      </c>
      <c r="F1543" t="s">
        <v>3128</v>
      </c>
      <c r="G1543" t="s">
        <v>3129</v>
      </c>
      <c r="H1543" t="s">
        <v>3130</v>
      </c>
      <c r="I1543" t="s">
        <v>3131</v>
      </c>
      <c r="J1543" t="s">
        <v>4347</v>
      </c>
    </row>
    <row r="1544" spans="7:9" ht="15">
      <c r="G1544" t="s">
        <v>3132</v>
      </c>
      <c r="H1544">
        <v>5</v>
      </c>
      <c r="I1544">
        <v>9.92</v>
      </c>
    </row>
    <row r="1545" spans="3:10" ht="15">
      <c r="C1545" t="s">
        <v>3133</v>
      </c>
      <c r="F1545" s="5">
        <v>8999322</v>
      </c>
      <c r="G1545" t="s">
        <v>3134</v>
      </c>
      <c r="H1545">
        <v>25</v>
      </c>
      <c r="I1545">
        <v>9.92</v>
      </c>
      <c r="J1545" s="5">
        <v>89993</v>
      </c>
    </row>
    <row r="1546" spans="3:10" ht="15">
      <c r="C1546" t="s">
        <v>3629</v>
      </c>
      <c r="D1546" s="5">
        <v>1503417</v>
      </c>
      <c r="F1546" s="5">
        <v>1503417</v>
      </c>
      <c r="G1546" t="s">
        <v>3135</v>
      </c>
      <c r="H1546">
        <v>25</v>
      </c>
      <c r="I1546">
        <v>9.92</v>
      </c>
      <c r="J1546" s="5">
        <v>15034</v>
      </c>
    </row>
    <row r="1547" spans="3:10" ht="15">
      <c r="C1547" t="s">
        <v>3630</v>
      </c>
      <c r="E1547" s="5">
        <v>633395</v>
      </c>
      <c r="F1547" s="5">
        <v>633395</v>
      </c>
      <c r="G1547" t="s">
        <v>3136</v>
      </c>
      <c r="H1547">
        <v>25</v>
      </c>
      <c r="I1547">
        <v>9.92</v>
      </c>
      <c r="J1547" s="5">
        <v>6334</v>
      </c>
    </row>
    <row r="1548" spans="3:10" ht="15">
      <c r="C1548" t="s">
        <v>3137</v>
      </c>
      <c r="D1548" s="5">
        <v>1503417</v>
      </c>
      <c r="E1548" s="5">
        <v>633395</v>
      </c>
      <c r="F1548" s="5">
        <v>11136134</v>
      </c>
      <c r="G1548" s="6">
        <v>388873.79</v>
      </c>
      <c r="J1548" s="5">
        <v>111361</v>
      </c>
    </row>
    <row r="1552" spans="3:4" ht="15">
      <c r="C1552" t="s">
        <v>3138</v>
      </c>
      <c r="D1552" t="s">
        <v>3187</v>
      </c>
    </row>
    <row r="1553" spans="3:10" ht="15">
      <c r="C1553" s="5">
        <v>22021681</v>
      </c>
      <c r="D1553" s="5">
        <v>6196145</v>
      </c>
      <c r="E1553" s="5">
        <v>2395665</v>
      </c>
      <c r="F1553" s="5">
        <v>30613491</v>
      </c>
      <c r="G1553" s="6">
        <v>969299.04</v>
      </c>
      <c r="J1553" s="5">
        <v>343530</v>
      </c>
    </row>
    <row r="1555" spans="1:4" ht="15">
      <c r="A1555">
        <v>1202000</v>
      </c>
      <c r="C1555" t="s">
        <v>3139</v>
      </c>
      <c r="D1555" t="s">
        <v>3187</v>
      </c>
    </row>
    <row r="1556" spans="7:9" ht="15">
      <c r="G1556" t="s">
        <v>3140</v>
      </c>
      <c r="H1556">
        <v>5</v>
      </c>
      <c r="I1556">
        <v>4.4</v>
      </c>
    </row>
    <row r="1557" spans="3:10" ht="15">
      <c r="C1557" t="s">
        <v>3141</v>
      </c>
      <c r="F1557" s="5">
        <v>137954433</v>
      </c>
      <c r="G1557" t="s">
        <v>3142</v>
      </c>
      <c r="H1557">
        <v>25</v>
      </c>
      <c r="I1557">
        <v>4.4</v>
      </c>
      <c r="J1557" s="5">
        <v>1379544</v>
      </c>
    </row>
    <row r="1558" spans="3:10" ht="15">
      <c r="C1558" t="s">
        <v>3629</v>
      </c>
      <c r="D1558" s="5">
        <v>36341462</v>
      </c>
      <c r="F1558" s="5">
        <v>36341462</v>
      </c>
      <c r="G1558" t="s">
        <v>3143</v>
      </c>
      <c r="H1558">
        <v>25</v>
      </c>
      <c r="I1558">
        <v>4.4</v>
      </c>
      <c r="J1558" s="5">
        <v>363415</v>
      </c>
    </row>
    <row r="1559" spans="3:10" ht="15">
      <c r="C1559" t="s">
        <v>3630</v>
      </c>
      <c r="E1559" s="5">
        <v>6170704</v>
      </c>
      <c r="F1559" s="5">
        <v>6170704</v>
      </c>
      <c r="G1559" t="s">
        <v>3144</v>
      </c>
      <c r="H1559">
        <v>25</v>
      </c>
      <c r="I1559">
        <v>4.4</v>
      </c>
      <c r="J1559" s="5">
        <v>61707</v>
      </c>
    </row>
    <row r="1560" spans="3:10" ht="15">
      <c r="C1560" t="s">
        <v>3145</v>
      </c>
      <c r="D1560" s="5">
        <v>36341462</v>
      </c>
      <c r="E1560" s="5">
        <v>6170704</v>
      </c>
      <c r="F1560" s="5">
        <v>180466599</v>
      </c>
      <c r="G1560" s="6">
        <v>5305718.01</v>
      </c>
      <c r="J1560" s="5">
        <v>1804666</v>
      </c>
    </row>
    <row r="1563" spans="3:4" ht="15">
      <c r="C1563" t="s">
        <v>3146</v>
      </c>
      <c r="D1563" t="s">
        <v>3638</v>
      </c>
    </row>
    <row r="1564" spans="3:10" ht="15">
      <c r="C1564" s="5">
        <v>137954433</v>
      </c>
      <c r="D1564" s="5">
        <v>36341462</v>
      </c>
      <c r="E1564" s="5">
        <v>6170704</v>
      </c>
      <c r="F1564" s="5">
        <v>180466599</v>
      </c>
      <c r="G1564" s="6">
        <v>5305718.01</v>
      </c>
      <c r="J1564" s="5">
        <v>1804666</v>
      </c>
    </row>
    <row r="1566" spans="1:3" ht="15">
      <c r="A1566">
        <v>1203000</v>
      </c>
      <c r="C1566" t="s">
        <v>3147</v>
      </c>
    </row>
    <row r="1572" spans="4:7" ht="15">
      <c r="D1572" t="s">
        <v>3646</v>
      </c>
      <c r="E1572" t="s">
        <v>3245</v>
      </c>
      <c r="F1572" t="s">
        <v>3246</v>
      </c>
      <c r="G1572" t="s">
        <v>3247</v>
      </c>
    </row>
    <row r="1573" spans="5:6" ht="15">
      <c r="E1573" t="s">
        <v>3753</v>
      </c>
      <c r="F1573" s="7">
        <v>38483</v>
      </c>
    </row>
    <row r="1576" spans="1:3" ht="15">
      <c r="A1576" t="s">
        <v>2993</v>
      </c>
      <c r="B1576" t="s">
        <v>4562</v>
      </c>
      <c r="C1576" t="s">
        <v>3210</v>
      </c>
    </row>
    <row r="1577" spans="1:3" ht="15">
      <c r="A1577" t="s">
        <v>3250</v>
      </c>
      <c r="B1577" t="s">
        <v>3251</v>
      </c>
      <c r="C1577" t="s">
        <v>4563</v>
      </c>
    </row>
    <row r="1578" spans="1:3" ht="15">
      <c r="A1578" t="s">
        <v>4564</v>
      </c>
      <c r="B1578" t="s">
        <v>4565</v>
      </c>
      <c r="C1578" t="s">
        <v>4566</v>
      </c>
    </row>
    <row r="1579" spans="1:3" ht="15">
      <c r="A1579" t="s">
        <v>4567</v>
      </c>
      <c r="B1579" t="s">
        <v>4568</v>
      </c>
      <c r="C1579" t="s">
        <v>4569</v>
      </c>
    </row>
    <row r="1580" spans="1:3" ht="15">
      <c r="A1580" t="s">
        <v>3255</v>
      </c>
      <c r="B1580" t="s">
        <v>3887</v>
      </c>
      <c r="C1580" t="s">
        <v>4570</v>
      </c>
    </row>
    <row r="1583" spans="1:11" ht="15">
      <c r="A1583" t="s">
        <v>4361</v>
      </c>
      <c r="C1583" t="s">
        <v>3258</v>
      </c>
      <c r="D1583" t="s">
        <v>3633</v>
      </c>
      <c r="E1583" t="s">
        <v>3259</v>
      </c>
      <c r="F1583" t="s">
        <v>3260</v>
      </c>
      <c r="G1583" t="s">
        <v>3261</v>
      </c>
      <c r="H1583" t="s">
        <v>3262</v>
      </c>
      <c r="I1583" t="s">
        <v>3263</v>
      </c>
      <c r="J1583" t="s">
        <v>3264</v>
      </c>
      <c r="K1583" t="s">
        <v>3265</v>
      </c>
    </row>
    <row r="1584" spans="3:10" ht="15">
      <c r="C1584" t="s">
        <v>3266</v>
      </c>
      <c r="D1584" t="s">
        <v>3636</v>
      </c>
      <c r="E1584" t="s">
        <v>3267</v>
      </c>
      <c r="F1584" t="s">
        <v>3268</v>
      </c>
      <c r="G1584" t="s">
        <v>3269</v>
      </c>
      <c r="H1584" t="s">
        <v>3270</v>
      </c>
      <c r="I1584" t="s">
        <v>3628</v>
      </c>
      <c r="J1584" t="s">
        <v>3637</v>
      </c>
    </row>
    <row r="1586" spans="7:9" ht="15">
      <c r="G1586" t="s">
        <v>3148</v>
      </c>
      <c r="H1586">
        <v>6.35</v>
      </c>
      <c r="I1586">
        <v>7.65</v>
      </c>
    </row>
    <row r="1587" spans="3:10" ht="15">
      <c r="C1587" t="s">
        <v>3149</v>
      </c>
      <c r="F1587" s="5">
        <v>21557133</v>
      </c>
      <c r="G1587" t="s">
        <v>3150</v>
      </c>
      <c r="H1587">
        <v>26.35</v>
      </c>
      <c r="I1587">
        <v>7.65</v>
      </c>
      <c r="J1587" s="5">
        <v>227212</v>
      </c>
    </row>
    <row r="1588" spans="3:10" ht="15">
      <c r="C1588" t="s">
        <v>3629</v>
      </c>
      <c r="D1588" s="5">
        <v>6005978</v>
      </c>
      <c r="F1588" s="5">
        <v>6005978</v>
      </c>
      <c r="G1588" t="s">
        <v>3151</v>
      </c>
      <c r="H1588">
        <v>26.35</v>
      </c>
      <c r="I1588">
        <v>7.65</v>
      </c>
      <c r="J1588" s="5">
        <v>63303</v>
      </c>
    </row>
    <row r="1589" spans="3:10" ht="15">
      <c r="C1589" t="s">
        <v>3630</v>
      </c>
      <c r="E1589" s="5">
        <v>1848864</v>
      </c>
      <c r="F1589" s="5">
        <v>1848864</v>
      </c>
      <c r="G1589" t="s">
        <v>3152</v>
      </c>
      <c r="H1589">
        <v>26.35</v>
      </c>
      <c r="I1589">
        <v>7.65</v>
      </c>
      <c r="J1589" s="5">
        <v>19487</v>
      </c>
    </row>
    <row r="1590" spans="3:10" ht="15">
      <c r="C1590" t="s">
        <v>3153</v>
      </c>
      <c r="D1590" s="5">
        <v>6005978</v>
      </c>
      <c r="E1590" s="5">
        <v>1848864</v>
      </c>
      <c r="F1590" s="5">
        <v>29411975</v>
      </c>
      <c r="G1590" s="6">
        <v>1000007.15</v>
      </c>
      <c r="J1590" s="5">
        <v>310002</v>
      </c>
    </row>
    <row r="1592" ht="15">
      <c r="C1592" t="s">
        <v>3154</v>
      </c>
    </row>
    <row r="1593" spans="7:9" ht="15">
      <c r="G1593" t="s">
        <v>3148</v>
      </c>
      <c r="H1593">
        <v>6.35</v>
      </c>
      <c r="I1593">
        <v>7.65</v>
      </c>
    </row>
    <row r="1594" spans="3:10" ht="15">
      <c r="C1594" t="s">
        <v>3155</v>
      </c>
      <c r="F1594" s="5">
        <v>5441288</v>
      </c>
      <c r="G1594" t="s">
        <v>3156</v>
      </c>
      <c r="H1594">
        <v>26.35</v>
      </c>
      <c r="I1594">
        <v>7.65</v>
      </c>
      <c r="J1594" s="5">
        <v>57351</v>
      </c>
    </row>
    <row r="1595" spans="3:10" ht="15">
      <c r="C1595" t="s">
        <v>3629</v>
      </c>
      <c r="D1595" s="5">
        <v>1491040</v>
      </c>
      <c r="F1595" s="5">
        <v>1491040</v>
      </c>
      <c r="G1595" t="s">
        <v>3157</v>
      </c>
      <c r="H1595">
        <v>26.35</v>
      </c>
      <c r="I1595">
        <v>7.65</v>
      </c>
      <c r="J1595" s="5">
        <v>15716</v>
      </c>
    </row>
    <row r="1596" spans="3:10" ht="15">
      <c r="C1596" t="s">
        <v>3630</v>
      </c>
      <c r="E1596" s="5">
        <v>666820</v>
      </c>
      <c r="F1596" s="5">
        <v>666820</v>
      </c>
      <c r="G1596" t="s">
        <v>3158</v>
      </c>
      <c r="H1596">
        <v>26.35</v>
      </c>
      <c r="I1596">
        <v>7.65</v>
      </c>
      <c r="J1596" s="5">
        <v>7028</v>
      </c>
    </row>
    <row r="1597" spans="3:10" ht="15">
      <c r="C1597" t="s">
        <v>3159</v>
      </c>
      <c r="D1597" s="5">
        <v>1491040</v>
      </c>
      <c r="E1597" s="5">
        <v>666820</v>
      </c>
      <c r="F1597" s="5">
        <v>7599148</v>
      </c>
      <c r="G1597" s="6">
        <v>258371.03</v>
      </c>
      <c r="J1597" s="5">
        <v>80095</v>
      </c>
    </row>
    <row r="1600" spans="3:4" ht="15">
      <c r="C1600" t="s">
        <v>3160</v>
      </c>
      <c r="D1600" t="s">
        <v>3639</v>
      </c>
    </row>
    <row r="1601" spans="7:9" ht="15">
      <c r="G1601" t="s">
        <v>3148</v>
      </c>
      <c r="H1601">
        <v>6.35</v>
      </c>
      <c r="I1601">
        <v>7.65</v>
      </c>
    </row>
    <row r="1602" spans="3:10" ht="15">
      <c r="C1602" t="s">
        <v>3161</v>
      </c>
      <c r="F1602" s="5">
        <v>1747590</v>
      </c>
      <c r="G1602" t="s">
        <v>3162</v>
      </c>
      <c r="H1602">
        <v>26.35</v>
      </c>
      <c r="I1602">
        <v>7.65</v>
      </c>
      <c r="J1602" s="5">
        <v>18420</v>
      </c>
    </row>
    <row r="1603" spans="3:10" ht="15">
      <c r="C1603" t="s">
        <v>3629</v>
      </c>
      <c r="D1603" s="5">
        <v>421495</v>
      </c>
      <c r="F1603" s="5">
        <v>421495</v>
      </c>
      <c r="G1603" t="s">
        <v>3163</v>
      </c>
      <c r="H1603">
        <v>26.35</v>
      </c>
      <c r="I1603">
        <v>7.65</v>
      </c>
      <c r="J1603" s="5">
        <v>4443</v>
      </c>
    </row>
    <row r="1604" spans="3:10" ht="15">
      <c r="C1604" t="s">
        <v>3630</v>
      </c>
      <c r="E1604" s="5">
        <v>84185</v>
      </c>
      <c r="F1604" s="5">
        <v>84185</v>
      </c>
      <c r="G1604" t="s">
        <v>3164</v>
      </c>
      <c r="H1604">
        <v>26.35</v>
      </c>
      <c r="I1604">
        <v>7.65</v>
      </c>
      <c r="J1604">
        <v>887</v>
      </c>
    </row>
    <row r="1605" spans="3:10" ht="15">
      <c r="C1605" t="s">
        <v>3165</v>
      </c>
      <c r="D1605" s="5">
        <v>421495</v>
      </c>
      <c r="E1605" s="5">
        <v>84185</v>
      </c>
      <c r="F1605" s="5">
        <v>2253270</v>
      </c>
      <c r="G1605" s="6">
        <v>76611.18</v>
      </c>
      <c r="J1605" s="5">
        <v>23750</v>
      </c>
    </row>
    <row r="1609" spans="3:4" ht="15">
      <c r="C1609" t="s">
        <v>3166</v>
      </c>
      <c r="D1609" t="s">
        <v>3187</v>
      </c>
    </row>
    <row r="1610" spans="3:10" ht="15">
      <c r="C1610" s="5">
        <v>28746011</v>
      </c>
      <c r="D1610" s="5">
        <v>7918513</v>
      </c>
      <c r="E1610" s="5">
        <v>2599869</v>
      </c>
      <c r="F1610" s="5">
        <v>39264393</v>
      </c>
      <c r="G1610" s="6">
        <v>1334989.36</v>
      </c>
      <c r="J1610" s="5">
        <v>413847</v>
      </c>
    </row>
    <row r="1612" spans="1:3" ht="15">
      <c r="A1612">
        <v>1204000</v>
      </c>
      <c r="C1612" t="s">
        <v>3167</v>
      </c>
    </row>
    <row r="1613" spans="7:9" ht="15">
      <c r="G1613" t="s">
        <v>3168</v>
      </c>
      <c r="H1613">
        <v>5.04</v>
      </c>
      <c r="I1613">
        <v>0.86</v>
      </c>
    </row>
    <row r="1614" spans="3:10" ht="15">
      <c r="C1614" t="s">
        <v>3169</v>
      </c>
      <c r="F1614" s="5">
        <v>68493341</v>
      </c>
      <c r="G1614" t="s">
        <v>3170</v>
      </c>
      <c r="H1614">
        <v>25.04</v>
      </c>
      <c r="I1614">
        <v>0.86</v>
      </c>
      <c r="J1614" s="5">
        <v>686029</v>
      </c>
    </row>
    <row r="1615" spans="3:10" ht="15">
      <c r="C1615" t="s">
        <v>3629</v>
      </c>
      <c r="D1615" s="5">
        <v>10184651</v>
      </c>
      <c r="F1615" s="5">
        <v>10184651</v>
      </c>
      <c r="G1615" t="s">
        <v>3171</v>
      </c>
      <c r="H1615">
        <v>25.04</v>
      </c>
      <c r="I1615">
        <v>0.86</v>
      </c>
      <c r="J1615" s="5">
        <v>102009</v>
      </c>
    </row>
    <row r="1616" spans="3:10" ht="15">
      <c r="C1616" t="s">
        <v>3630</v>
      </c>
      <c r="E1616" s="5">
        <v>2772584</v>
      </c>
      <c r="F1616" s="5">
        <v>2772584</v>
      </c>
      <c r="G1616" t="s">
        <v>3172</v>
      </c>
      <c r="H1616">
        <v>25.04</v>
      </c>
      <c r="I1616">
        <v>0.86</v>
      </c>
      <c r="J1616" s="5">
        <v>27770</v>
      </c>
    </row>
    <row r="1617" spans="3:10" ht="15">
      <c r="C1617" t="s">
        <v>3173</v>
      </c>
      <c r="D1617" s="5">
        <v>10184651</v>
      </c>
      <c r="E1617" s="5">
        <v>2772584</v>
      </c>
      <c r="F1617" s="5">
        <v>81450576</v>
      </c>
      <c r="G1617" s="6">
        <v>2109569.92</v>
      </c>
      <c r="J1617" s="5">
        <v>815808</v>
      </c>
    </row>
    <row r="1619" spans="3:4" ht="15">
      <c r="C1619" t="s">
        <v>3160</v>
      </c>
      <c r="D1619" t="s">
        <v>3639</v>
      </c>
    </row>
    <row r="1620" spans="7:9" ht="15">
      <c r="G1620" t="s">
        <v>3168</v>
      </c>
      <c r="H1620">
        <v>5.04</v>
      </c>
      <c r="I1620">
        <v>0.86</v>
      </c>
    </row>
    <row r="1621" spans="3:10" ht="15">
      <c r="C1621" t="s">
        <v>3174</v>
      </c>
      <c r="F1621" s="5">
        <v>2933717</v>
      </c>
      <c r="G1621" t="s">
        <v>3175</v>
      </c>
      <c r="H1621">
        <v>25.04</v>
      </c>
      <c r="I1621">
        <v>0.86</v>
      </c>
      <c r="J1621" s="5">
        <v>29384</v>
      </c>
    </row>
    <row r="1622" spans="3:10" ht="15">
      <c r="C1622" t="s">
        <v>3629</v>
      </c>
      <c r="D1622" s="5">
        <v>494185</v>
      </c>
      <c r="F1622" s="5">
        <v>494185</v>
      </c>
      <c r="G1622" t="s">
        <v>3176</v>
      </c>
      <c r="H1622">
        <v>25.04</v>
      </c>
      <c r="I1622">
        <v>0.86</v>
      </c>
      <c r="J1622" s="5">
        <v>4950</v>
      </c>
    </row>
    <row r="1623" spans="3:10" ht="15">
      <c r="C1623" t="s">
        <v>3630</v>
      </c>
      <c r="E1623" s="5">
        <v>122820</v>
      </c>
      <c r="F1623" s="5">
        <v>122820</v>
      </c>
      <c r="G1623" t="s">
        <v>3177</v>
      </c>
      <c r="H1623">
        <v>25.04</v>
      </c>
      <c r="I1623">
        <v>0.86</v>
      </c>
      <c r="J1623" s="5">
        <v>1230</v>
      </c>
    </row>
    <row r="1624" spans="3:10" ht="15">
      <c r="C1624" t="s">
        <v>3178</v>
      </c>
      <c r="D1624" s="5">
        <v>494185</v>
      </c>
      <c r="E1624" s="5">
        <v>122820</v>
      </c>
      <c r="F1624" s="5">
        <v>3550722</v>
      </c>
      <c r="G1624" s="6">
        <v>91963.7</v>
      </c>
      <c r="J1624" s="5">
        <v>35564</v>
      </c>
    </row>
    <row r="1628" spans="3:4" ht="15">
      <c r="C1628" t="s">
        <v>3179</v>
      </c>
      <c r="D1628" t="s">
        <v>3641</v>
      </c>
    </row>
    <row r="1629" spans="3:10" ht="15">
      <c r="C1629" s="5">
        <v>71427058</v>
      </c>
      <c r="D1629" s="5">
        <v>10678836</v>
      </c>
      <c r="E1629" s="5">
        <v>2895404</v>
      </c>
      <c r="F1629" s="5">
        <v>85001298</v>
      </c>
      <c r="G1629" s="6">
        <v>2201533.62</v>
      </c>
      <c r="J1629" s="5">
        <v>851372</v>
      </c>
    </row>
    <row r="1632" spans="1:11" ht="15">
      <c r="A1632" t="s">
        <v>3293</v>
      </c>
      <c r="B1632" t="s">
        <v>3294</v>
      </c>
      <c r="C1632" t="s">
        <v>3742</v>
      </c>
      <c r="D1632" t="s">
        <v>3642</v>
      </c>
      <c r="E1632" t="s">
        <v>3743</v>
      </c>
      <c r="F1632" t="s">
        <v>3744</v>
      </c>
      <c r="G1632" t="s">
        <v>3745</v>
      </c>
      <c r="H1632" t="s">
        <v>3746</v>
      </c>
      <c r="I1632" t="s">
        <v>3747</v>
      </c>
      <c r="J1632" t="s">
        <v>3748</v>
      </c>
      <c r="K1632" t="s">
        <v>3749</v>
      </c>
    </row>
    <row r="1638" spans="4:7" ht="15">
      <c r="D1638" t="s">
        <v>3646</v>
      </c>
      <c r="E1638" t="s">
        <v>3245</v>
      </c>
      <c r="F1638" t="s">
        <v>3246</v>
      </c>
      <c r="G1638" t="s">
        <v>3247</v>
      </c>
    </row>
    <row r="1639" spans="5:6" ht="15">
      <c r="E1639" t="s">
        <v>3753</v>
      </c>
      <c r="F1639" s="7">
        <v>38483</v>
      </c>
    </row>
    <row r="1642" spans="1:3" ht="15">
      <c r="A1642" t="s">
        <v>2993</v>
      </c>
      <c r="B1642" t="s">
        <v>4562</v>
      </c>
      <c r="C1642" t="s">
        <v>3210</v>
      </c>
    </row>
    <row r="1643" spans="1:3" ht="15">
      <c r="A1643" t="s">
        <v>3250</v>
      </c>
      <c r="B1643" t="s">
        <v>3251</v>
      </c>
      <c r="C1643" t="s">
        <v>4563</v>
      </c>
    </row>
    <row r="1644" spans="1:3" ht="15">
      <c r="A1644" t="s">
        <v>4564</v>
      </c>
      <c r="B1644" t="s">
        <v>4565</v>
      </c>
      <c r="C1644" t="s">
        <v>4566</v>
      </c>
    </row>
    <row r="1645" spans="1:3" ht="15">
      <c r="A1645" t="s">
        <v>4567</v>
      </c>
      <c r="B1645" t="s">
        <v>4568</v>
      </c>
      <c r="C1645" t="s">
        <v>4569</v>
      </c>
    </row>
    <row r="1646" spans="1:3" ht="15">
      <c r="A1646" t="s">
        <v>3255</v>
      </c>
      <c r="B1646" t="s">
        <v>3887</v>
      </c>
      <c r="C1646" t="s">
        <v>4570</v>
      </c>
    </row>
    <row r="1649" spans="1:11" ht="15">
      <c r="A1649" t="s">
        <v>4361</v>
      </c>
      <c r="C1649" t="s">
        <v>3258</v>
      </c>
      <c r="D1649" t="s">
        <v>3633</v>
      </c>
      <c r="E1649" t="s">
        <v>3259</v>
      </c>
      <c r="F1649" t="s">
        <v>3260</v>
      </c>
      <c r="G1649" t="s">
        <v>3261</v>
      </c>
      <c r="H1649" t="s">
        <v>3262</v>
      </c>
      <c r="I1649" t="s">
        <v>3263</v>
      </c>
      <c r="J1649" t="s">
        <v>3264</v>
      </c>
      <c r="K1649" t="s">
        <v>3265</v>
      </c>
    </row>
    <row r="1650" spans="3:10" ht="15">
      <c r="C1650" t="s">
        <v>3266</v>
      </c>
      <c r="D1650" t="s">
        <v>3636</v>
      </c>
      <c r="E1650" t="s">
        <v>3267</v>
      </c>
      <c r="F1650" t="s">
        <v>3268</v>
      </c>
      <c r="G1650" t="s">
        <v>3269</v>
      </c>
      <c r="H1650" t="s">
        <v>3270</v>
      </c>
      <c r="I1650" t="s">
        <v>3628</v>
      </c>
      <c r="J1650" t="s">
        <v>3637</v>
      </c>
    </row>
    <row r="1652" spans="3:5" ht="15">
      <c r="C1652" t="s">
        <v>3180</v>
      </c>
      <c r="D1652" t="e">
        <v>#NAME?</v>
      </c>
      <c r="E1652" t="s">
        <v>4110</v>
      </c>
    </row>
    <row r="1653" spans="3:10" ht="15">
      <c r="C1653" t="s">
        <v>3181</v>
      </c>
      <c r="F1653" s="5">
        <v>194787</v>
      </c>
      <c r="G1653" t="s">
        <v>3182</v>
      </c>
      <c r="H1653">
        <v>25</v>
      </c>
      <c r="I1653">
        <v>5.41</v>
      </c>
      <c r="J1653" s="5">
        <v>1948</v>
      </c>
    </row>
    <row r="1654" spans="3:10" ht="15">
      <c r="C1654" t="s">
        <v>3629</v>
      </c>
      <c r="D1654" s="5">
        <v>47890</v>
      </c>
      <c r="F1654" s="5">
        <v>47890</v>
      </c>
      <c r="G1654" t="s">
        <v>3183</v>
      </c>
      <c r="H1654">
        <v>25</v>
      </c>
      <c r="I1654">
        <v>5.41</v>
      </c>
      <c r="J1654">
        <v>479</v>
      </c>
    </row>
    <row r="1655" spans="3:10" ht="15">
      <c r="C1655" t="s">
        <v>3630</v>
      </c>
      <c r="E1655" s="5">
        <v>22687</v>
      </c>
      <c r="F1655" s="5">
        <v>22687</v>
      </c>
      <c r="G1655" t="s">
        <v>3184</v>
      </c>
      <c r="H1655">
        <v>25</v>
      </c>
      <c r="I1655">
        <v>5.41</v>
      </c>
      <c r="J1655">
        <v>227</v>
      </c>
    </row>
    <row r="1656" spans="3:10" ht="15">
      <c r="C1656" t="s">
        <v>1044</v>
      </c>
      <c r="D1656" t="s">
        <v>4111</v>
      </c>
      <c r="E1656" t="s">
        <v>1045</v>
      </c>
      <c r="F1656" t="s">
        <v>1046</v>
      </c>
      <c r="G1656" s="6">
        <v>8069.71</v>
      </c>
      <c r="J1656" s="5">
        <v>2654</v>
      </c>
    </row>
    <row r="1658" spans="3:5" ht="15">
      <c r="C1658" t="s">
        <v>1047</v>
      </c>
      <c r="D1658" t="e">
        <v>#NAME?</v>
      </c>
      <c r="E1658" t="s">
        <v>3634</v>
      </c>
    </row>
    <row r="1659" spans="3:10" ht="15">
      <c r="C1659" t="s">
        <v>1048</v>
      </c>
      <c r="F1659" s="5">
        <v>4114618</v>
      </c>
      <c r="G1659" t="s">
        <v>1049</v>
      </c>
      <c r="H1659">
        <v>25</v>
      </c>
      <c r="I1659">
        <v>11.28</v>
      </c>
      <c r="J1659" s="5">
        <v>41146</v>
      </c>
    </row>
    <row r="1660" spans="3:10" ht="15">
      <c r="C1660" t="s">
        <v>3629</v>
      </c>
      <c r="D1660" s="5">
        <v>1162840</v>
      </c>
      <c r="F1660" s="5">
        <v>1162840</v>
      </c>
      <c r="G1660" t="s">
        <v>1050</v>
      </c>
      <c r="H1660">
        <v>25</v>
      </c>
      <c r="I1660">
        <v>11.28</v>
      </c>
      <c r="J1660" s="5">
        <v>11628</v>
      </c>
    </row>
    <row r="1661" spans="3:10" ht="15">
      <c r="C1661" t="s">
        <v>3630</v>
      </c>
      <c r="E1661" s="5">
        <v>345571</v>
      </c>
      <c r="F1661" s="5">
        <v>345571</v>
      </c>
      <c r="G1661" t="s">
        <v>1051</v>
      </c>
      <c r="H1661">
        <v>25</v>
      </c>
      <c r="I1661">
        <v>11.28</v>
      </c>
      <c r="J1661" s="5">
        <v>3456</v>
      </c>
    </row>
    <row r="1662" spans="3:10" ht="15">
      <c r="C1662" t="s">
        <v>1052</v>
      </c>
      <c r="D1662" t="s">
        <v>4112</v>
      </c>
      <c r="E1662" t="s">
        <v>1053</v>
      </c>
      <c r="F1662" t="s">
        <v>4574</v>
      </c>
      <c r="G1662" s="6">
        <v>204003.5</v>
      </c>
      <c r="J1662" s="5">
        <v>56230</v>
      </c>
    </row>
    <row r="1664" spans="3:5" ht="15">
      <c r="C1664" t="s">
        <v>4575</v>
      </c>
      <c r="D1664" t="e">
        <v>#NAME?</v>
      </c>
      <c r="E1664" t="s">
        <v>3634</v>
      </c>
    </row>
    <row r="1665" spans="3:10" ht="15">
      <c r="C1665" t="s">
        <v>4576</v>
      </c>
      <c r="F1665" s="5">
        <v>4690194</v>
      </c>
      <c r="G1665" t="s">
        <v>4577</v>
      </c>
      <c r="H1665">
        <v>25</v>
      </c>
      <c r="I1665">
        <v>15.25</v>
      </c>
      <c r="J1665" s="5">
        <v>46902</v>
      </c>
    </row>
    <row r="1666" spans="3:10" ht="15">
      <c r="C1666" t="s">
        <v>3629</v>
      </c>
      <c r="D1666" s="5">
        <v>1911054</v>
      </c>
      <c r="F1666" s="5">
        <v>1911054</v>
      </c>
      <c r="G1666" t="s">
        <v>4578</v>
      </c>
      <c r="H1666">
        <v>25</v>
      </c>
      <c r="I1666">
        <v>15.25</v>
      </c>
      <c r="J1666" s="5">
        <v>19111</v>
      </c>
    </row>
    <row r="1667" spans="3:10" ht="15">
      <c r="C1667" t="s">
        <v>3630</v>
      </c>
      <c r="E1667" s="5">
        <v>620527</v>
      </c>
      <c r="F1667" s="5">
        <v>620527</v>
      </c>
      <c r="G1667" t="s">
        <v>4579</v>
      </c>
      <c r="H1667">
        <v>25</v>
      </c>
      <c r="I1667">
        <v>15.25</v>
      </c>
      <c r="J1667" s="5">
        <v>6205</v>
      </c>
    </row>
    <row r="1668" spans="3:10" ht="15">
      <c r="C1668" t="s">
        <v>4580</v>
      </c>
      <c r="D1668" t="s">
        <v>4113</v>
      </c>
      <c r="E1668" t="s">
        <v>4581</v>
      </c>
      <c r="F1668" t="s">
        <v>4582</v>
      </c>
      <c r="G1668" s="6">
        <v>290676.44</v>
      </c>
      <c r="J1668" s="5">
        <v>72218</v>
      </c>
    </row>
    <row r="1670" spans="3:5" ht="15">
      <c r="C1670" t="s">
        <v>4583</v>
      </c>
      <c r="D1670" t="e">
        <v>#NAME?</v>
      </c>
      <c r="E1670" t="s">
        <v>3634</v>
      </c>
    </row>
    <row r="1671" spans="3:10" ht="15">
      <c r="C1671" t="s">
        <v>4584</v>
      </c>
      <c r="F1671" s="5">
        <v>394400</v>
      </c>
      <c r="G1671" t="s">
        <v>4585</v>
      </c>
      <c r="H1671">
        <v>25</v>
      </c>
      <c r="I1671">
        <v>11.2</v>
      </c>
      <c r="J1671" s="5">
        <v>3944</v>
      </c>
    </row>
    <row r="1672" spans="3:10" ht="15">
      <c r="C1672" t="s">
        <v>3629</v>
      </c>
      <c r="D1672" s="5">
        <v>74260</v>
      </c>
      <c r="F1672" s="5">
        <v>74260</v>
      </c>
      <c r="G1672" t="s">
        <v>4586</v>
      </c>
      <c r="H1672">
        <v>25</v>
      </c>
      <c r="I1672">
        <v>11.2</v>
      </c>
      <c r="J1672">
        <v>743</v>
      </c>
    </row>
    <row r="1673" spans="3:10" ht="15">
      <c r="C1673" t="s">
        <v>3630</v>
      </c>
      <c r="E1673" s="5">
        <v>191737</v>
      </c>
      <c r="F1673" s="5">
        <v>191737</v>
      </c>
      <c r="G1673" t="s">
        <v>4587</v>
      </c>
      <c r="H1673">
        <v>25</v>
      </c>
      <c r="I1673">
        <v>11.2</v>
      </c>
      <c r="J1673" s="5">
        <v>1917</v>
      </c>
    </row>
    <row r="1674" spans="3:10" ht="15">
      <c r="C1674" t="s">
        <v>4588</v>
      </c>
      <c r="D1674" t="s">
        <v>4114</v>
      </c>
      <c r="E1674" t="s">
        <v>4589</v>
      </c>
      <c r="F1674" t="s">
        <v>4590</v>
      </c>
      <c r="G1674" s="6">
        <v>23906.37</v>
      </c>
      <c r="J1674" s="5">
        <v>6604</v>
      </c>
    </row>
    <row r="1676" ht="15">
      <c r="C1676" t="s">
        <v>3643</v>
      </c>
    </row>
    <row r="1677" spans="3:7" ht="15">
      <c r="C1677" s="5">
        <v>257789994</v>
      </c>
      <c r="D1677" t="s">
        <v>4115</v>
      </c>
      <c r="E1677" t="s">
        <v>4591</v>
      </c>
      <c r="F1677" t="s">
        <v>4592</v>
      </c>
      <c r="G1677" s="6">
        <v>9847151.85</v>
      </c>
    </row>
    <row r="1678" spans="3:11" ht="15">
      <c r="C1678" t="s">
        <v>3645</v>
      </c>
      <c r="J1678" t="s">
        <v>4593</v>
      </c>
      <c r="K1678">
        <v>15</v>
      </c>
    </row>
    <row r="1679" ht="15">
      <c r="C1679" t="s">
        <v>3754</v>
      </c>
    </row>
    <row r="1683" spans="1:8" ht="15">
      <c r="A1683" t="s">
        <v>3755</v>
      </c>
      <c r="B1683" t="s">
        <v>3756</v>
      </c>
      <c r="C1683" t="s">
        <v>3757</v>
      </c>
      <c r="D1683" t="s">
        <v>3648</v>
      </c>
      <c r="E1683" t="s">
        <v>3758</v>
      </c>
      <c r="F1683" t="s">
        <v>3759</v>
      </c>
      <c r="G1683" t="s">
        <v>3760</v>
      </c>
      <c r="H1683" t="s">
        <v>3649</v>
      </c>
    </row>
    <row r="1686" spans="1:6" ht="15">
      <c r="A1686" t="s">
        <v>3761</v>
      </c>
      <c r="B1686" t="s">
        <v>3762</v>
      </c>
      <c r="C1686" t="s">
        <v>3763</v>
      </c>
      <c r="D1686" t="s">
        <v>3650</v>
      </c>
      <c r="E1686" t="s">
        <v>3764</v>
      </c>
      <c r="F1686" t="s">
        <v>3765</v>
      </c>
    </row>
    <row r="1687" spans="1:5" ht="15">
      <c r="A1687" t="s">
        <v>3766</v>
      </c>
      <c r="B1687" t="s">
        <v>3767</v>
      </c>
      <c r="C1687" t="s">
        <v>3768</v>
      </c>
      <c r="E1687" t="s">
        <v>3627</v>
      </c>
    </row>
    <row r="1704" spans="4:7" ht="15">
      <c r="D1704" t="s">
        <v>3646</v>
      </c>
      <c r="E1704" t="s">
        <v>3245</v>
      </c>
      <c r="F1704" t="s">
        <v>3246</v>
      </c>
      <c r="G1704" t="s">
        <v>3247</v>
      </c>
    </row>
    <row r="1705" spans="5:6" ht="15">
      <c r="E1705" t="s">
        <v>3753</v>
      </c>
      <c r="F1705" s="7">
        <v>38483</v>
      </c>
    </row>
    <row r="1708" spans="1:3" ht="15">
      <c r="A1708" t="s">
        <v>2993</v>
      </c>
      <c r="B1708" t="s">
        <v>4594</v>
      </c>
      <c r="C1708" t="s">
        <v>1565</v>
      </c>
    </row>
    <row r="1709" spans="1:3" ht="15">
      <c r="A1709" t="s">
        <v>3250</v>
      </c>
      <c r="B1709" t="s">
        <v>3251</v>
      </c>
      <c r="C1709" t="s">
        <v>4595</v>
      </c>
    </row>
    <row r="1710" spans="1:3" ht="15">
      <c r="A1710" t="s">
        <v>4511</v>
      </c>
      <c r="B1710" t="s">
        <v>4512</v>
      </c>
      <c r="C1710" t="s">
        <v>4596</v>
      </c>
    </row>
    <row r="1711" spans="1:3" ht="15">
      <c r="A1711" t="s">
        <v>4597</v>
      </c>
      <c r="B1711">
        <v>7166</v>
      </c>
      <c r="C1711">
        <v>5</v>
      </c>
    </row>
    <row r="1712" spans="1:3" ht="15">
      <c r="A1712" t="s">
        <v>3255</v>
      </c>
      <c r="B1712" t="s">
        <v>3256</v>
      </c>
      <c r="C1712" t="s">
        <v>4598</v>
      </c>
    </row>
    <row r="1715" spans="1:11" ht="15">
      <c r="A1715" t="s">
        <v>4361</v>
      </c>
      <c r="C1715" t="s">
        <v>3258</v>
      </c>
      <c r="D1715" t="s">
        <v>3633</v>
      </c>
      <c r="E1715" t="s">
        <v>3259</v>
      </c>
      <c r="F1715" t="s">
        <v>3260</v>
      </c>
      <c r="G1715" t="s">
        <v>3261</v>
      </c>
      <c r="H1715" t="s">
        <v>3262</v>
      </c>
      <c r="I1715" t="s">
        <v>3263</v>
      </c>
      <c r="J1715" t="s">
        <v>3264</v>
      </c>
      <c r="K1715" t="s">
        <v>3265</v>
      </c>
    </row>
    <row r="1716" spans="3:10" ht="15">
      <c r="C1716" t="s">
        <v>3266</v>
      </c>
      <c r="D1716" t="s">
        <v>3636</v>
      </c>
      <c r="E1716" t="s">
        <v>3267</v>
      </c>
      <c r="F1716" t="s">
        <v>3268</v>
      </c>
      <c r="G1716" t="s">
        <v>3269</v>
      </c>
      <c r="H1716" t="s">
        <v>3270</v>
      </c>
      <c r="I1716" t="s">
        <v>3628</v>
      </c>
      <c r="J1716" t="s">
        <v>3637</v>
      </c>
    </row>
    <row r="1718" spans="1:3" ht="15">
      <c r="A1718">
        <v>1304000</v>
      </c>
      <c r="C1718" t="s">
        <v>4599</v>
      </c>
    </row>
    <row r="1719" spans="7:9" ht="15">
      <c r="G1719" t="s">
        <v>4600</v>
      </c>
      <c r="H1719">
        <v>5</v>
      </c>
      <c r="I1719">
        <v>10</v>
      </c>
    </row>
    <row r="1720" spans="3:10" ht="15">
      <c r="C1720" t="s">
        <v>4601</v>
      </c>
      <c r="F1720" s="5">
        <v>15553392</v>
      </c>
      <c r="G1720" t="s">
        <v>4602</v>
      </c>
      <c r="H1720">
        <v>25</v>
      </c>
      <c r="I1720">
        <v>10</v>
      </c>
      <c r="J1720" s="5">
        <v>155534</v>
      </c>
    </row>
    <row r="1721" spans="3:10" ht="15">
      <c r="C1721" t="s">
        <v>3629</v>
      </c>
      <c r="D1721" s="5">
        <v>3946933</v>
      </c>
      <c r="F1721" s="5">
        <v>3946933</v>
      </c>
      <c r="G1721" t="s">
        <v>4603</v>
      </c>
      <c r="H1721">
        <v>25</v>
      </c>
      <c r="I1721">
        <v>10</v>
      </c>
      <c r="J1721" s="5">
        <v>39469</v>
      </c>
    </row>
    <row r="1722" spans="3:10" ht="15">
      <c r="C1722" t="s">
        <v>3630</v>
      </c>
      <c r="E1722" s="5">
        <v>858780</v>
      </c>
      <c r="F1722" s="5">
        <v>858780</v>
      </c>
      <c r="G1722" t="s">
        <v>4604</v>
      </c>
      <c r="H1722">
        <v>25</v>
      </c>
      <c r="I1722">
        <v>10</v>
      </c>
      <c r="J1722" s="5">
        <v>8588</v>
      </c>
    </row>
    <row r="1723" spans="3:10" ht="15">
      <c r="C1723" t="s">
        <v>4605</v>
      </c>
      <c r="D1723" s="5">
        <v>3946933</v>
      </c>
      <c r="E1723" s="5">
        <v>858780</v>
      </c>
      <c r="F1723" s="5">
        <v>20359105</v>
      </c>
      <c r="G1723" s="6">
        <v>712568.68</v>
      </c>
      <c r="J1723" s="5">
        <v>203591</v>
      </c>
    </row>
    <row r="1726" spans="3:4" ht="15">
      <c r="C1726" t="s">
        <v>4606</v>
      </c>
      <c r="D1726" t="s">
        <v>3203</v>
      </c>
    </row>
    <row r="1727" spans="3:10" ht="15">
      <c r="C1727" s="5">
        <v>15553392</v>
      </c>
      <c r="D1727" s="5">
        <v>3946933</v>
      </c>
      <c r="E1727" s="5">
        <v>858780</v>
      </c>
      <c r="F1727" s="5">
        <v>20359105</v>
      </c>
      <c r="G1727" s="6">
        <v>712568.68</v>
      </c>
      <c r="J1727" s="5">
        <v>203591</v>
      </c>
    </row>
    <row r="1729" spans="1:3" ht="15">
      <c r="A1729">
        <v>1305000</v>
      </c>
      <c r="C1729" t="s">
        <v>4088</v>
      </c>
    </row>
    <row r="1730" spans="7:9" ht="15">
      <c r="G1730" t="s">
        <v>4018</v>
      </c>
      <c r="H1730">
        <v>8</v>
      </c>
      <c r="I1730">
        <v>10.1</v>
      </c>
    </row>
    <row r="1731" spans="3:10" ht="15">
      <c r="C1731" t="s">
        <v>4607</v>
      </c>
      <c r="F1731" s="5">
        <v>31735833</v>
      </c>
      <c r="G1731" t="s">
        <v>4608</v>
      </c>
      <c r="H1731">
        <v>28</v>
      </c>
      <c r="I1731">
        <v>10.1</v>
      </c>
      <c r="J1731" s="5">
        <v>355441</v>
      </c>
    </row>
    <row r="1732" spans="3:10" ht="15">
      <c r="C1732" t="s">
        <v>3629</v>
      </c>
      <c r="D1732" s="5">
        <v>7520445</v>
      </c>
      <c r="F1732" s="5">
        <v>7520445</v>
      </c>
      <c r="G1732" t="s">
        <v>4609</v>
      </c>
      <c r="H1732">
        <v>28</v>
      </c>
      <c r="I1732">
        <v>10.1</v>
      </c>
      <c r="J1732" s="5">
        <v>84229</v>
      </c>
    </row>
    <row r="1733" spans="3:10" ht="15">
      <c r="C1733" t="s">
        <v>3630</v>
      </c>
      <c r="E1733" s="5">
        <v>6732930</v>
      </c>
      <c r="F1733" s="5">
        <v>6732930</v>
      </c>
      <c r="G1733" t="s">
        <v>4610</v>
      </c>
      <c r="H1733">
        <v>28</v>
      </c>
      <c r="I1733">
        <v>10.1</v>
      </c>
      <c r="J1733" s="5">
        <v>75409</v>
      </c>
    </row>
    <row r="1734" spans="3:10" ht="15">
      <c r="C1734" t="s">
        <v>4611</v>
      </c>
      <c r="D1734" s="5">
        <v>7520445</v>
      </c>
      <c r="E1734" s="5">
        <v>6732930</v>
      </c>
      <c r="F1734" s="5">
        <v>45989208</v>
      </c>
      <c r="G1734" s="6">
        <v>1752188.82</v>
      </c>
      <c r="J1734" s="5">
        <v>515079</v>
      </c>
    </row>
    <row r="1736" ht="15">
      <c r="C1736" t="s">
        <v>4612</v>
      </c>
    </row>
    <row r="1737" spans="7:9" ht="15">
      <c r="G1737" t="s">
        <v>4018</v>
      </c>
      <c r="H1737">
        <v>8</v>
      </c>
      <c r="I1737">
        <v>10.1</v>
      </c>
    </row>
    <row r="1738" spans="3:10" ht="15">
      <c r="C1738" t="s">
        <v>4089</v>
      </c>
      <c r="F1738" s="5">
        <v>278280</v>
      </c>
      <c r="G1738" t="s">
        <v>4090</v>
      </c>
      <c r="H1738">
        <v>28</v>
      </c>
      <c r="I1738">
        <v>10.1</v>
      </c>
      <c r="J1738" s="5">
        <v>3117</v>
      </c>
    </row>
    <row r="1739" spans="3:10" ht="15">
      <c r="C1739" t="s">
        <v>3629</v>
      </c>
      <c r="D1739">
        <v>830</v>
      </c>
      <c r="F1739">
        <v>830</v>
      </c>
      <c r="G1739" t="s">
        <v>4091</v>
      </c>
      <c r="H1739">
        <v>28</v>
      </c>
      <c r="I1739">
        <v>10.1</v>
      </c>
      <c r="J1739">
        <v>9</v>
      </c>
    </row>
    <row r="1740" spans="3:10" ht="15">
      <c r="C1740" t="s">
        <v>3630</v>
      </c>
      <c r="E1740">
        <v>0</v>
      </c>
      <c r="F1740">
        <v>0</v>
      </c>
      <c r="G1740" t="s">
        <v>4027</v>
      </c>
      <c r="H1740">
        <v>28</v>
      </c>
      <c r="I1740">
        <v>10.1</v>
      </c>
      <c r="J1740">
        <v>0</v>
      </c>
    </row>
    <row r="1741" spans="3:10" ht="15">
      <c r="C1741" t="s">
        <v>4092</v>
      </c>
      <c r="D1741">
        <v>830</v>
      </c>
      <c r="E1741">
        <v>0</v>
      </c>
      <c r="F1741" s="5">
        <v>279110</v>
      </c>
      <c r="G1741" s="6">
        <v>10634.09</v>
      </c>
      <c r="J1741" s="5">
        <v>3126</v>
      </c>
    </row>
    <row r="1745" spans="3:4" ht="15">
      <c r="C1745" t="s">
        <v>4613</v>
      </c>
      <c r="D1745" t="s">
        <v>4116</v>
      </c>
    </row>
    <row r="1746" spans="3:10" ht="15">
      <c r="C1746" s="5">
        <v>32014113</v>
      </c>
      <c r="D1746" s="5">
        <v>7521275</v>
      </c>
      <c r="E1746" s="5">
        <v>6732930</v>
      </c>
      <c r="F1746" s="5">
        <v>46268318</v>
      </c>
      <c r="G1746" s="6">
        <v>1762822.91</v>
      </c>
      <c r="J1746" s="5">
        <v>518205</v>
      </c>
    </row>
    <row r="1749" spans="1:11" ht="15">
      <c r="A1749" t="s">
        <v>3293</v>
      </c>
      <c r="B1749" t="s">
        <v>3294</v>
      </c>
      <c r="C1749" t="s">
        <v>3742</v>
      </c>
      <c r="D1749" t="s">
        <v>3642</v>
      </c>
      <c r="E1749" t="s">
        <v>3743</v>
      </c>
      <c r="F1749" t="s">
        <v>3744</v>
      </c>
      <c r="G1749" t="s">
        <v>3745</v>
      </c>
      <c r="H1749" t="s">
        <v>3746</v>
      </c>
      <c r="I1749" t="s">
        <v>3747</v>
      </c>
      <c r="J1749" t="s">
        <v>3748</v>
      </c>
      <c r="K1749" t="s">
        <v>3749</v>
      </c>
    </row>
    <row r="1750" spans="3:5" ht="15">
      <c r="C1750" t="s">
        <v>4614</v>
      </c>
      <c r="D1750" t="e">
        <v>#NAME?</v>
      </c>
      <c r="E1750" t="s">
        <v>4117</v>
      </c>
    </row>
    <row r="1751" spans="3:10" ht="15">
      <c r="C1751" t="s">
        <v>4615</v>
      </c>
      <c r="F1751" s="5">
        <v>2252790</v>
      </c>
      <c r="G1751" t="s">
        <v>4616</v>
      </c>
      <c r="H1751">
        <v>25</v>
      </c>
      <c r="I1751">
        <v>12</v>
      </c>
      <c r="J1751" s="5">
        <v>22528</v>
      </c>
    </row>
    <row r="1752" spans="3:10" ht="15">
      <c r="C1752" t="s">
        <v>3629</v>
      </c>
      <c r="D1752" s="5">
        <v>468410</v>
      </c>
      <c r="F1752" s="5">
        <v>468410</v>
      </c>
      <c r="G1752" t="s">
        <v>4617</v>
      </c>
      <c r="H1752">
        <v>25</v>
      </c>
      <c r="I1752">
        <v>12</v>
      </c>
      <c r="J1752" s="5">
        <v>4684</v>
      </c>
    </row>
    <row r="1753" spans="3:10" ht="15">
      <c r="C1753" t="s">
        <v>3630</v>
      </c>
      <c r="E1753" s="5">
        <v>275540</v>
      </c>
      <c r="F1753" s="5">
        <v>275540</v>
      </c>
      <c r="G1753" t="s">
        <v>4618</v>
      </c>
      <c r="H1753">
        <v>25</v>
      </c>
      <c r="I1753">
        <v>12</v>
      </c>
      <c r="J1753" s="5">
        <v>2755</v>
      </c>
    </row>
    <row r="1754" spans="3:10" ht="15">
      <c r="C1754" t="s">
        <v>4619</v>
      </c>
      <c r="D1754" t="s">
        <v>4118</v>
      </c>
      <c r="E1754" t="s">
        <v>4620</v>
      </c>
      <c r="F1754" t="s">
        <v>4621</v>
      </c>
      <c r="G1754" s="6">
        <v>110879.38</v>
      </c>
      <c r="J1754" s="5">
        <v>29967</v>
      </c>
    </row>
    <row r="1756" spans="3:5" ht="15">
      <c r="C1756" t="s">
        <v>4622</v>
      </c>
      <c r="D1756" t="e">
        <v>#NAME?</v>
      </c>
      <c r="E1756" t="s">
        <v>3233</v>
      </c>
    </row>
    <row r="1757" spans="3:10" ht="15">
      <c r="C1757" t="s">
        <v>4623</v>
      </c>
      <c r="F1757" s="5">
        <v>296880</v>
      </c>
      <c r="G1757" t="s">
        <v>4624</v>
      </c>
      <c r="H1757">
        <v>25</v>
      </c>
      <c r="I1757">
        <v>12.65</v>
      </c>
      <c r="J1757" s="5">
        <v>2969</v>
      </c>
    </row>
    <row r="1758" spans="3:10" ht="15">
      <c r="C1758" t="s">
        <v>3629</v>
      </c>
      <c r="D1758" s="5">
        <v>5830</v>
      </c>
      <c r="F1758" s="5">
        <v>5830</v>
      </c>
      <c r="G1758" t="s">
        <v>4625</v>
      </c>
      <c r="H1758">
        <v>25</v>
      </c>
      <c r="I1758">
        <v>12.65</v>
      </c>
      <c r="J1758">
        <v>58</v>
      </c>
    </row>
    <row r="1759" spans="3:10" ht="15">
      <c r="C1759" t="s">
        <v>3630</v>
      </c>
      <c r="E1759" s="5">
        <v>38210</v>
      </c>
      <c r="F1759" s="5">
        <v>38210</v>
      </c>
      <c r="G1759" t="s">
        <v>4626</v>
      </c>
      <c r="H1759">
        <v>25</v>
      </c>
      <c r="I1759">
        <v>12.65</v>
      </c>
      <c r="J1759">
        <v>382</v>
      </c>
    </row>
    <row r="1760" spans="3:10" ht="15">
      <c r="C1760" t="s">
        <v>4627</v>
      </c>
      <c r="D1760" t="s">
        <v>4119</v>
      </c>
      <c r="E1760" t="s">
        <v>4628</v>
      </c>
      <c r="F1760" t="s">
        <v>4629</v>
      </c>
      <c r="G1760" s="6">
        <v>12835.64</v>
      </c>
      <c r="J1760" s="5">
        <v>3409</v>
      </c>
    </row>
    <row r="1762" ht="15">
      <c r="C1762" t="s">
        <v>3643</v>
      </c>
    </row>
    <row r="1763" spans="3:7" ht="15">
      <c r="C1763" s="5">
        <v>49838895</v>
      </c>
      <c r="D1763" t="s">
        <v>4120</v>
      </c>
      <c r="E1763" t="s">
        <v>4630</v>
      </c>
      <c r="F1763" t="s">
        <v>4631</v>
      </c>
      <c r="G1763" s="6">
        <v>2588472.52</v>
      </c>
    </row>
    <row r="1764" spans="3:11" ht="15">
      <c r="C1764" t="s">
        <v>3645</v>
      </c>
      <c r="J1764" t="s">
        <v>4632</v>
      </c>
      <c r="K1764">
        <v>96</v>
      </c>
    </row>
    <row r="1770" spans="4:7" ht="15">
      <c r="D1770" t="s">
        <v>3646</v>
      </c>
      <c r="E1770" t="s">
        <v>3245</v>
      </c>
      <c r="F1770" t="s">
        <v>3246</v>
      </c>
      <c r="G1770" t="s">
        <v>3247</v>
      </c>
    </row>
    <row r="1771" spans="5:6" ht="15">
      <c r="E1771" t="s">
        <v>3753</v>
      </c>
      <c r="F1771" s="7">
        <v>38483</v>
      </c>
    </row>
    <row r="1774" spans="1:3" ht="15">
      <c r="A1774" t="s">
        <v>2993</v>
      </c>
      <c r="B1774" t="s">
        <v>4594</v>
      </c>
      <c r="C1774" t="s">
        <v>1565</v>
      </c>
    </row>
    <row r="1775" spans="1:3" ht="15">
      <c r="A1775" t="s">
        <v>3250</v>
      </c>
      <c r="B1775" t="s">
        <v>3251</v>
      </c>
      <c r="C1775" t="s">
        <v>4595</v>
      </c>
    </row>
    <row r="1776" spans="1:3" ht="15">
      <c r="A1776" t="s">
        <v>4511</v>
      </c>
      <c r="B1776" t="s">
        <v>4512</v>
      </c>
      <c r="C1776" t="s">
        <v>4596</v>
      </c>
    </row>
    <row r="1777" spans="1:3" ht="15">
      <c r="A1777" t="s">
        <v>4597</v>
      </c>
      <c r="B1777">
        <v>7166</v>
      </c>
      <c r="C1777">
        <v>5</v>
      </c>
    </row>
    <row r="1778" spans="1:3" ht="15">
      <c r="A1778" t="s">
        <v>3255</v>
      </c>
      <c r="B1778" t="s">
        <v>3256</v>
      </c>
      <c r="C1778" t="s">
        <v>4598</v>
      </c>
    </row>
    <row r="1781" spans="1:11" ht="15">
      <c r="A1781" t="s">
        <v>4361</v>
      </c>
      <c r="C1781" t="s">
        <v>3258</v>
      </c>
      <c r="D1781" t="s">
        <v>3633</v>
      </c>
      <c r="E1781" t="s">
        <v>3259</v>
      </c>
      <c r="F1781" t="s">
        <v>3260</v>
      </c>
      <c r="G1781" t="s">
        <v>3261</v>
      </c>
      <c r="H1781" t="s">
        <v>3262</v>
      </c>
      <c r="I1781" t="s">
        <v>3263</v>
      </c>
      <c r="J1781" t="s">
        <v>3264</v>
      </c>
      <c r="K1781" t="s">
        <v>3265</v>
      </c>
    </row>
    <row r="1782" spans="3:10" ht="15">
      <c r="C1782" t="s">
        <v>3266</v>
      </c>
      <c r="D1782" t="s">
        <v>3636</v>
      </c>
      <c r="E1782" t="s">
        <v>3267</v>
      </c>
      <c r="F1782" t="s">
        <v>3268</v>
      </c>
      <c r="G1782" t="s">
        <v>3269</v>
      </c>
      <c r="H1782" t="s">
        <v>3270</v>
      </c>
      <c r="I1782" t="s">
        <v>3628</v>
      </c>
      <c r="J1782" t="s">
        <v>3637</v>
      </c>
    </row>
    <row r="1784" ht="15">
      <c r="C1784" t="s">
        <v>3754</v>
      </c>
    </row>
    <row r="1788" spans="1:8" ht="15">
      <c r="A1788" t="s">
        <v>3755</v>
      </c>
      <c r="B1788" t="s">
        <v>3756</v>
      </c>
      <c r="C1788" t="s">
        <v>3757</v>
      </c>
      <c r="D1788" t="s">
        <v>3648</v>
      </c>
      <c r="E1788" t="s">
        <v>3758</v>
      </c>
      <c r="F1788" t="s">
        <v>3759</v>
      </c>
      <c r="G1788" t="s">
        <v>3760</v>
      </c>
      <c r="H1788" t="s">
        <v>3649</v>
      </c>
    </row>
    <row r="1791" spans="1:6" ht="15">
      <c r="A1791" t="s">
        <v>3761</v>
      </c>
      <c r="B1791" t="s">
        <v>3762</v>
      </c>
      <c r="C1791" t="s">
        <v>3763</v>
      </c>
      <c r="D1791" t="s">
        <v>3650</v>
      </c>
      <c r="E1791" t="s">
        <v>3764</v>
      </c>
      <c r="F1791" t="s">
        <v>3765</v>
      </c>
    </row>
    <row r="1792" spans="1:5" ht="15">
      <c r="A1792" t="s">
        <v>3766</v>
      </c>
      <c r="B1792" t="s">
        <v>3767</v>
      </c>
      <c r="C1792" t="s">
        <v>3768</v>
      </c>
      <c r="E1792" t="s">
        <v>3627</v>
      </c>
    </row>
    <row r="1836" spans="4:7" ht="15">
      <c r="D1836" t="s">
        <v>3646</v>
      </c>
      <c r="E1836" t="s">
        <v>3245</v>
      </c>
      <c r="F1836" t="s">
        <v>3246</v>
      </c>
      <c r="G1836" t="s">
        <v>3247</v>
      </c>
    </row>
    <row r="1837" spans="5:6" ht="15">
      <c r="E1837" t="s">
        <v>3753</v>
      </c>
      <c r="F1837" s="7">
        <v>38483</v>
      </c>
    </row>
    <row r="1840" spans="1:3" ht="15">
      <c r="A1840" t="s">
        <v>4633</v>
      </c>
      <c r="B1840" t="s">
        <v>4634</v>
      </c>
      <c r="C1840" t="s">
        <v>4635</v>
      </c>
    </row>
    <row r="1841" spans="1:3" ht="15">
      <c r="A1841" t="s">
        <v>3250</v>
      </c>
      <c r="B1841" t="s">
        <v>3251</v>
      </c>
      <c r="C1841" t="s">
        <v>4636</v>
      </c>
    </row>
    <row r="1842" spans="1:3" ht="15">
      <c r="A1842" t="s">
        <v>3192</v>
      </c>
      <c r="B1842" t="s">
        <v>4637</v>
      </c>
      <c r="C1842" t="s">
        <v>4638</v>
      </c>
    </row>
    <row r="1843" spans="1:3" ht="15">
      <c r="A1843" t="s">
        <v>4639</v>
      </c>
      <c r="B1843" t="s">
        <v>3974</v>
      </c>
      <c r="C1843">
        <v>1753</v>
      </c>
    </row>
    <row r="1844" spans="1:3" ht="15">
      <c r="A1844" t="s">
        <v>3255</v>
      </c>
      <c r="B1844" t="s">
        <v>3256</v>
      </c>
      <c r="C1844" t="s">
        <v>4640</v>
      </c>
    </row>
    <row r="1847" spans="1:11" ht="15">
      <c r="A1847" t="s">
        <v>4361</v>
      </c>
      <c r="C1847" t="s">
        <v>3258</v>
      </c>
      <c r="D1847" t="s">
        <v>3633</v>
      </c>
      <c r="E1847" t="s">
        <v>3259</v>
      </c>
      <c r="F1847" t="s">
        <v>3260</v>
      </c>
      <c r="G1847" t="s">
        <v>3261</v>
      </c>
      <c r="H1847" t="s">
        <v>3262</v>
      </c>
      <c r="I1847" t="s">
        <v>3263</v>
      </c>
      <c r="J1847" t="s">
        <v>3264</v>
      </c>
      <c r="K1847" t="s">
        <v>3265</v>
      </c>
    </row>
    <row r="1848" spans="3:10" ht="15">
      <c r="C1848" t="s">
        <v>3266</v>
      </c>
      <c r="D1848" t="s">
        <v>3636</v>
      </c>
      <c r="E1848" t="s">
        <v>3267</v>
      </c>
      <c r="F1848" t="s">
        <v>3268</v>
      </c>
      <c r="G1848" t="s">
        <v>3269</v>
      </c>
      <c r="H1848" t="s">
        <v>3270</v>
      </c>
      <c r="I1848" t="s">
        <v>3628</v>
      </c>
      <c r="J1848" t="s">
        <v>3637</v>
      </c>
    </row>
    <row r="1850" spans="1:3" ht="15">
      <c r="A1850">
        <v>1402000</v>
      </c>
      <c r="C1850" t="s">
        <v>4641</v>
      </c>
    </row>
    <row r="1851" spans="7:9" ht="15">
      <c r="G1851" t="s">
        <v>4642</v>
      </c>
      <c r="H1851">
        <v>5</v>
      </c>
      <c r="I1851">
        <v>4.6</v>
      </c>
    </row>
    <row r="1852" spans="3:10" ht="15">
      <c r="C1852" t="s">
        <v>4643</v>
      </c>
      <c r="F1852" s="5">
        <v>112891620</v>
      </c>
      <c r="G1852" t="s">
        <v>4644</v>
      </c>
      <c r="H1852">
        <v>25</v>
      </c>
      <c r="I1852">
        <v>4.6</v>
      </c>
      <c r="J1852" s="5">
        <v>1128916</v>
      </c>
    </row>
    <row r="1853" spans="3:10" ht="15">
      <c r="C1853" t="s">
        <v>3629</v>
      </c>
      <c r="D1853" s="5">
        <v>50665032</v>
      </c>
      <c r="F1853" s="5">
        <v>50665032</v>
      </c>
      <c r="G1853" t="s">
        <v>4645</v>
      </c>
      <c r="H1853">
        <v>25</v>
      </c>
      <c r="I1853">
        <v>4.6</v>
      </c>
      <c r="J1853" s="5">
        <v>506650</v>
      </c>
    </row>
    <row r="1854" spans="3:10" ht="15">
      <c r="C1854" t="s">
        <v>3630</v>
      </c>
      <c r="E1854" s="5">
        <v>9073289</v>
      </c>
      <c r="F1854" s="5">
        <v>9073289</v>
      </c>
      <c r="G1854" t="s">
        <v>4646</v>
      </c>
      <c r="H1854">
        <v>25</v>
      </c>
      <c r="I1854">
        <v>4.6</v>
      </c>
      <c r="J1854" s="5">
        <v>90733</v>
      </c>
    </row>
    <row r="1855" spans="3:10" ht="15">
      <c r="C1855" t="s">
        <v>4647</v>
      </c>
      <c r="D1855" s="5">
        <v>50665032</v>
      </c>
      <c r="E1855" s="5">
        <v>9073289</v>
      </c>
      <c r="F1855" s="5">
        <v>172629941</v>
      </c>
      <c r="G1855" s="6">
        <v>5109846.25</v>
      </c>
      <c r="J1855" s="5">
        <v>1726299</v>
      </c>
    </row>
    <row r="1858" spans="3:4" ht="15">
      <c r="C1858" t="s">
        <v>4648</v>
      </c>
      <c r="D1858" t="s">
        <v>3203</v>
      </c>
    </row>
    <row r="1859" spans="3:10" ht="15">
      <c r="C1859" s="5">
        <v>112891620</v>
      </c>
      <c r="D1859" s="5">
        <v>50665032</v>
      </c>
      <c r="E1859" s="5">
        <v>9073289</v>
      </c>
      <c r="F1859" s="5">
        <v>172629941</v>
      </c>
      <c r="G1859" s="6">
        <v>5109846.25</v>
      </c>
      <c r="J1859" s="5">
        <v>1726299</v>
      </c>
    </row>
    <row r="1861" spans="1:3" ht="15">
      <c r="A1861">
        <v>1406000</v>
      </c>
      <c r="C1861" t="s">
        <v>4649</v>
      </c>
    </row>
    <row r="1862" spans="7:9" ht="15">
      <c r="G1862" t="s">
        <v>4650</v>
      </c>
      <c r="H1862">
        <v>5</v>
      </c>
      <c r="I1862">
        <v>0</v>
      </c>
    </row>
    <row r="1863" spans="3:10" ht="15">
      <c r="C1863" t="s">
        <v>4651</v>
      </c>
      <c r="F1863" s="5">
        <v>9936506</v>
      </c>
      <c r="G1863" t="s">
        <v>4652</v>
      </c>
      <c r="H1863">
        <v>25</v>
      </c>
      <c r="I1863">
        <v>0</v>
      </c>
      <c r="J1863" s="5">
        <v>99365</v>
      </c>
    </row>
    <row r="1864" spans="3:10" ht="15">
      <c r="C1864" t="s">
        <v>3629</v>
      </c>
      <c r="D1864" s="5">
        <v>5947272</v>
      </c>
      <c r="F1864" s="5">
        <v>5947272</v>
      </c>
      <c r="G1864" t="s">
        <v>4653</v>
      </c>
      <c r="H1864">
        <v>25</v>
      </c>
      <c r="I1864">
        <v>0</v>
      </c>
      <c r="J1864" s="5">
        <v>59473</v>
      </c>
    </row>
    <row r="1865" spans="3:10" ht="15">
      <c r="C1865" t="s">
        <v>3630</v>
      </c>
      <c r="E1865" s="5">
        <v>1989852</v>
      </c>
      <c r="F1865" s="5">
        <v>1989852</v>
      </c>
      <c r="G1865" t="s">
        <v>4654</v>
      </c>
      <c r="H1865">
        <v>25</v>
      </c>
      <c r="I1865">
        <v>0</v>
      </c>
      <c r="J1865" s="5">
        <v>19899</v>
      </c>
    </row>
    <row r="1866" spans="3:10" ht="15">
      <c r="C1866" t="s">
        <v>4655</v>
      </c>
      <c r="D1866" s="5">
        <v>5947272</v>
      </c>
      <c r="E1866" s="5">
        <v>1989852</v>
      </c>
      <c r="F1866" s="5">
        <v>17873630</v>
      </c>
      <c r="G1866" s="6">
        <v>446840.75</v>
      </c>
      <c r="J1866" s="5">
        <v>178737</v>
      </c>
    </row>
    <row r="1869" spans="3:4" ht="15">
      <c r="C1869" t="s">
        <v>4656</v>
      </c>
      <c r="D1869" t="s">
        <v>3202</v>
      </c>
    </row>
    <row r="1870" spans="3:10" ht="15">
      <c r="C1870" s="5">
        <v>9936506</v>
      </c>
      <c r="D1870" s="5">
        <v>5947272</v>
      </c>
      <c r="E1870" s="5">
        <v>1989852</v>
      </c>
      <c r="F1870" s="5">
        <v>17873630</v>
      </c>
      <c r="G1870" s="6">
        <v>446840.75</v>
      </c>
      <c r="J1870" s="5">
        <v>178737</v>
      </c>
    </row>
    <row r="1872" spans="1:4" ht="15">
      <c r="A1872">
        <v>1408000</v>
      </c>
      <c r="C1872" t="s">
        <v>4657</v>
      </c>
      <c r="D1872" t="s">
        <v>3203</v>
      </c>
    </row>
    <row r="1873" spans="7:9" ht="15">
      <c r="G1873" t="s">
        <v>4658</v>
      </c>
      <c r="H1873">
        <v>9.9</v>
      </c>
      <c r="I1873">
        <v>4</v>
      </c>
    </row>
    <row r="1874" spans="3:10" ht="15">
      <c r="C1874" t="s">
        <v>4659</v>
      </c>
      <c r="F1874" s="5">
        <v>27779923</v>
      </c>
      <c r="G1874" t="s">
        <v>4660</v>
      </c>
      <c r="H1874">
        <v>29.9</v>
      </c>
      <c r="I1874">
        <v>4</v>
      </c>
      <c r="J1874" s="5">
        <v>332248</v>
      </c>
    </row>
    <row r="1875" spans="3:10" ht="15">
      <c r="C1875" t="s">
        <v>3629</v>
      </c>
      <c r="D1875" s="5">
        <v>24157485</v>
      </c>
      <c r="F1875" s="5">
        <v>24157485</v>
      </c>
      <c r="G1875" t="s">
        <v>4661</v>
      </c>
      <c r="H1875">
        <v>29.9</v>
      </c>
      <c r="I1875">
        <v>4</v>
      </c>
      <c r="J1875" s="5">
        <v>288924</v>
      </c>
    </row>
    <row r="1876" spans="3:10" ht="15">
      <c r="C1876" t="s">
        <v>3630</v>
      </c>
      <c r="E1876" s="5">
        <v>3842565</v>
      </c>
      <c r="F1876" s="5">
        <v>3842565</v>
      </c>
      <c r="G1876" t="s">
        <v>4662</v>
      </c>
      <c r="H1876">
        <v>29.9</v>
      </c>
      <c r="I1876">
        <v>4</v>
      </c>
      <c r="J1876" s="5">
        <v>45957</v>
      </c>
    </row>
    <row r="1877" spans="3:10" ht="15">
      <c r="C1877" t="s">
        <v>4663</v>
      </c>
      <c r="D1877" s="5">
        <v>24157485</v>
      </c>
      <c r="E1877" s="5">
        <v>3842565</v>
      </c>
      <c r="F1877" s="5">
        <v>55779973</v>
      </c>
      <c r="G1877" s="6">
        <v>1890941.08</v>
      </c>
      <c r="J1877" s="5">
        <v>667129</v>
      </c>
    </row>
    <row r="1880" spans="3:4" ht="15">
      <c r="C1880" t="s">
        <v>4664</v>
      </c>
      <c r="D1880" t="s">
        <v>3188</v>
      </c>
    </row>
    <row r="1881" spans="3:10" ht="15">
      <c r="C1881" s="5">
        <v>27779923</v>
      </c>
      <c r="D1881" s="5">
        <v>24157485</v>
      </c>
      <c r="E1881" s="5">
        <v>3842565</v>
      </c>
      <c r="F1881" s="5">
        <v>55779973</v>
      </c>
      <c r="G1881" s="6">
        <v>1890941.08</v>
      </c>
      <c r="J1881" s="5">
        <v>667129</v>
      </c>
    </row>
    <row r="1884" spans="1:11" ht="15">
      <c r="A1884" t="s">
        <v>3293</v>
      </c>
      <c r="B1884" t="s">
        <v>3294</v>
      </c>
      <c r="C1884" t="s">
        <v>3742</v>
      </c>
      <c r="D1884" t="s">
        <v>3642</v>
      </c>
      <c r="E1884" t="s">
        <v>3743</v>
      </c>
      <c r="F1884" t="s">
        <v>3744</v>
      </c>
      <c r="G1884" t="s">
        <v>3745</v>
      </c>
      <c r="H1884" t="s">
        <v>3746</v>
      </c>
      <c r="I1884" t="s">
        <v>3747</v>
      </c>
      <c r="J1884" t="s">
        <v>3748</v>
      </c>
      <c r="K1884" t="s">
        <v>3749</v>
      </c>
    </row>
    <row r="1885" spans="3:5" ht="15">
      <c r="C1885" t="s">
        <v>4665</v>
      </c>
      <c r="D1885" t="s">
        <v>4121</v>
      </c>
      <c r="E1885" t="s">
        <v>4122</v>
      </c>
    </row>
    <row r="1886" spans="3:10" ht="15">
      <c r="C1886" t="s">
        <v>4666</v>
      </c>
      <c r="F1886" s="5">
        <v>120076</v>
      </c>
      <c r="G1886" t="s">
        <v>4667</v>
      </c>
      <c r="H1886">
        <v>26.7</v>
      </c>
      <c r="I1886">
        <v>6.2</v>
      </c>
      <c r="J1886" s="5">
        <v>1282</v>
      </c>
    </row>
    <row r="1887" spans="3:10" ht="15">
      <c r="C1887" t="s">
        <v>3629</v>
      </c>
      <c r="D1887" s="5">
        <v>14470</v>
      </c>
      <c r="F1887" s="5">
        <v>14470</v>
      </c>
      <c r="G1887" t="s">
        <v>1632</v>
      </c>
      <c r="H1887">
        <v>26.7</v>
      </c>
      <c r="I1887">
        <v>6.2</v>
      </c>
      <c r="J1887">
        <v>155</v>
      </c>
    </row>
    <row r="1888" spans="3:10" ht="15">
      <c r="C1888" t="s">
        <v>3630</v>
      </c>
      <c r="E1888" s="5">
        <v>24559</v>
      </c>
      <c r="F1888" s="5">
        <v>24559</v>
      </c>
      <c r="G1888" t="s">
        <v>1633</v>
      </c>
      <c r="H1888">
        <v>26.7</v>
      </c>
      <c r="I1888">
        <v>6.2</v>
      </c>
      <c r="J1888">
        <v>262</v>
      </c>
    </row>
    <row r="1889" spans="3:10" ht="15">
      <c r="C1889" t="s">
        <v>1634</v>
      </c>
      <c r="D1889" t="s">
        <v>4123</v>
      </c>
      <c r="E1889" t="s">
        <v>1635</v>
      </c>
      <c r="F1889" t="s">
        <v>1636</v>
      </c>
      <c r="G1889" s="6">
        <v>5218.65</v>
      </c>
      <c r="J1889" s="5">
        <v>1699</v>
      </c>
    </row>
    <row r="1891" spans="3:5" ht="15">
      <c r="C1891" t="s">
        <v>1637</v>
      </c>
      <c r="D1891" t="e">
        <v>#NAME?</v>
      </c>
      <c r="E1891" t="s">
        <v>3219</v>
      </c>
    </row>
    <row r="1892" spans="3:10" ht="15">
      <c r="C1892" t="s">
        <v>1638</v>
      </c>
      <c r="F1892" s="5">
        <v>7486283</v>
      </c>
      <c r="G1892" t="s">
        <v>1639</v>
      </c>
      <c r="H1892">
        <v>25</v>
      </c>
      <c r="I1892">
        <v>5.2</v>
      </c>
      <c r="J1892" s="5">
        <v>74863</v>
      </c>
    </row>
    <row r="1893" spans="3:10" ht="15">
      <c r="C1893" t="s">
        <v>3629</v>
      </c>
      <c r="D1893" s="5">
        <v>1848804</v>
      </c>
      <c r="F1893" s="5">
        <v>1848804</v>
      </c>
      <c r="G1893" t="s">
        <v>1640</v>
      </c>
      <c r="H1893">
        <v>25</v>
      </c>
      <c r="I1893">
        <v>5.2</v>
      </c>
      <c r="J1893" s="5">
        <v>18488</v>
      </c>
    </row>
    <row r="1894" spans="3:10" ht="15">
      <c r="C1894" t="s">
        <v>3630</v>
      </c>
      <c r="E1894" s="5">
        <v>3800158</v>
      </c>
      <c r="F1894" s="5">
        <v>3800158</v>
      </c>
      <c r="G1894" t="s">
        <v>1641</v>
      </c>
      <c r="H1894">
        <v>25</v>
      </c>
      <c r="I1894">
        <v>5.2</v>
      </c>
      <c r="J1894" s="5">
        <v>38002</v>
      </c>
    </row>
    <row r="1895" spans="3:10" ht="15">
      <c r="C1895" t="s">
        <v>1642</v>
      </c>
      <c r="D1895" t="s">
        <v>4124</v>
      </c>
      <c r="E1895" t="s">
        <v>1643</v>
      </c>
      <c r="F1895" t="s">
        <v>1644</v>
      </c>
      <c r="G1895" s="6">
        <v>396684.4</v>
      </c>
      <c r="J1895" s="5">
        <v>131353</v>
      </c>
    </row>
    <row r="1902" spans="4:7" ht="15">
      <c r="D1902" t="s">
        <v>3646</v>
      </c>
      <c r="E1902" t="s">
        <v>3245</v>
      </c>
      <c r="F1902" t="s">
        <v>3246</v>
      </c>
      <c r="G1902" t="s">
        <v>3247</v>
      </c>
    </row>
    <row r="1903" spans="5:6" ht="15">
      <c r="E1903" t="s">
        <v>3753</v>
      </c>
      <c r="F1903" s="7">
        <v>38483</v>
      </c>
    </row>
    <row r="1906" spans="1:3" ht="15">
      <c r="A1906" t="s">
        <v>4633</v>
      </c>
      <c r="B1906" t="s">
        <v>4634</v>
      </c>
      <c r="C1906" t="s">
        <v>4635</v>
      </c>
    </row>
    <row r="1907" spans="1:3" ht="15">
      <c r="A1907" t="s">
        <v>3250</v>
      </c>
      <c r="B1907" t="s">
        <v>3251</v>
      </c>
      <c r="C1907" t="s">
        <v>4636</v>
      </c>
    </row>
    <row r="1908" spans="1:3" ht="15">
      <c r="A1908" t="s">
        <v>3192</v>
      </c>
      <c r="B1908" t="s">
        <v>4637</v>
      </c>
      <c r="C1908" t="s">
        <v>4638</v>
      </c>
    </row>
    <row r="1909" spans="1:3" ht="15">
      <c r="A1909" t="s">
        <v>4639</v>
      </c>
      <c r="B1909" t="s">
        <v>3974</v>
      </c>
      <c r="C1909">
        <v>1753</v>
      </c>
    </row>
    <row r="1910" spans="1:3" ht="15">
      <c r="A1910" t="s">
        <v>3255</v>
      </c>
      <c r="B1910" t="s">
        <v>3256</v>
      </c>
      <c r="C1910" t="s">
        <v>4640</v>
      </c>
    </row>
    <row r="1913" spans="1:11" ht="15">
      <c r="A1913" t="s">
        <v>4361</v>
      </c>
      <c r="C1913" t="s">
        <v>3258</v>
      </c>
      <c r="D1913" t="s">
        <v>3633</v>
      </c>
      <c r="E1913" t="s">
        <v>3259</v>
      </c>
      <c r="F1913" t="s">
        <v>3260</v>
      </c>
      <c r="G1913" t="s">
        <v>3261</v>
      </c>
      <c r="H1913" t="s">
        <v>3262</v>
      </c>
      <c r="I1913" t="s">
        <v>3263</v>
      </c>
      <c r="J1913" t="s">
        <v>3264</v>
      </c>
      <c r="K1913" t="s">
        <v>3265</v>
      </c>
    </row>
    <row r="1914" spans="3:10" ht="15">
      <c r="C1914" t="s">
        <v>3266</v>
      </c>
      <c r="D1914" t="s">
        <v>3636</v>
      </c>
      <c r="E1914" t="s">
        <v>3267</v>
      </c>
      <c r="F1914" t="s">
        <v>3268</v>
      </c>
      <c r="G1914" t="s">
        <v>3269</v>
      </c>
      <c r="H1914" t="s">
        <v>3270</v>
      </c>
      <c r="I1914" t="s">
        <v>3628</v>
      </c>
      <c r="J1914" t="s">
        <v>3637</v>
      </c>
    </row>
    <row r="1916" spans="3:5" ht="15">
      <c r="C1916" t="s">
        <v>1645</v>
      </c>
      <c r="D1916" t="e">
        <v>#NAME?</v>
      </c>
      <c r="E1916" t="s">
        <v>3639</v>
      </c>
    </row>
    <row r="1917" spans="3:10" ht="15">
      <c r="C1917" t="s">
        <v>1646</v>
      </c>
      <c r="F1917" s="5">
        <v>379270</v>
      </c>
      <c r="G1917" t="s">
        <v>1647</v>
      </c>
      <c r="H1917">
        <v>25</v>
      </c>
      <c r="I1917">
        <v>16</v>
      </c>
      <c r="J1917" s="5">
        <v>3793</v>
      </c>
    </row>
    <row r="1918" spans="3:10" ht="15">
      <c r="C1918" t="s">
        <v>3629</v>
      </c>
      <c r="D1918" s="5">
        <v>88400</v>
      </c>
      <c r="F1918" s="5">
        <v>88400</v>
      </c>
      <c r="G1918" t="s">
        <v>1648</v>
      </c>
      <c r="H1918">
        <v>25</v>
      </c>
      <c r="I1918">
        <v>16</v>
      </c>
      <c r="J1918">
        <v>884</v>
      </c>
    </row>
    <row r="1919" spans="3:10" ht="15">
      <c r="C1919" t="s">
        <v>3630</v>
      </c>
      <c r="E1919" s="5">
        <v>32306</v>
      </c>
      <c r="F1919" s="5">
        <v>32306</v>
      </c>
      <c r="G1919" t="s">
        <v>1649</v>
      </c>
      <c r="H1919">
        <v>25</v>
      </c>
      <c r="I1919">
        <v>16</v>
      </c>
      <c r="J1919">
        <v>323</v>
      </c>
    </row>
    <row r="1920" spans="3:10" ht="15">
      <c r="C1920" t="s">
        <v>1650</v>
      </c>
      <c r="D1920" t="s">
        <v>3227</v>
      </c>
      <c r="E1920" t="s">
        <v>1651</v>
      </c>
      <c r="F1920" t="s">
        <v>1652</v>
      </c>
      <c r="G1920" s="6">
        <v>20499.02</v>
      </c>
      <c r="J1920" s="5">
        <v>5000</v>
      </c>
    </row>
    <row r="1922" ht="15">
      <c r="C1922" t="s">
        <v>3643</v>
      </c>
    </row>
    <row r="1923" spans="3:7" ht="15">
      <c r="C1923" s="5">
        <v>158593678</v>
      </c>
      <c r="D1923" t="s">
        <v>4125</v>
      </c>
      <c r="E1923" t="s">
        <v>1653</v>
      </c>
      <c r="F1923" t="s">
        <v>1654</v>
      </c>
      <c r="G1923" s="6">
        <v>7870030.15</v>
      </c>
    </row>
    <row r="1924" spans="3:11" ht="15">
      <c r="C1924" t="s">
        <v>3645</v>
      </c>
      <c r="J1924" t="s">
        <v>1655</v>
      </c>
      <c r="K1924">
        <v>65</v>
      </c>
    </row>
    <row r="1925" ht="15">
      <c r="C1925" t="s">
        <v>3754</v>
      </c>
    </row>
    <row r="1929" spans="1:8" ht="15">
      <c r="A1929" t="s">
        <v>3755</v>
      </c>
      <c r="B1929" t="s">
        <v>3756</v>
      </c>
      <c r="C1929" t="s">
        <v>3757</v>
      </c>
      <c r="D1929" t="s">
        <v>3648</v>
      </c>
      <c r="E1929" t="s">
        <v>3758</v>
      </c>
      <c r="F1929" t="s">
        <v>3759</v>
      </c>
      <c r="G1929" t="s">
        <v>3760</v>
      </c>
      <c r="H1929" t="s">
        <v>3649</v>
      </c>
    </row>
    <row r="1932" spans="1:6" ht="15">
      <c r="A1932" t="s">
        <v>3761</v>
      </c>
      <c r="B1932" t="s">
        <v>3762</v>
      </c>
      <c r="C1932" t="s">
        <v>3763</v>
      </c>
      <c r="D1932" t="s">
        <v>3650</v>
      </c>
      <c r="E1932" t="s">
        <v>3764</v>
      </c>
      <c r="F1932" t="s">
        <v>3765</v>
      </c>
    </row>
    <row r="1933" spans="1:5" ht="15">
      <c r="A1933" t="s">
        <v>3766</v>
      </c>
      <c r="B1933" t="s">
        <v>3767</v>
      </c>
      <c r="C1933" t="s">
        <v>3768</v>
      </c>
      <c r="E1933" t="s">
        <v>3627</v>
      </c>
    </row>
    <row r="1968" spans="4:7" ht="15">
      <c r="D1968" t="s">
        <v>3646</v>
      </c>
      <c r="E1968" t="s">
        <v>3245</v>
      </c>
      <c r="F1968" t="s">
        <v>3246</v>
      </c>
      <c r="G1968" t="s">
        <v>3247</v>
      </c>
    </row>
    <row r="1969" spans="5:6" ht="15">
      <c r="E1969" t="s">
        <v>3753</v>
      </c>
      <c r="F1969" s="7">
        <v>38483</v>
      </c>
    </row>
    <row r="1972" spans="1:2" ht="15">
      <c r="A1972" t="s">
        <v>4633</v>
      </c>
      <c r="B1972" t="s">
        <v>1656</v>
      </c>
    </row>
    <row r="1973" spans="1:3" ht="15">
      <c r="A1973" t="s">
        <v>3250</v>
      </c>
      <c r="B1973" t="s">
        <v>3251</v>
      </c>
      <c r="C1973" t="s">
        <v>1657</v>
      </c>
    </row>
    <row r="1974" spans="1:3" ht="15">
      <c r="A1974" t="s">
        <v>3192</v>
      </c>
      <c r="B1974" t="s">
        <v>1658</v>
      </c>
      <c r="C1974" t="s">
        <v>1659</v>
      </c>
    </row>
    <row r="1975" spans="1:3" ht="15">
      <c r="A1975" t="s">
        <v>1660</v>
      </c>
      <c r="B1975" t="s">
        <v>2887</v>
      </c>
      <c r="C1975">
        <v>72110</v>
      </c>
    </row>
    <row r="1976" spans="1:3" ht="15">
      <c r="A1976" t="s">
        <v>3255</v>
      </c>
      <c r="B1976" t="s">
        <v>3887</v>
      </c>
      <c r="C1976" t="s">
        <v>1661</v>
      </c>
    </row>
    <row r="1979" spans="1:11" ht="15">
      <c r="A1979" t="s">
        <v>4361</v>
      </c>
      <c r="C1979" t="s">
        <v>3258</v>
      </c>
      <c r="D1979" t="s">
        <v>3633</v>
      </c>
      <c r="E1979" t="s">
        <v>3259</v>
      </c>
      <c r="F1979" t="s">
        <v>3260</v>
      </c>
      <c r="G1979" t="s">
        <v>3261</v>
      </c>
      <c r="H1979" t="s">
        <v>3262</v>
      </c>
      <c r="I1979" t="s">
        <v>3263</v>
      </c>
      <c r="J1979" t="s">
        <v>3264</v>
      </c>
      <c r="K1979" t="s">
        <v>3265</v>
      </c>
    </row>
    <row r="1980" spans="3:10" ht="15">
      <c r="C1980" t="s">
        <v>3266</v>
      </c>
      <c r="D1980" t="s">
        <v>3636</v>
      </c>
      <c r="E1980" t="s">
        <v>3267</v>
      </c>
      <c r="F1980" t="s">
        <v>3268</v>
      </c>
      <c r="G1980" t="s">
        <v>3269</v>
      </c>
      <c r="H1980" t="s">
        <v>3270</v>
      </c>
      <c r="I1980" t="s">
        <v>3628</v>
      </c>
      <c r="J1980" t="s">
        <v>3637</v>
      </c>
    </row>
    <row r="1982" spans="1:3" ht="15">
      <c r="A1982">
        <v>1503000</v>
      </c>
      <c r="C1982" t="s">
        <v>1662</v>
      </c>
    </row>
    <row r="1983" spans="7:9" ht="15">
      <c r="G1983" t="s">
        <v>1663</v>
      </c>
      <c r="H1983">
        <v>7</v>
      </c>
      <c r="I1983">
        <v>10.3</v>
      </c>
    </row>
    <row r="1984" spans="3:10" ht="15">
      <c r="C1984" t="s">
        <v>1664</v>
      </c>
      <c r="F1984" s="5">
        <v>9560311</v>
      </c>
      <c r="G1984" t="s">
        <v>1665</v>
      </c>
      <c r="H1984">
        <v>27</v>
      </c>
      <c r="I1984">
        <v>10.3</v>
      </c>
      <c r="J1984" s="5">
        <v>103251</v>
      </c>
    </row>
    <row r="1985" spans="3:10" ht="15">
      <c r="C1985" t="s">
        <v>3629</v>
      </c>
      <c r="D1985" s="5">
        <v>3240370</v>
      </c>
      <c r="F1985" s="5">
        <v>3240370</v>
      </c>
      <c r="G1985" t="s">
        <v>1666</v>
      </c>
      <c r="H1985">
        <v>27</v>
      </c>
      <c r="I1985">
        <v>10.3</v>
      </c>
      <c r="J1985" s="5">
        <v>34996</v>
      </c>
    </row>
    <row r="1986" spans="3:10" ht="15">
      <c r="C1986" t="s">
        <v>3630</v>
      </c>
      <c r="E1986" s="5">
        <v>1477250</v>
      </c>
      <c r="F1986" s="5">
        <v>1477250</v>
      </c>
      <c r="G1986" t="s">
        <v>1667</v>
      </c>
      <c r="H1986">
        <v>27</v>
      </c>
      <c r="I1986">
        <v>10.3</v>
      </c>
      <c r="J1986" s="5">
        <v>15954</v>
      </c>
    </row>
    <row r="1987" spans="3:10" ht="15">
      <c r="C1987" t="s">
        <v>1668</v>
      </c>
      <c r="D1987" s="5">
        <v>3240370</v>
      </c>
      <c r="E1987" s="5">
        <v>1477250</v>
      </c>
      <c r="F1987" s="5">
        <v>14277931</v>
      </c>
      <c r="G1987" s="6">
        <v>532566.83</v>
      </c>
      <c r="J1987" s="5">
        <v>154201</v>
      </c>
    </row>
    <row r="1990" spans="3:4" ht="15">
      <c r="C1990" t="s">
        <v>1669</v>
      </c>
      <c r="D1990" t="s">
        <v>3223</v>
      </c>
    </row>
    <row r="1991" spans="3:10" ht="15">
      <c r="C1991" s="5">
        <v>9560311</v>
      </c>
      <c r="D1991" s="5">
        <v>3240370</v>
      </c>
      <c r="E1991" s="5">
        <v>1477250</v>
      </c>
      <c r="F1991" s="5">
        <v>14277931</v>
      </c>
      <c r="G1991" s="6">
        <v>532566.83</v>
      </c>
      <c r="J1991" s="5">
        <v>154201</v>
      </c>
    </row>
    <row r="1993" spans="1:3" ht="15">
      <c r="A1993">
        <v>1505000</v>
      </c>
      <c r="C1993" t="s">
        <v>1670</v>
      </c>
    </row>
    <row r="1994" spans="7:9" ht="15">
      <c r="G1994" t="s">
        <v>1671</v>
      </c>
      <c r="H1994">
        <v>5</v>
      </c>
      <c r="I1994">
        <v>8.8</v>
      </c>
    </row>
    <row r="1995" spans="3:10" ht="15">
      <c r="C1995" t="s">
        <v>1672</v>
      </c>
      <c r="F1995" s="5">
        <v>12879364</v>
      </c>
      <c r="G1995" t="s">
        <v>1673</v>
      </c>
      <c r="H1995">
        <v>25</v>
      </c>
      <c r="I1995">
        <v>8.8</v>
      </c>
      <c r="J1995" s="5">
        <v>128794</v>
      </c>
    </row>
    <row r="1996" spans="3:10" ht="15">
      <c r="C1996" t="s">
        <v>3629</v>
      </c>
      <c r="D1996" s="5">
        <v>4107950</v>
      </c>
      <c r="F1996" s="5">
        <v>4107950</v>
      </c>
      <c r="G1996" t="s">
        <v>1674</v>
      </c>
      <c r="H1996">
        <v>25</v>
      </c>
      <c r="I1996">
        <v>8.8</v>
      </c>
      <c r="J1996" s="5">
        <v>41080</v>
      </c>
    </row>
    <row r="1997" spans="3:10" ht="15">
      <c r="C1997" t="s">
        <v>3630</v>
      </c>
      <c r="E1997" s="5">
        <v>2145840</v>
      </c>
      <c r="F1997" s="5">
        <v>2145840</v>
      </c>
      <c r="G1997" t="s">
        <v>1675</v>
      </c>
      <c r="H1997">
        <v>25</v>
      </c>
      <c r="I1997">
        <v>8.8</v>
      </c>
      <c r="J1997" s="5">
        <v>21458</v>
      </c>
    </row>
    <row r="1998" spans="3:10" ht="15">
      <c r="C1998" t="s">
        <v>1676</v>
      </c>
      <c r="D1998" s="5">
        <v>4107950</v>
      </c>
      <c r="E1998" s="5">
        <v>2145840</v>
      </c>
      <c r="F1998" s="5">
        <v>19133154</v>
      </c>
      <c r="G1998" s="6">
        <v>646700.6</v>
      </c>
      <c r="J1998" s="5">
        <v>191332</v>
      </c>
    </row>
    <row r="2000" ht="15">
      <c r="C2000" t="s">
        <v>1677</v>
      </c>
    </row>
    <row r="2001" spans="7:9" ht="15">
      <c r="G2001" t="s">
        <v>1671</v>
      </c>
      <c r="H2001">
        <v>5</v>
      </c>
      <c r="I2001">
        <v>8.8</v>
      </c>
    </row>
    <row r="2002" spans="3:10" ht="15">
      <c r="C2002" t="s">
        <v>1678</v>
      </c>
      <c r="F2002" s="5">
        <v>174020</v>
      </c>
      <c r="G2002" t="s">
        <v>1679</v>
      </c>
      <c r="H2002">
        <v>25</v>
      </c>
      <c r="I2002">
        <v>8.8</v>
      </c>
      <c r="J2002" s="5">
        <v>1740</v>
      </c>
    </row>
    <row r="2003" spans="3:10" ht="15">
      <c r="C2003" t="s">
        <v>3629</v>
      </c>
      <c r="D2003" s="5">
        <v>52765</v>
      </c>
      <c r="F2003" s="5">
        <v>52765</v>
      </c>
      <c r="G2003" t="s">
        <v>1680</v>
      </c>
      <c r="H2003">
        <v>25</v>
      </c>
      <c r="I2003">
        <v>8.8</v>
      </c>
      <c r="J2003">
        <v>528</v>
      </c>
    </row>
    <row r="2004" spans="3:10" ht="15">
      <c r="C2004" t="s">
        <v>3630</v>
      </c>
      <c r="E2004" s="5">
        <v>50065</v>
      </c>
      <c r="F2004" s="5">
        <v>50065</v>
      </c>
      <c r="G2004" t="s">
        <v>1681</v>
      </c>
      <c r="H2004">
        <v>25</v>
      </c>
      <c r="I2004">
        <v>8.8</v>
      </c>
      <c r="J2004">
        <v>501</v>
      </c>
    </row>
    <row r="2005" spans="3:10" ht="15">
      <c r="C2005" t="s">
        <v>1682</v>
      </c>
      <c r="D2005" s="5">
        <v>52765</v>
      </c>
      <c r="E2005" s="5">
        <v>50065</v>
      </c>
      <c r="F2005" s="5">
        <v>276850</v>
      </c>
      <c r="G2005" s="6">
        <v>9357.54</v>
      </c>
      <c r="J2005" s="5">
        <v>2769</v>
      </c>
    </row>
    <row r="2009" spans="3:4" ht="15">
      <c r="C2009" t="s">
        <v>1683</v>
      </c>
      <c r="D2009" t="s">
        <v>3223</v>
      </c>
    </row>
    <row r="2010" spans="3:10" ht="15">
      <c r="C2010" s="5">
        <v>13053384</v>
      </c>
      <c r="D2010" s="5">
        <v>4160715</v>
      </c>
      <c r="E2010" s="5">
        <v>2195905</v>
      </c>
      <c r="F2010" s="5">
        <v>19410004</v>
      </c>
      <c r="G2010" s="6">
        <v>656058.14</v>
      </c>
      <c r="J2010" s="5">
        <v>194101</v>
      </c>
    </row>
    <row r="2012" spans="1:4" ht="15">
      <c r="A2012">
        <v>1507000</v>
      </c>
      <c r="C2012" t="s">
        <v>1684</v>
      </c>
      <c r="D2012" t="s">
        <v>3203</v>
      </c>
    </row>
    <row r="2013" spans="7:9" ht="15">
      <c r="G2013" t="s">
        <v>1685</v>
      </c>
      <c r="H2013">
        <v>5</v>
      </c>
      <c r="I2013">
        <v>10.4</v>
      </c>
    </row>
    <row r="2014" spans="3:10" ht="15">
      <c r="C2014" t="s">
        <v>1686</v>
      </c>
      <c r="F2014" s="5">
        <v>90052693</v>
      </c>
      <c r="G2014" t="s">
        <v>1687</v>
      </c>
      <c r="H2014">
        <v>25</v>
      </c>
      <c r="I2014">
        <v>10.4</v>
      </c>
      <c r="J2014" s="5">
        <v>900527</v>
      </c>
    </row>
    <row r="2015" spans="3:10" ht="15">
      <c r="C2015" t="s">
        <v>3629</v>
      </c>
      <c r="D2015" s="5">
        <v>51753150</v>
      </c>
      <c r="F2015" s="5">
        <v>51753150</v>
      </c>
      <c r="G2015" t="s">
        <v>1688</v>
      </c>
      <c r="H2015">
        <v>25</v>
      </c>
      <c r="I2015">
        <v>10.4</v>
      </c>
      <c r="J2015" s="5">
        <v>517532</v>
      </c>
    </row>
    <row r="2016" spans="3:10" ht="15">
      <c r="C2016" t="s">
        <v>3630</v>
      </c>
      <c r="E2016" s="5">
        <v>25843708</v>
      </c>
      <c r="F2016" s="5">
        <v>25843708</v>
      </c>
      <c r="G2016" t="s">
        <v>1689</v>
      </c>
      <c r="H2016">
        <v>25</v>
      </c>
      <c r="I2016">
        <v>10.4</v>
      </c>
      <c r="J2016" s="5">
        <v>258437</v>
      </c>
    </row>
    <row r="2017" spans="3:10" ht="15">
      <c r="C2017" t="s">
        <v>1690</v>
      </c>
      <c r="D2017" s="5">
        <v>51753150</v>
      </c>
      <c r="E2017" s="5">
        <v>25843708</v>
      </c>
      <c r="F2017" s="5">
        <v>167649551</v>
      </c>
      <c r="G2017" s="6">
        <v>5934794.1</v>
      </c>
      <c r="J2017" s="5">
        <v>1676496</v>
      </c>
    </row>
    <row r="2020" spans="3:4" ht="15">
      <c r="C2020" t="s">
        <v>1691</v>
      </c>
      <c r="D2020" t="s">
        <v>3188</v>
      </c>
    </row>
    <row r="2021" spans="3:10" ht="15">
      <c r="C2021" s="5">
        <v>90052693</v>
      </c>
      <c r="D2021" s="5">
        <v>51753150</v>
      </c>
      <c r="E2021" s="5">
        <v>25843708</v>
      </c>
      <c r="F2021" s="5">
        <v>167649551</v>
      </c>
      <c r="G2021" s="6">
        <v>5934794.1</v>
      </c>
      <c r="J2021" s="5">
        <v>1676496</v>
      </c>
    </row>
    <row r="2024" spans="1:11" ht="15">
      <c r="A2024" t="s">
        <v>3293</v>
      </c>
      <c r="B2024" t="s">
        <v>3294</v>
      </c>
      <c r="C2024" t="s">
        <v>3742</v>
      </c>
      <c r="D2024" t="s">
        <v>3642</v>
      </c>
      <c r="E2024" t="s">
        <v>3743</v>
      </c>
      <c r="F2024" t="s">
        <v>3744</v>
      </c>
      <c r="G2024" t="s">
        <v>3745</v>
      </c>
      <c r="H2024" t="s">
        <v>3746</v>
      </c>
      <c r="I2024" t="s">
        <v>3747</v>
      </c>
      <c r="J2024" t="s">
        <v>3748</v>
      </c>
      <c r="K2024" t="s">
        <v>3749</v>
      </c>
    </row>
    <row r="2025" spans="3:5" ht="15">
      <c r="C2025" t="s">
        <v>1692</v>
      </c>
      <c r="D2025" t="e">
        <v>#NAME?</v>
      </c>
      <c r="E2025" t="s">
        <v>4126</v>
      </c>
    </row>
    <row r="2026" spans="3:10" ht="15">
      <c r="C2026" t="s">
        <v>1693</v>
      </c>
      <c r="F2026" s="5">
        <v>174154</v>
      </c>
      <c r="G2026" t="s">
        <v>1694</v>
      </c>
      <c r="H2026">
        <v>25</v>
      </c>
      <c r="I2026">
        <v>13.48</v>
      </c>
      <c r="J2026" s="5">
        <v>1742</v>
      </c>
    </row>
    <row r="2027" spans="3:10" ht="15">
      <c r="C2027" t="s">
        <v>3629</v>
      </c>
      <c r="D2027" s="5">
        <v>23520</v>
      </c>
      <c r="F2027" s="5">
        <v>23520</v>
      </c>
      <c r="G2027" t="s">
        <v>1695</v>
      </c>
      <c r="H2027">
        <v>25</v>
      </c>
      <c r="I2027">
        <v>13.48</v>
      </c>
      <c r="J2027">
        <v>235</v>
      </c>
    </row>
    <row r="2028" spans="3:10" ht="15">
      <c r="C2028" t="s">
        <v>3630</v>
      </c>
      <c r="E2028" s="5">
        <v>12480</v>
      </c>
      <c r="F2028" s="5">
        <v>12480</v>
      </c>
      <c r="G2028" t="s">
        <v>1696</v>
      </c>
      <c r="H2028">
        <v>25</v>
      </c>
      <c r="I2028">
        <v>13.48</v>
      </c>
      <c r="J2028">
        <v>125</v>
      </c>
    </row>
    <row r="2034" spans="4:7" ht="15">
      <c r="D2034" t="s">
        <v>3646</v>
      </c>
      <c r="E2034" t="s">
        <v>3245</v>
      </c>
      <c r="F2034" t="s">
        <v>3246</v>
      </c>
      <c r="G2034" t="s">
        <v>3247</v>
      </c>
    </row>
    <row r="2035" spans="5:6" ht="15">
      <c r="E2035" t="s">
        <v>3753</v>
      </c>
      <c r="F2035" s="7">
        <v>38483</v>
      </c>
    </row>
    <row r="2038" spans="1:2" ht="15">
      <c r="A2038" t="s">
        <v>4633</v>
      </c>
      <c r="B2038" t="s">
        <v>1656</v>
      </c>
    </row>
    <row r="2039" spans="1:3" ht="15">
      <c r="A2039" t="s">
        <v>3250</v>
      </c>
      <c r="B2039" t="s">
        <v>3251</v>
      </c>
      <c r="C2039" t="s">
        <v>1657</v>
      </c>
    </row>
    <row r="2040" spans="1:3" ht="15">
      <c r="A2040" t="s">
        <v>3192</v>
      </c>
      <c r="B2040" t="s">
        <v>1658</v>
      </c>
      <c r="C2040" t="s">
        <v>1659</v>
      </c>
    </row>
    <row r="2041" spans="1:3" ht="15">
      <c r="A2041" t="s">
        <v>1660</v>
      </c>
      <c r="B2041" t="s">
        <v>2887</v>
      </c>
      <c r="C2041">
        <v>72110</v>
      </c>
    </row>
    <row r="2042" spans="1:3" ht="15">
      <c r="A2042" t="s">
        <v>3255</v>
      </c>
      <c r="B2042" t="s">
        <v>3887</v>
      </c>
      <c r="C2042" t="s">
        <v>1661</v>
      </c>
    </row>
    <row r="2045" spans="1:11" ht="15">
      <c r="A2045" t="s">
        <v>4361</v>
      </c>
      <c r="C2045" t="s">
        <v>3258</v>
      </c>
      <c r="D2045" t="s">
        <v>3633</v>
      </c>
      <c r="E2045" t="s">
        <v>3259</v>
      </c>
      <c r="F2045" t="s">
        <v>3260</v>
      </c>
      <c r="G2045" t="s">
        <v>3261</v>
      </c>
      <c r="H2045" t="s">
        <v>3262</v>
      </c>
      <c r="I2045" t="s">
        <v>3263</v>
      </c>
      <c r="J2045" t="s">
        <v>3264</v>
      </c>
      <c r="K2045" t="s">
        <v>3265</v>
      </c>
    </row>
    <row r="2046" spans="3:10" ht="15">
      <c r="C2046" t="s">
        <v>3266</v>
      </c>
      <c r="D2046" t="s">
        <v>3636</v>
      </c>
      <c r="E2046" t="s">
        <v>3267</v>
      </c>
      <c r="F2046" t="s">
        <v>3268</v>
      </c>
      <c r="G2046" t="s">
        <v>3269</v>
      </c>
      <c r="H2046" t="s">
        <v>3270</v>
      </c>
      <c r="I2046" t="s">
        <v>3628</v>
      </c>
      <c r="J2046" t="s">
        <v>3637</v>
      </c>
    </row>
    <row r="2048" spans="3:10" ht="15">
      <c r="C2048" t="s">
        <v>1697</v>
      </c>
      <c r="D2048" t="s">
        <v>4127</v>
      </c>
      <c r="E2048" t="s">
        <v>1698</v>
      </c>
      <c r="F2048" t="s">
        <v>1699</v>
      </c>
      <c r="G2048" s="6">
        <v>8086.73</v>
      </c>
      <c r="J2048" s="5">
        <v>2102</v>
      </c>
    </row>
    <row r="2050" spans="3:5" ht="15">
      <c r="C2050" t="s">
        <v>1700</v>
      </c>
      <c r="D2050" t="e">
        <v>#NAME?</v>
      </c>
      <c r="E2050" t="s">
        <v>3240</v>
      </c>
    </row>
    <row r="2051" spans="3:10" ht="15">
      <c r="C2051" t="s">
        <v>1701</v>
      </c>
      <c r="F2051" s="5">
        <v>98480</v>
      </c>
      <c r="G2051" t="s">
        <v>1702</v>
      </c>
      <c r="H2051">
        <v>25</v>
      </c>
      <c r="I2051">
        <v>9.98</v>
      </c>
      <c r="J2051">
        <v>985</v>
      </c>
    </row>
    <row r="2052" spans="3:10" ht="15">
      <c r="C2052" t="s">
        <v>3629</v>
      </c>
      <c r="D2052" s="5">
        <v>18520</v>
      </c>
      <c r="F2052" s="5">
        <v>18520</v>
      </c>
      <c r="G2052" t="s">
        <v>1703</v>
      </c>
      <c r="H2052">
        <v>25</v>
      </c>
      <c r="I2052">
        <v>9.98</v>
      </c>
      <c r="J2052">
        <v>185</v>
      </c>
    </row>
    <row r="2053" spans="3:10" ht="15">
      <c r="C2053" t="s">
        <v>3630</v>
      </c>
      <c r="E2053" s="5">
        <v>3960</v>
      </c>
      <c r="F2053" s="5">
        <v>3960</v>
      </c>
      <c r="G2053" t="s">
        <v>1704</v>
      </c>
      <c r="H2053">
        <v>25</v>
      </c>
      <c r="I2053">
        <v>9.98</v>
      </c>
      <c r="J2053">
        <v>40</v>
      </c>
    </row>
    <row r="2054" spans="3:10" ht="15">
      <c r="C2054" t="s">
        <v>1705</v>
      </c>
      <c r="D2054" t="s">
        <v>4128</v>
      </c>
      <c r="E2054" t="s">
        <v>1706</v>
      </c>
      <c r="F2054" t="s">
        <v>1707</v>
      </c>
      <c r="G2054" s="6">
        <v>4231.18</v>
      </c>
      <c r="J2054" s="5">
        <v>1210</v>
      </c>
    </row>
    <row r="2056" spans="3:4" ht="15">
      <c r="C2056" t="s">
        <v>1708</v>
      </c>
      <c r="D2056" t="e">
        <v>#NAME?</v>
      </c>
    </row>
    <row r="2057" spans="3:10" ht="15">
      <c r="C2057" t="s">
        <v>1709</v>
      </c>
      <c r="F2057" s="5">
        <v>549349</v>
      </c>
      <c r="G2057" t="s">
        <v>1710</v>
      </c>
      <c r="H2057">
        <v>25</v>
      </c>
      <c r="I2057">
        <v>8.7</v>
      </c>
      <c r="J2057" s="5">
        <v>5493</v>
      </c>
    </row>
    <row r="2058" spans="3:10" ht="15">
      <c r="C2058" t="s">
        <v>3629</v>
      </c>
      <c r="D2058" s="5">
        <v>195320</v>
      </c>
      <c r="F2058" s="5">
        <v>195320</v>
      </c>
      <c r="G2058" t="s">
        <v>1711</v>
      </c>
      <c r="H2058">
        <v>25</v>
      </c>
      <c r="I2058">
        <v>8.7</v>
      </c>
      <c r="J2058" s="5">
        <v>1953</v>
      </c>
    </row>
    <row r="2059" spans="3:10" ht="15">
      <c r="C2059" t="s">
        <v>3630</v>
      </c>
      <c r="E2059" s="5">
        <v>63640</v>
      </c>
      <c r="F2059" s="5">
        <v>63640</v>
      </c>
      <c r="G2059" t="s">
        <v>1712</v>
      </c>
      <c r="H2059">
        <v>25</v>
      </c>
      <c r="I2059">
        <v>8.7</v>
      </c>
      <c r="J2059">
        <v>636</v>
      </c>
    </row>
    <row r="2060" spans="3:10" ht="15">
      <c r="C2060" t="s">
        <v>1713</v>
      </c>
      <c r="D2060" t="s">
        <v>4129</v>
      </c>
      <c r="E2060" t="s">
        <v>1714</v>
      </c>
      <c r="F2060" t="s">
        <v>1715</v>
      </c>
      <c r="G2060" s="6">
        <v>27240.01</v>
      </c>
      <c r="J2060" s="5">
        <v>8082</v>
      </c>
    </row>
    <row r="2062" spans="3:4" ht="15">
      <c r="C2062" t="s">
        <v>1716</v>
      </c>
      <c r="D2062" t="e">
        <v>#NAME?</v>
      </c>
    </row>
    <row r="2063" spans="3:10" ht="15">
      <c r="C2063" t="s">
        <v>1717</v>
      </c>
      <c r="F2063" s="5">
        <v>476922</v>
      </c>
      <c r="G2063" t="s">
        <v>1718</v>
      </c>
      <c r="H2063">
        <v>25</v>
      </c>
      <c r="I2063">
        <v>10.6</v>
      </c>
      <c r="J2063" s="5">
        <v>4769</v>
      </c>
    </row>
    <row r="2064" spans="3:10" ht="15">
      <c r="C2064" t="s">
        <v>3629</v>
      </c>
      <c r="D2064" s="5">
        <v>80670</v>
      </c>
      <c r="F2064" s="5">
        <v>80670</v>
      </c>
      <c r="G2064" t="s">
        <v>1719</v>
      </c>
      <c r="H2064">
        <v>25</v>
      </c>
      <c r="I2064">
        <v>10.6</v>
      </c>
      <c r="J2064">
        <v>807</v>
      </c>
    </row>
    <row r="2065" spans="3:10" ht="15">
      <c r="C2065" t="s">
        <v>3630</v>
      </c>
      <c r="E2065" s="5">
        <v>54520</v>
      </c>
      <c r="F2065" s="5">
        <v>54520</v>
      </c>
      <c r="G2065" t="s">
        <v>1720</v>
      </c>
      <c r="H2065">
        <v>25</v>
      </c>
      <c r="I2065">
        <v>10.6</v>
      </c>
      <c r="J2065">
        <v>545</v>
      </c>
    </row>
    <row r="2066" spans="3:10" ht="15">
      <c r="C2066" t="s">
        <v>1721</v>
      </c>
      <c r="D2066" t="s">
        <v>4130</v>
      </c>
      <c r="E2066" t="s">
        <v>1722</v>
      </c>
      <c r="F2066" t="s">
        <v>1723</v>
      </c>
      <c r="G2066" s="6">
        <v>21791.18</v>
      </c>
      <c r="J2066" s="5">
        <v>6121</v>
      </c>
    </row>
    <row r="2068" ht="15">
      <c r="C2068" t="s">
        <v>3643</v>
      </c>
    </row>
    <row r="2069" spans="3:7" ht="15">
      <c r="C2069" s="5">
        <v>113791273</v>
      </c>
      <c r="D2069" t="s">
        <v>4131</v>
      </c>
      <c r="E2069" t="s">
        <v>1724</v>
      </c>
      <c r="F2069" t="s">
        <v>1725</v>
      </c>
      <c r="G2069" s="6">
        <v>7175410.63</v>
      </c>
    </row>
    <row r="2070" spans="3:11" ht="15">
      <c r="C2070" t="s">
        <v>3645</v>
      </c>
      <c r="J2070" t="s">
        <v>1726</v>
      </c>
      <c r="K2070">
        <v>98</v>
      </c>
    </row>
    <row r="2071" ht="15">
      <c r="C2071" t="s">
        <v>3754</v>
      </c>
    </row>
    <row r="2075" spans="1:8" ht="15">
      <c r="A2075" t="s">
        <v>3755</v>
      </c>
      <c r="B2075" t="s">
        <v>3756</v>
      </c>
      <c r="C2075" t="s">
        <v>3757</v>
      </c>
      <c r="D2075" t="s">
        <v>3648</v>
      </c>
      <c r="E2075" t="s">
        <v>3758</v>
      </c>
      <c r="F2075" t="s">
        <v>3759</v>
      </c>
      <c r="G2075" t="s">
        <v>3760</v>
      </c>
      <c r="H2075" t="s">
        <v>3649</v>
      </c>
    </row>
    <row r="2078" spans="1:6" ht="15">
      <c r="A2078" t="s">
        <v>3761</v>
      </c>
      <c r="B2078" t="s">
        <v>3762</v>
      </c>
      <c r="C2078" t="s">
        <v>3763</v>
      </c>
      <c r="D2078" t="s">
        <v>3650</v>
      </c>
      <c r="E2078" t="s">
        <v>3764</v>
      </c>
      <c r="F2078" t="s">
        <v>3765</v>
      </c>
    </row>
    <row r="2079" spans="1:5" ht="15">
      <c r="A2079" t="s">
        <v>3766</v>
      </c>
      <c r="B2079" t="s">
        <v>3767</v>
      </c>
      <c r="C2079" t="s">
        <v>3768</v>
      </c>
      <c r="E2079" t="s">
        <v>3627</v>
      </c>
    </row>
    <row r="2100" spans="4:7" ht="15">
      <c r="D2100" t="s">
        <v>3646</v>
      </c>
      <c r="E2100" t="s">
        <v>3245</v>
      </c>
      <c r="F2100" t="s">
        <v>3246</v>
      </c>
      <c r="G2100" t="s">
        <v>3247</v>
      </c>
    </row>
    <row r="2101" spans="5:6" ht="15">
      <c r="E2101" t="s">
        <v>3753</v>
      </c>
      <c r="F2101" s="7">
        <v>38483</v>
      </c>
    </row>
    <row r="2104" spans="1:3" ht="15">
      <c r="A2104" t="s">
        <v>4668</v>
      </c>
      <c r="B2104" t="s">
        <v>4669</v>
      </c>
      <c r="C2104" t="s">
        <v>4670</v>
      </c>
    </row>
    <row r="2105" spans="1:3" ht="15">
      <c r="A2105" t="s">
        <v>3250</v>
      </c>
      <c r="B2105" t="s">
        <v>3251</v>
      </c>
      <c r="C2105" t="s">
        <v>4671</v>
      </c>
    </row>
    <row r="2106" spans="1:3" ht="15">
      <c r="A2106" t="s">
        <v>4511</v>
      </c>
      <c r="B2106" t="s">
        <v>4512</v>
      </c>
      <c r="C2106" t="s">
        <v>4672</v>
      </c>
    </row>
    <row r="2107" spans="1:3" ht="15">
      <c r="A2107" t="s">
        <v>4673</v>
      </c>
      <c r="B2107" t="s">
        <v>2887</v>
      </c>
      <c r="C2107">
        <v>72403</v>
      </c>
    </row>
    <row r="2108" spans="1:3" ht="15">
      <c r="A2108" t="s">
        <v>3255</v>
      </c>
      <c r="B2108" t="s">
        <v>3256</v>
      </c>
      <c r="C2108" t="s">
        <v>4674</v>
      </c>
    </row>
    <row r="2111" spans="1:11" ht="15">
      <c r="A2111" t="s">
        <v>4361</v>
      </c>
      <c r="C2111" t="s">
        <v>3258</v>
      </c>
      <c r="D2111" t="s">
        <v>3633</v>
      </c>
      <c r="E2111" t="s">
        <v>3259</v>
      </c>
      <c r="F2111" t="s">
        <v>3260</v>
      </c>
      <c r="G2111" t="s">
        <v>3261</v>
      </c>
      <c r="H2111" t="s">
        <v>3262</v>
      </c>
      <c r="I2111" t="s">
        <v>3263</v>
      </c>
      <c r="J2111" t="s">
        <v>3264</v>
      </c>
      <c r="K2111" t="s">
        <v>3265</v>
      </c>
    </row>
    <row r="2112" spans="3:10" ht="15">
      <c r="C2112" t="s">
        <v>3266</v>
      </c>
      <c r="D2112" t="s">
        <v>3636</v>
      </c>
      <c r="E2112" t="s">
        <v>3267</v>
      </c>
      <c r="F2112" t="s">
        <v>3268</v>
      </c>
      <c r="G2112" t="s">
        <v>3269</v>
      </c>
      <c r="H2112" t="s">
        <v>3270</v>
      </c>
      <c r="I2112" t="s">
        <v>3628</v>
      </c>
      <c r="J2112" t="s">
        <v>3637</v>
      </c>
    </row>
    <row r="2114" spans="1:3" ht="15">
      <c r="A2114">
        <v>1601000</v>
      </c>
      <c r="C2114" t="s">
        <v>4675</v>
      </c>
    </row>
    <row r="2115" spans="7:9" ht="15">
      <c r="G2115" t="s">
        <v>4676</v>
      </c>
      <c r="H2115">
        <v>5</v>
      </c>
      <c r="I2115">
        <v>9.8</v>
      </c>
    </row>
    <row r="2116" spans="3:10" ht="15">
      <c r="C2116" t="s">
        <v>4677</v>
      </c>
      <c r="F2116" s="5">
        <v>15161243</v>
      </c>
      <c r="G2116" t="s">
        <v>4678</v>
      </c>
      <c r="H2116">
        <v>25</v>
      </c>
      <c r="I2116">
        <v>9.8</v>
      </c>
      <c r="J2116" s="5">
        <v>151612</v>
      </c>
    </row>
    <row r="2117" spans="3:10" ht="15">
      <c r="C2117" t="s">
        <v>3629</v>
      </c>
      <c r="D2117" s="5">
        <v>5670894</v>
      </c>
      <c r="F2117" s="5">
        <v>5670894</v>
      </c>
      <c r="G2117" t="s">
        <v>4679</v>
      </c>
      <c r="H2117">
        <v>25</v>
      </c>
      <c r="I2117">
        <v>9.8</v>
      </c>
      <c r="J2117" s="5">
        <v>56709</v>
      </c>
    </row>
    <row r="2118" spans="3:10" ht="15">
      <c r="C2118" t="s">
        <v>3630</v>
      </c>
      <c r="E2118" s="5">
        <v>3022628</v>
      </c>
      <c r="F2118" s="5">
        <v>3022628</v>
      </c>
      <c r="G2118" t="s">
        <v>4680</v>
      </c>
      <c r="H2118">
        <v>25</v>
      </c>
      <c r="I2118">
        <v>9.8</v>
      </c>
      <c r="J2118" s="5">
        <v>30226</v>
      </c>
    </row>
    <row r="2119" spans="3:10" ht="15">
      <c r="C2119" t="s">
        <v>4681</v>
      </c>
      <c r="D2119" s="5">
        <v>5670894</v>
      </c>
      <c r="E2119" s="5">
        <v>3022628</v>
      </c>
      <c r="F2119" s="5">
        <v>23854765</v>
      </c>
      <c r="G2119" s="6">
        <v>830145.82</v>
      </c>
      <c r="J2119" s="5">
        <v>238547</v>
      </c>
    </row>
    <row r="2122" ht="15">
      <c r="C2122" t="s">
        <v>4682</v>
      </c>
    </row>
    <row r="2123" spans="3:10" ht="15">
      <c r="C2123" s="5">
        <v>15161243</v>
      </c>
      <c r="D2123" s="5">
        <v>5670894</v>
      </c>
      <c r="E2123" s="5">
        <v>3022628</v>
      </c>
      <c r="F2123" s="5">
        <v>23854765</v>
      </c>
      <c r="G2123" s="6">
        <v>830145.82</v>
      </c>
      <c r="J2123" s="5">
        <v>238547</v>
      </c>
    </row>
    <row r="2125" spans="1:4" ht="15">
      <c r="A2125">
        <v>1602000</v>
      </c>
      <c r="C2125" t="s">
        <v>4683</v>
      </c>
      <c r="D2125" t="s">
        <v>3203</v>
      </c>
    </row>
    <row r="2126" spans="7:9" ht="15">
      <c r="G2126" t="s">
        <v>4684</v>
      </c>
      <c r="H2126">
        <v>5</v>
      </c>
      <c r="I2126">
        <v>7.17</v>
      </c>
    </row>
    <row r="2127" spans="3:10" ht="15">
      <c r="C2127" t="s">
        <v>4685</v>
      </c>
      <c r="F2127" s="5">
        <v>51752872</v>
      </c>
      <c r="G2127" t="s">
        <v>4686</v>
      </c>
      <c r="H2127">
        <v>25</v>
      </c>
      <c r="I2127">
        <v>7.17</v>
      </c>
      <c r="J2127" s="5">
        <v>517529</v>
      </c>
    </row>
    <row r="2128" spans="3:10" ht="15">
      <c r="C2128" t="s">
        <v>3629</v>
      </c>
      <c r="D2128" s="5">
        <v>16096433</v>
      </c>
      <c r="F2128" s="5">
        <v>16096433</v>
      </c>
      <c r="G2128" t="s">
        <v>4687</v>
      </c>
      <c r="H2128">
        <v>25</v>
      </c>
      <c r="I2128">
        <v>7.17</v>
      </c>
      <c r="J2128" s="5">
        <v>160964</v>
      </c>
    </row>
    <row r="2129" spans="3:10" ht="15">
      <c r="C2129" t="s">
        <v>3630</v>
      </c>
      <c r="E2129" s="5">
        <v>5385671</v>
      </c>
      <c r="F2129" s="5">
        <v>5385671</v>
      </c>
      <c r="G2129" t="s">
        <v>4688</v>
      </c>
      <c r="H2129">
        <v>25</v>
      </c>
      <c r="I2129">
        <v>7.17</v>
      </c>
      <c r="J2129" s="5">
        <v>53857</v>
      </c>
    </row>
    <row r="2130" spans="3:10" ht="15">
      <c r="C2130" t="s">
        <v>4689</v>
      </c>
      <c r="D2130" s="5">
        <v>16096433</v>
      </c>
      <c r="E2130" s="5">
        <v>5385671</v>
      </c>
      <c r="F2130" s="5">
        <v>73234976</v>
      </c>
      <c r="G2130" s="6">
        <v>2355969.18</v>
      </c>
      <c r="J2130" s="5">
        <v>732350</v>
      </c>
    </row>
    <row r="2132" ht="15">
      <c r="C2132" t="s">
        <v>4690</v>
      </c>
    </row>
    <row r="2133" spans="7:9" ht="15">
      <c r="G2133" t="s">
        <v>4684</v>
      </c>
      <c r="H2133">
        <v>5</v>
      </c>
      <c r="I2133">
        <v>7.17</v>
      </c>
    </row>
    <row r="2134" spans="3:10" ht="15">
      <c r="C2134" t="s">
        <v>4691</v>
      </c>
      <c r="F2134" s="5">
        <v>4004514</v>
      </c>
      <c r="G2134" t="s">
        <v>4692</v>
      </c>
      <c r="H2134">
        <v>25</v>
      </c>
      <c r="I2134">
        <v>7.17</v>
      </c>
      <c r="J2134" s="5">
        <v>40045</v>
      </c>
    </row>
    <row r="2135" spans="3:10" ht="15">
      <c r="C2135" t="s">
        <v>3629</v>
      </c>
      <c r="D2135" s="5">
        <v>1301135</v>
      </c>
      <c r="F2135" s="5">
        <v>1301135</v>
      </c>
      <c r="G2135" t="s">
        <v>4693</v>
      </c>
      <c r="H2135">
        <v>25</v>
      </c>
      <c r="I2135">
        <v>7.17</v>
      </c>
      <c r="J2135" s="5">
        <v>13011</v>
      </c>
    </row>
    <row r="2136" spans="3:10" ht="15">
      <c r="C2136" t="s">
        <v>3630</v>
      </c>
      <c r="E2136" s="5">
        <v>1112980</v>
      </c>
      <c r="F2136" s="5">
        <v>1112980</v>
      </c>
      <c r="G2136" t="s">
        <v>4694</v>
      </c>
      <c r="H2136">
        <v>25</v>
      </c>
      <c r="I2136">
        <v>7.17</v>
      </c>
      <c r="J2136" s="5">
        <v>11130</v>
      </c>
    </row>
    <row r="2137" spans="3:10" ht="15">
      <c r="C2137" t="s">
        <v>4695</v>
      </c>
      <c r="D2137" s="5">
        <v>1301135</v>
      </c>
      <c r="E2137" s="5">
        <v>1112980</v>
      </c>
      <c r="F2137" s="5">
        <v>6418629</v>
      </c>
      <c r="G2137" s="6">
        <v>206487.3</v>
      </c>
      <c r="J2137" s="5">
        <v>64186</v>
      </c>
    </row>
    <row r="2141" spans="3:4" ht="15">
      <c r="C2141" t="s">
        <v>4696</v>
      </c>
      <c r="D2141" t="s">
        <v>3188</v>
      </c>
    </row>
    <row r="2142" spans="3:10" ht="15">
      <c r="C2142" s="5">
        <v>55757386</v>
      </c>
      <c r="D2142" s="5">
        <v>17397568</v>
      </c>
      <c r="E2142" s="5">
        <v>6498651</v>
      </c>
      <c r="F2142" s="5">
        <v>79653605</v>
      </c>
      <c r="G2142" s="6">
        <v>2562456.48</v>
      </c>
      <c r="J2142" s="5">
        <v>796536</v>
      </c>
    </row>
    <row r="2144" spans="1:3" ht="15">
      <c r="A2144">
        <v>1603000</v>
      </c>
      <c r="C2144" t="s">
        <v>4697</v>
      </c>
    </row>
    <row r="2145" spans="7:9" ht="15">
      <c r="G2145" t="s">
        <v>4698</v>
      </c>
      <c r="H2145">
        <v>5</v>
      </c>
      <c r="I2145">
        <v>12.01</v>
      </c>
    </row>
    <row r="2146" spans="3:10" ht="15">
      <c r="C2146" t="s">
        <v>4699</v>
      </c>
      <c r="F2146" s="5">
        <v>48274884</v>
      </c>
      <c r="G2146" t="s">
        <v>4700</v>
      </c>
      <c r="H2146">
        <v>25</v>
      </c>
      <c r="I2146">
        <v>12.01</v>
      </c>
      <c r="J2146" s="5">
        <v>482749</v>
      </c>
    </row>
    <row r="2147" spans="3:10" ht="15">
      <c r="C2147" t="s">
        <v>3629</v>
      </c>
      <c r="D2147" s="5">
        <v>13342996</v>
      </c>
      <c r="F2147" s="5">
        <v>13342996</v>
      </c>
      <c r="G2147" t="s">
        <v>4701</v>
      </c>
      <c r="H2147">
        <v>25</v>
      </c>
      <c r="I2147">
        <v>12.01</v>
      </c>
      <c r="J2147" s="5">
        <v>133430</v>
      </c>
    </row>
    <row r="2148" spans="3:10" ht="15">
      <c r="C2148" t="s">
        <v>3630</v>
      </c>
      <c r="E2148" s="5">
        <v>3130672</v>
      </c>
      <c r="F2148" s="5">
        <v>3130672</v>
      </c>
      <c r="G2148" t="s">
        <v>4702</v>
      </c>
      <c r="H2148">
        <v>25</v>
      </c>
      <c r="I2148">
        <v>12.01</v>
      </c>
      <c r="J2148" s="5">
        <v>31307</v>
      </c>
    </row>
    <row r="2149" spans="3:10" ht="15">
      <c r="C2149" t="s">
        <v>4703</v>
      </c>
      <c r="D2149" s="5">
        <v>13342996</v>
      </c>
      <c r="E2149" s="5">
        <v>3130672</v>
      </c>
      <c r="F2149" s="5">
        <v>64748552</v>
      </c>
      <c r="G2149" s="6">
        <v>2396343.91</v>
      </c>
      <c r="J2149" s="5">
        <v>647486</v>
      </c>
    </row>
    <row r="2152" spans="3:4" ht="15">
      <c r="C2152" t="s">
        <v>4704</v>
      </c>
      <c r="D2152" t="s">
        <v>3641</v>
      </c>
    </row>
    <row r="2153" spans="3:10" ht="15">
      <c r="C2153" s="5">
        <v>48274884</v>
      </c>
      <c r="D2153" s="5">
        <v>13342996</v>
      </c>
      <c r="E2153" s="5">
        <v>3130672</v>
      </c>
      <c r="F2153" s="5">
        <v>64748552</v>
      </c>
      <c r="G2153" s="6">
        <v>2396343.91</v>
      </c>
      <c r="J2153" s="5">
        <v>647486</v>
      </c>
    </row>
    <row r="2155" spans="1:4" ht="15">
      <c r="A2155">
        <v>1605000</v>
      </c>
      <c r="C2155" t="s">
        <v>4705</v>
      </c>
      <c r="D2155" t="s">
        <v>4132</v>
      </c>
    </row>
    <row r="2156" spans="7:9" ht="15">
      <c r="G2156" t="s">
        <v>2459</v>
      </c>
      <c r="H2156">
        <v>5</v>
      </c>
      <c r="I2156">
        <v>8</v>
      </c>
    </row>
    <row r="2157" spans="3:10" ht="15">
      <c r="C2157" t="s">
        <v>2460</v>
      </c>
      <c r="F2157" s="5">
        <v>14633255</v>
      </c>
      <c r="G2157" t="s">
        <v>2461</v>
      </c>
      <c r="H2157">
        <v>25</v>
      </c>
      <c r="I2157">
        <v>8</v>
      </c>
      <c r="J2157" s="5">
        <v>146333</v>
      </c>
    </row>
    <row r="2158" spans="3:10" ht="15">
      <c r="C2158" t="s">
        <v>3629</v>
      </c>
      <c r="D2158" s="5">
        <v>6733888</v>
      </c>
      <c r="F2158" s="5">
        <v>6733888</v>
      </c>
      <c r="G2158" t="s">
        <v>2462</v>
      </c>
      <c r="H2158">
        <v>25</v>
      </c>
      <c r="I2158">
        <v>8</v>
      </c>
      <c r="J2158" s="5">
        <v>67339</v>
      </c>
    </row>
    <row r="2159" spans="3:10" ht="15">
      <c r="C2159" t="s">
        <v>3630</v>
      </c>
      <c r="E2159" s="5">
        <v>1824381</v>
      </c>
      <c r="F2159" s="5">
        <v>1824381</v>
      </c>
      <c r="G2159" t="s">
        <v>2463</v>
      </c>
      <c r="H2159">
        <v>25</v>
      </c>
      <c r="I2159">
        <v>8</v>
      </c>
      <c r="J2159" s="5">
        <v>18244</v>
      </c>
    </row>
    <row r="2160" spans="3:10" ht="15">
      <c r="C2160" t="s">
        <v>2464</v>
      </c>
      <c r="D2160" s="5">
        <v>6733888</v>
      </c>
      <c r="E2160" s="5">
        <v>1824381</v>
      </c>
      <c r="F2160" s="5">
        <v>23191524</v>
      </c>
      <c r="G2160" s="6">
        <v>765320.29</v>
      </c>
      <c r="J2160" s="5">
        <v>231916</v>
      </c>
    </row>
    <row r="2166" spans="4:7" ht="15">
      <c r="D2166" t="s">
        <v>3646</v>
      </c>
      <c r="E2166" t="s">
        <v>3245</v>
      </c>
      <c r="F2166" t="s">
        <v>3246</v>
      </c>
      <c r="G2166" t="s">
        <v>3247</v>
      </c>
    </row>
    <row r="2167" spans="5:6" ht="15">
      <c r="E2167" t="s">
        <v>3753</v>
      </c>
      <c r="F2167" s="7">
        <v>38483</v>
      </c>
    </row>
    <row r="2170" spans="1:3" ht="15">
      <c r="A2170" t="s">
        <v>4668</v>
      </c>
      <c r="B2170" t="s">
        <v>4669</v>
      </c>
      <c r="C2170" t="s">
        <v>4670</v>
      </c>
    </row>
    <row r="2171" spans="1:3" ht="15">
      <c r="A2171" t="s">
        <v>3250</v>
      </c>
      <c r="B2171" t="s">
        <v>3251</v>
      </c>
      <c r="C2171" t="s">
        <v>4671</v>
      </c>
    </row>
    <row r="2172" spans="1:3" ht="15">
      <c r="A2172" t="s">
        <v>4511</v>
      </c>
      <c r="B2172" t="s">
        <v>4512</v>
      </c>
      <c r="C2172" t="s">
        <v>4672</v>
      </c>
    </row>
    <row r="2173" spans="1:3" ht="15">
      <c r="A2173" t="s">
        <v>4673</v>
      </c>
      <c r="B2173" t="s">
        <v>2887</v>
      </c>
      <c r="C2173">
        <v>72403</v>
      </c>
    </row>
    <row r="2174" spans="1:3" ht="15">
      <c r="A2174" t="s">
        <v>3255</v>
      </c>
      <c r="B2174" t="s">
        <v>3256</v>
      </c>
      <c r="C2174" t="s">
        <v>4674</v>
      </c>
    </row>
    <row r="2177" spans="1:11" ht="15">
      <c r="A2177" t="s">
        <v>4361</v>
      </c>
      <c r="C2177" t="s">
        <v>3258</v>
      </c>
      <c r="D2177" t="s">
        <v>3633</v>
      </c>
      <c r="E2177" t="s">
        <v>3259</v>
      </c>
      <c r="F2177" t="s">
        <v>3260</v>
      </c>
      <c r="G2177" t="s">
        <v>3261</v>
      </c>
      <c r="H2177" t="s">
        <v>3262</v>
      </c>
      <c r="I2177" t="s">
        <v>3263</v>
      </c>
      <c r="J2177" t="s">
        <v>3264</v>
      </c>
      <c r="K2177" t="s">
        <v>3265</v>
      </c>
    </row>
    <row r="2178" spans="3:10" ht="15">
      <c r="C2178" t="s">
        <v>3266</v>
      </c>
      <c r="D2178" t="s">
        <v>3636</v>
      </c>
      <c r="E2178" t="s">
        <v>3267</v>
      </c>
      <c r="F2178" t="s">
        <v>3268</v>
      </c>
      <c r="G2178" t="s">
        <v>3269</v>
      </c>
      <c r="H2178" t="s">
        <v>3270</v>
      </c>
      <c r="I2178" t="s">
        <v>3628</v>
      </c>
      <c r="J2178" t="s">
        <v>3637</v>
      </c>
    </row>
    <row r="2181" spans="3:4" ht="15">
      <c r="C2181" t="s">
        <v>2465</v>
      </c>
      <c r="D2181" t="s">
        <v>4133</v>
      </c>
    </row>
    <row r="2182" spans="7:9" ht="15">
      <c r="G2182" t="s">
        <v>2459</v>
      </c>
      <c r="H2182">
        <v>5</v>
      </c>
      <c r="I2182">
        <v>8</v>
      </c>
    </row>
    <row r="2183" spans="3:10" ht="15">
      <c r="C2183" t="s">
        <v>2466</v>
      </c>
      <c r="F2183" s="5">
        <v>11017968</v>
      </c>
      <c r="G2183" t="s">
        <v>2467</v>
      </c>
      <c r="H2183">
        <v>25</v>
      </c>
      <c r="I2183">
        <v>8</v>
      </c>
      <c r="J2183" s="5">
        <v>110180</v>
      </c>
    </row>
    <row r="2184" spans="3:10" ht="15">
      <c r="C2184" t="s">
        <v>3629</v>
      </c>
      <c r="D2184" s="5">
        <v>7130923</v>
      </c>
      <c r="F2184" s="5">
        <v>7130923</v>
      </c>
      <c r="G2184" t="s">
        <v>2468</v>
      </c>
      <c r="H2184">
        <v>25</v>
      </c>
      <c r="I2184">
        <v>8</v>
      </c>
      <c r="J2184" s="5">
        <v>71309</v>
      </c>
    </row>
    <row r="2185" spans="3:10" ht="15">
      <c r="C2185" t="s">
        <v>3630</v>
      </c>
      <c r="E2185" s="5">
        <v>954050</v>
      </c>
      <c r="F2185" s="5">
        <v>954050</v>
      </c>
      <c r="G2185" t="s">
        <v>2469</v>
      </c>
      <c r="H2185">
        <v>25</v>
      </c>
      <c r="I2185">
        <v>8</v>
      </c>
      <c r="J2185" s="5">
        <v>9541</v>
      </c>
    </row>
    <row r="2186" spans="3:10" ht="15">
      <c r="C2186" t="s">
        <v>2470</v>
      </c>
      <c r="D2186" s="5">
        <v>7130923</v>
      </c>
      <c r="E2186" s="5">
        <v>954050</v>
      </c>
      <c r="F2186" s="5">
        <v>19102941</v>
      </c>
      <c r="G2186" s="6">
        <v>630397.05</v>
      </c>
      <c r="J2186" s="5">
        <v>191030</v>
      </c>
    </row>
    <row r="2190" spans="3:4" ht="15">
      <c r="C2190" t="s">
        <v>2471</v>
      </c>
      <c r="D2190" t="s">
        <v>4134</v>
      </c>
    </row>
    <row r="2191" spans="3:10" ht="15">
      <c r="C2191" s="5">
        <v>25651223</v>
      </c>
      <c r="D2191" s="5">
        <v>13864811</v>
      </c>
      <c r="E2191" s="5">
        <v>2778431</v>
      </c>
      <c r="F2191" s="5">
        <v>42294465</v>
      </c>
      <c r="G2191" s="6">
        <v>1395717.34</v>
      </c>
      <c r="J2191" s="5">
        <v>422946</v>
      </c>
    </row>
    <row r="2193" spans="1:3" ht="15">
      <c r="A2193">
        <v>1608000</v>
      </c>
      <c r="C2193" t="s">
        <v>2472</v>
      </c>
    </row>
    <row r="2194" spans="7:9" ht="15">
      <c r="G2194" t="s">
        <v>2473</v>
      </c>
      <c r="H2194">
        <v>5</v>
      </c>
      <c r="I2194">
        <v>5</v>
      </c>
    </row>
    <row r="2195" spans="3:10" ht="15">
      <c r="C2195" t="s">
        <v>2474</v>
      </c>
      <c r="F2195" s="5">
        <v>286765386</v>
      </c>
      <c r="G2195" t="s">
        <v>2475</v>
      </c>
      <c r="H2195">
        <v>25</v>
      </c>
      <c r="I2195">
        <v>5</v>
      </c>
      <c r="J2195" s="5">
        <v>2867654</v>
      </c>
    </row>
    <row r="2196" spans="3:10" ht="15">
      <c r="C2196" t="s">
        <v>3629</v>
      </c>
      <c r="D2196" s="5">
        <v>101575049</v>
      </c>
      <c r="F2196" s="5">
        <v>101575049</v>
      </c>
      <c r="G2196" t="s">
        <v>2476</v>
      </c>
      <c r="H2196">
        <v>25</v>
      </c>
      <c r="I2196">
        <v>5</v>
      </c>
      <c r="J2196" s="5">
        <v>1015750</v>
      </c>
    </row>
    <row r="2197" spans="3:10" ht="15">
      <c r="C2197" t="s">
        <v>3630</v>
      </c>
      <c r="E2197" s="5">
        <v>12916153</v>
      </c>
      <c r="F2197" s="5">
        <v>12916153</v>
      </c>
      <c r="G2197" t="s">
        <v>2477</v>
      </c>
      <c r="H2197">
        <v>25</v>
      </c>
      <c r="I2197">
        <v>5</v>
      </c>
      <c r="J2197" s="5">
        <v>129162</v>
      </c>
    </row>
    <row r="2198" spans="3:10" ht="15">
      <c r="C2198" t="s">
        <v>2478</v>
      </c>
      <c r="D2198" s="5">
        <v>101575049</v>
      </c>
      <c r="E2198" s="5">
        <v>12916153</v>
      </c>
      <c r="F2198" s="5">
        <v>401256588</v>
      </c>
      <c r="G2198" s="6">
        <v>12037697.64</v>
      </c>
      <c r="J2198" s="5">
        <v>4012566</v>
      </c>
    </row>
    <row r="2201" spans="3:4" ht="15">
      <c r="C2201" t="s">
        <v>2479</v>
      </c>
      <c r="D2201" t="s">
        <v>3641</v>
      </c>
    </row>
    <row r="2202" spans="3:10" ht="15">
      <c r="C2202" s="5">
        <v>286765386</v>
      </c>
      <c r="D2202" s="5">
        <v>101575049</v>
      </c>
      <c r="E2202" s="5">
        <v>12916153</v>
      </c>
      <c r="F2202" s="5">
        <v>401256588</v>
      </c>
      <c r="G2202" s="6">
        <v>12037697.64</v>
      </c>
      <c r="J2202" s="5">
        <v>4012566</v>
      </c>
    </row>
    <row r="2204" spans="1:3" ht="15">
      <c r="A2204">
        <v>1611000</v>
      </c>
      <c r="C2204" t="s">
        <v>2480</v>
      </c>
    </row>
    <row r="2205" spans="7:9" ht="15">
      <c r="G2205" t="s">
        <v>4600</v>
      </c>
      <c r="H2205">
        <v>6</v>
      </c>
      <c r="I2205">
        <v>9</v>
      </c>
    </row>
    <row r="2206" spans="3:10" ht="15">
      <c r="C2206" t="s">
        <v>2481</v>
      </c>
      <c r="F2206" s="5">
        <v>169570321</v>
      </c>
      <c r="G2206" t="s">
        <v>2482</v>
      </c>
      <c r="H2206">
        <v>26</v>
      </c>
      <c r="I2206">
        <v>9</v>
      </c>
      <c r="J2206" s="5">
        <v>1763531</v>
      </c>
    </row>
    <row r="2207" spans="3:10" ht="15">
      <c r="C2207" t="s">
        <v>3629</v>
      </c>
      <c r="D2207" s="5">
        <v>82379543</v>
      </c>
      <c r="F2207" s="5">
        <v>82379543</v>
      </c>
      <c r="G2207" t="s">
        <v>2483</v>
      </c>
      <c r="H2207">
        <v>26</v>
      </c>
      <c r="I2207">
        <v>9</v>
      </c>
      <c r="J2207" s="5">
        <v>856747</v>
      </c>
    </row>
    <row r="2208" spans="3:10" ht="15">
      <c r="C2208" t="s">
        <v>3630</v>
      </c>
      <c r="E2208" s="5">
        <v>5400820</v>
      </c>
      <c r="F2208" s="5">
        <v>5400820</v>
      </c>
      <c r="G2208" t="s">
        <v>2484</v>
      </c>
      <c r="H2208">
        <v>26</v>
      </c>
      <c r="I2208">
        <v>9</v>
      </c>
      <c r="J2208" s="5">
        <v>56169</v>
      </c>
    </row>
    <row r="2209" spans="3:10" ht="15">
      <c r="C2209" t="s">
        <v>2485</v>
      </c>
      <c r="D2209" s="5">
        <v>82379543</v>
      </c>
      <c r="E2209" s="5">
        <v>5400820</v>
      </c>
      <c r="F2209" s="5">
        <v>257350684</v>
      </c>
      <c r="G2209" s="6">
        <v>9007273.95</v>
      </c>
      <c r="J2209" s="5">
        <v>2676447</v>
      </c>
    </row>
    <row r="2212" spans="3:4" ht="15">
      <c r="C2212" t="s">
        <v>2486</v>
      </c>
      <c r="D2212" t="s">
        <v>3641</v>
      </c>
    </row>
    <row r="2213" spans="3:10" ht="15">
      <c r="C2213" s="5">
        <v>169570321</v>
      </c>
      <c r="D2213" s="5">
        <v>82379543</v>
      </c>
      <c r="E2213" s="5">
        <v>5400820</v>
      </c>
      <c r="F2213" s="5">
        <v>257350684</v>
      </c>
      <c r="G2213" s="6">
        <v>9007273.95</v>
      </c>
      <c r="J2213" s="5">
        <v>2676447</v>
      </c>
    </row>
    <row r="2215" spans="1:4" ht="15">
      <c r="A2215">
        <v>1612000</v>
      </c>
      <c r="C2215" t="s">
        <v>2487</v>
      </c>
      <c r="D2215" t="s">
        <v>3202</v>
      </c>
    </row>
    <row r="2216" spans="7:9" ht="15">
      <c r="G2216" t="s">
        <v>2488</v>
      </c>
      <c r="H2216">
        <v>5</v>
      </c>
      <c r="I2216">
        <v>12.6</v>
      </c>
    </row>
    <row r="2217" spans="3:10" ht="15">
      <c r="C2217" t="s">
        <v>2489</v>
      </c>
      <c r="F2217" s="5">
        <v>78163726</v>
      </c>
      <c r="G2217" t="s">
        <v>2490</v>
      </c>
      <c r="H2217">
        <v>25</v>
      </c>
      <c r="I2217">
        <v>12.6</v>
      </c>
      <c r="J2217" s="5">
        <v>781637</v>
      </c>
    </row>
    <row r="2218" spans="3:10" ht="15">
      <c r="C2218" t="s">
        <v>3629</v>
      </c>
      <c r="D2218" s="5">
        <v>16483958</v>
      </c>
      <c r="F2218" s="5">
        <v>16483958</v>
      </c>
      <c r="G2218" t="s">
        <v>2491</v>
      </c>
      <c r="H2218">
        <v>25</v>
      </c>
      <c r="I2218">
        <v>12.6</v>
      </c>
      <c r="J2218" s="5">
        <v>164840</v>
      </c>
    </row>
    <row r="2219" spans="3:10" ht="15">
      <c r="C2219" t="s">
        <v>3630</v>
      </c>
      <c r="E2219" s="5">
        <v>4046482</v>
      </c>
      <c r="F2219" s="5">
        <v>4046482</v>
      </c>
      <c r="G2219" t="s">
        <v>2492</v>
      </c>
      <c r="H2219">
        <v>25</v>
      </c>
      <c r="I2219">
        <v>12.6</v>
      </c>
      <c r="J2219" s="5">
        <v>40465</v>
      </c>
    </row>
    <row r="2220" spans="3:10" ht="15">
      <c r="C2220" t="s">
        <v>2493</v>
      </c>
      <c r="D2220" s="5">
        <v>16483958</v>
      </c>
      <c r="E2220" s="5">
        <v>4046482</v>
      </c>
      <c r="F2220" s="5">
        <v>98694166</v>
      </c>
      <c r="G2220" s="6">
        <v>3710900.64</v>
      </c>
      <c r="J2220" s="5">
        <v>986942</v>
      </c>
    </row>
    <row r="2223" spans="3:4" ht="15">
      <c r="C2223" t="s">
        <v>2494</v>
      </c>
      <c r="D2223" t="s">
        <v>3193</v>
      </c>
    </row>
    <row r="2224" spans="3:10" ht="15">
      <c r="C2224" s="5">
        <v>78163726</v>
      </c>
      <c r="D2224" s="5">
        <v>16483958</v>
      </c>
      <c r="E2224" s="5">
        <v>4046482</v>
      </c>
      <c r="F2224" s="5">
        <v>98694166</v>
      </c>
      <c r="G2224" s="6">
        <v>3710900.64</v>
      </c>
      <c r="J2224" s="5">
        <v>986942</v>
      </c>
    </row>
    <row r="2226" spans="1:3" ht="15">
      <c r="A2226">
        <v>1613000</v>
      </c>
      <c r="C2226" t="s">
        <v>2495</v>
      </c>
    </row>
    <row r="2232" spans="4:7" ht="15">
      <c r="D2232" t="s">
        <v>3646</v>
      </c>
      <c r="E2232" t="s">
        <v>3245</v>
      </c>
      <c r="F2232" t="s">
        <v>3246</v>
      </c>
      <c r="G2232" t="s">
        <v>3247</v>
      </c>
    </row>
    <row r="2233" spans="5:6" ht="15">
      <c r="E2233" t="s">
        <v>3753</v>
      </c>
      <c r="F2233" s="7">
        <v>38483</v>
      </c>
    </row>
    <row r="2236" spans="1:3" ht="15">
      <c r="A2236" t="s">
        <v>4668</v>
      </c>
      <c r="B2236" t="s">
        <v>4669</v>
      </c>
      <c r="C2236" t="s">
        <v>4670</v>
      </c>
    </row>
    <row r="2237" spans="1:3" ht="15">
      <c r="A2237" t="s">
        <v>3250</v>
      </c>
      <c r="B2237" t="s">
        <v>3251</v>
      </c>
      <c r="C2237" t="s">
        <v>4671</v>
      </c>
    </row>
    <row r="2238" spans="1:3" ht="15">
      <c r="A2238" t="s">
        <v>4511</v>
      </c>
      <c r="B2238" t="s">
        <v>4512</v>
      </c>
      <c r="C2238" t="s">
        <v>4672</v>
      </c>
    </row>
    <row r="2239" spans="1:3" ht="15">
      <c r="A2239" t="s">
        <v>4673</v>
      </c>
      <c r="B2239" t="s">
        <v>2887</v>
      </c>
      <c r="C2239">
        <v>72403</v>
      </c>
    </row>
    <row r="2240" spans="1:3" ht="15">
      <c r="A2240" t="s">
        <v>3255</v>
      </c>
      <c r="B2240" t="s">
        <v>3256</v>
      </c>
      <c r="C2240" t="s">
        <v>4674</v>
      </c>
    </row>
    <row r="2243" spans="1:11" ht="15">
      <c r="A2243" t="s">
        <v>4361</v>
      </c>
      <c r="C2243" t="s">
        <v>3258</v>
      </c>
      <c r="D2243" t="s">
        <v>3633</v>
      </c>
      <c r="E2243" t="s">
        <v>3259</v>
      </c>
      <c r="F2243" t="s">
        <v>3260</v>
      </c>
      <c r="G2243" t="s">
        <v>3261</v>
      </c>
      <c r="H2243" t="s">
        <v>3262</v>
      </c>
      <c r="I2243" t="s">
        <v>3263</v>
      </c>
      <c r="J2243" t="s">
        <v>3264</v>
      </c>
      <c r="K2243" t="s">
        <v>3265</v>
      </c>
    </row>
    <row r="2244" spans="3:10" ht="15">
      <c r="C2244" t="s">
        <v>3266</v>
      </c>
      <c r="D2244" t="s">
        <v>3636</v>
      </c>
      <c r="E2244" t="s">
        <v>3267</v>
      </c>
      <c r="F2244" t="s">
        <v>3268</v>
      </c>
      <c r="G2244" t="s">
        <v>3269</v>
      </c>
      <c r="H2244" t="s">
        <v>3270</v>
      </c>
      <c r="I2244" t="s">
        <v>3628</v>
      </c>
      <c r="J2244" t="s">
        <v>3637</v>
      </c>
    </row>
    <row r="2246" spans="7:9" ht="15">
      <c r="G2246" t="s">
        <v>2496</v>
      </c>
      <c r="H2246">
        <v>5</v>
      </c>
      <c r="I2246">
        <v>7.06</v>
      </c>
    </row>
    <row r="2247" spans="3:10" ht="15">
      <c r="C2247" t="s">
        <v>2497</v>
      </c>
      <c r="F2247" s="5">
        <v>20049288</v>
      </c>
      <c r="G2247" t="s">
        <v>2498</v>
      </c>
      <c r="H2247">
        <v>25</v>
      </c>
      <c r="I2247">
        <v>7.06</v>
      </c>
      <c r="J2247" s="5">
        <v>200493</v>
      </c>
    </row>
    <row r="2248" spans="3:10" ht="15">
      <c r="C2248" t="s">
        <v>3629</v>
      </c>
      <c r="D2248" s="5">
        <v>7671788</v>
      </c>
      <c r="F2248" s="5">
        <v>7671788</v>
      </c>
      <c r="G2248" t="s">
        <v>2499</v>
      </c>
      <c r="H2248">
        <v>25</v>
      </c>
      <c r="I2248">
        <v>7.06</v>
      </c>
      <c r="J2248" s="5">
        <v>76718</v>
      </c>
    </row>
    <row r="2249" spans="3:10" ht="15">
      <c r="C2249" t="s">
        <v>3630</v>
      </c>
      <c r="E2249" s="5">
        <v>2557773</v>
      </c>
      <c r="F2249" s="5">
        <v>2557773</v>
      </c>
      <c r="G2249" t="s">
        <v>2500</v>
      </c>
      <c r="H2249">
        <v>25</v>
      </c>
      <c r="I2249">
        <v>7.06</v>
      </c>
      <c r="J2249" s="5">
        <v>25578</v>
      </c>
    </row>
    <row r="2250" spans="3:10" ht="15">
      <c r="C2250" t="s">
        <v>2501</v>
      </c>
      <c r="D2250" s="5">
        <v>7671788</v>
      </c>
      <c r="E2250" s="5">
        <v>2557773</v>
      </c>
      <c r="F2250" s="5">
        <v>30278849</v>
      </c>
      <c r="G2250" s="6">
        <v>970739.89</v>
      </c>
      <c r="J2250" s="5">
        <v>302789</v>
      </c>
    </row>
    <row r="2253" spans="3:4" ht="15">
      <c r="C2253" t="s">
        <v>2502</v>
      </c>
      <c r="D2253" t="s">
        <v>3641</v>
      </c>
    </row>
    <row r="2254" spans="3:10" ht="15">
      <c r="C2254" s="5">
        <v>20049288</v>
      </c>
      <c r="D2254" s="5">
        <v>7671788</v>
      </c>
      <c r="E2254" s="5">
        <v>2557773</v>
      </c>
      <c r="F2254" s="5">
        <v>30278849</v>
      </c>
      <c r="G2254" s="6">
        <v>970739.89</v>
      </c>
      <c r="J2254" s="5">
        <v>302789</v>
      </c>
    </row>
    <row r="2257" spans="1:11" ht="15">
      <c r="A2257" t="s">
        <v>3293</v>
      </c>
      <c r="B2257" t="s">
        <v>3294</v>
      </c>
      <c r="C2257" t="s">
        <v>3742</v>
      </c>
      <c r="D2257" t="s">
        <v>3642</v>
      </c>
      <c r="E2257" t="s">
        <v>3743</v>
      </c>
      <c r="F2257" t="s">
        <v>3744</v>
      </c>
      <c r="G2257" t="s">
        <v>3745</v>
      </c>
      <c r="H2257" t="s">
        <v>3746</v>
      </c>
      <c r="I2257" t="s">
        <v>3747</v>
      </c>
      <c r="J2257" t="s">
        <v>3748</v>
      </c>
      <c r="K2257" t="s">
        <v>3749</v>
      </c>
    </row>
    <row r="2258" spans="3:5" ht="15">
      <c r="C2258" t="s">
        <v>4551</v>
      </c>
      <c r="D2258" t="s">
        <v>3242</v>
      </c>
      <c r="E2258" t="s">
        <v>3210</v>
      </c>
    </row>
    <row r="2259" spans="3:10" ht="15">
      <c r="C2259" t="s">
        <v>2503</v>
      </c>
      <c r="F2259" s="5">
        <v>1061890</v>
      </c>
      <c r="G2259" t="s">
        <v>2504</v>
      </c>
      <c r="H2259">
        <v>25</v>
      </c>
      <c r="I2259">
        <v>7.59</v>
      </c>
      <c r="J2259" s="5">
        <v>10619</v>
      </c>
    </row>
    <row r="2260" spans="3:10" ht="15">
      <c r="C2260" t="s">
        <v>3629</v>
      </c>
      <c r="D2260" s="5">
        <v>243775</v>
      </c>
      <c r="F2260" s="5">
        <v>243775</v>
      </c>
      <c r="G2260" t="s">
        <v>2505</v>
      </c>
      <c r="H2260">
        <v>25</v>
      </c>
      <c r="I2260">
        <v>7.59</v>
      </c>
      <c r="J2260" s="5">
        <v>2438</v>
      </c>
    </row>
    <row r="2261" spans="3:10" ht="15">
      <c r="C2261" t="s">
        <v>3630</v>
      </c>
      <c r="E2261" s="5">
        <v>57465</v>
      </c>
      <c r="F2261" s="5">
        <v>57465</v>
      </c>
      <c r="G2261" t="s">
        <v>2506</v>
      </c>
      <c r="H2261">
        <v>25</v>
      </c>
      <c r="I2261">
        <v>7.59</v>
      </c>
      <c r="J2261">
        <v>575</v>
      </c>
    </row>
    <row r="2262" spans="3:10" ht="15">
      <c r="C2262" t="s">
        <v>2507</v>
      </c>
      <c r="D2262" t="s">
        <v>4135</v>
      </c>
      <c r="E2262" t="s">
        <v>2508</v>
      </c>
      <c r="F2262" t="s">
        <v>2509</v>
      </c>
      <c r="G2262" s="6">
        <v>44424.41</v>
      </c>
      <c r="J2262" s="5">
        <v>13632</v>
      </c>
    </row>
    <row r="2264" ht="15">
      <c r="C2264" t="s">
        <v>3643</v>
      </c>
    </row>
    <row r="2265" spans="3:7" ht="15">
      <c r="C2265" s="5">
        <v>685432865</v>
      </c>
      <c r="D2265" t="s">
        <v>4136</v>
      </c>
      <c r="E2265" t="s">
        <v>2510</v>
      </c>
      <c r="F2265" t="s">
        <v>1824</v>
      </c>
      <c r="G2265" s="6">
        <v>32118815.73</v>
      </c>
    </row>
    <row r="2266" spans="3:11" ht="15">
      <c r="C2266" t="s">
        <v>3645</v>
      </c>
      <c r="J2266" t="s">
        <v>1825</v>
      </c>
      <c r="K2266">
        <v>59</v>
      </c>
    </row>
    <row r="2267" ht="15">
      <c r="C2267" t="s">
        <v>3754</v>
      </c>
    </row>
    <row r="2271" spans="1:8" ht="15">
      <c r="A2271" t="s">
        <v>3755</v>
      </c>
      <c r="B2271" t="s">
        <v>3756</v>
      </c>
      <c r="C2271" t="s">
        <v>3757</v>
      </c>
      <c r="D2271" t="s">
        <v>3648</v>
      </c>
      <c r="E2271" t="s">
        <v>3758</v>
      </c>
      <c r="F2271" t="s">
        <v>3759</v>
      </c>
      <c r="G2271" t="s">
        <v>3760</v>
      </c>
      <c r="H2271" t="s">
        <v>3649</v>
      </c>
    </row>
    <row r="2274" spans="1:6" ht="15">
      <c r="A2274" t="s">
        <v>3761</v>
      </c>
      <c r="B2274" t="s">
        <v>3762</v>
      </c>
      <c r="C2274" t="s">
        <v>3763</v>
      </c>
      <c r="D2274" t="s">
        <v>3650</v>
      </c>
      <c r="E2274" t="s">
        <v>3764</v>
      </c>
      <c r="F2274" t="s">
        <v>3765</v>
      </c>
    </row>
    <row r="2275" spans="1:5" ht="15">
      <c r="A2275" t="s">
        <v>3766</v>
      </c>
      <c r="B2275" t="s">
        <v>3767</v>
      </c>
      <c r="C2275" t="s">
        <v>3768</v>
      </c>
      <c r="E2275" t="s">
        <v>3627</v>
      </c>
    </row>
    <row r="2298" spans="4:7" ht="15">
      <c r="D2298" t="s">
        <v>3646</v>
      </c>
      <c r="E2298" t="s">
        <v>3245</v>
      </c>
      <c r="F2298" t="s">
        <v>3246</v>
      </c>
      <c r="G2298" t="s">
        <v>3247</v>
      </c>
    </row>
    <row r="2299" spans="5:6" ht="15">
      <c r="E2299" t="s">
        <v>3753</v>
      </c>
      <c r="F2299" s="7">
        <v>38483</v>
      </c>
    </row>
    <row r="2302" spans="1:3" ht="15">
      <c r="A2302" t="s">
        <v>4668</v>
      </c>
      <c r="B2302" t="s">
        <v>1826</v>
      </c>
      <c r="C2302" t="s">
        <v>1559</v>
      </c>
    </row>
    <row r="2303" spans="1:3" ht="15">
      <c r="A2303" t="s">
        <v>3250</v>
      </c>
      <c r="B2303" t="s">
        <v>3251</v>
      </c>
      <c r="C2303" t="s">
        <v>1827</v>
      </c>
    </row>
    <row r="2304" spans="1:3" ht="15">
      <c r="A2304" t="s">
        <v>4564</v>
      </c>
      <c r="B2304" t="s">
        <v>1828</v>
      </c>
      <c r="C2304" t="s">
        <v>1829</v>
      </c>
    </row>
    <row r="2305" spans="1:3" ht="15">
      <c r="A2305" t="s">
        <v>1830</v>
      </c>
      <c r="B2305" t="s">
        <v>2887</v>
      </c>
      <c r="C2305">
        <v>72956</v>
      </c>
    </row>
    <row r="2306" spans="1:3" ht="15">
      <c r="A2306" t="s">
        <v>3255</v>
      </c>
      <c r="B2306" t="s">
        <v>1831</v>
      </c>
      <c r="C2306" t="s">
        <v>1832</v>
      </c>
    </row>
    <row r="2309" spans="1:11" ht="15">
      <c r="A2309" t="s">
        <v>4361</v>
      </c>
      <c r="C2309" t="s">
        <v>3258</v>
      </c>
      <c r="D2309" t="s">
        <v>3633</v>
      </c>
      <c r="E2309" t="s">
        <v>3259</v>
      </c>
      <c r="F2309" t="s">
        <v>3260</v>
      </c>
      <c r="G2309" t="s">
        <v>3261</v>
      </c>
      <c r="H2309" t="s">
        <v>3262</v>
      </c>
      <c r="I2309" t="s">
        <v>3263</v>
      </c>
      <c r="J2309" t="s">
        <v>3264</v>
      </c>
      <c r="K2309" t="s">
        <v>3265</v>
      </c>
    </row>
    <row r="2310" spans="3:10" ht="15">
      <c r="C2310" t="s">
        <v>3266</v>
      </c>
      <c r="D2310" t="s">
        <v>3636</v>
      </c>
      <c r="E2310" t="s">
        <v>3267</v>
      </c>
      <c r="F2310" t="s">
        <v>3268</v>
      </c>
      <c r="G2310" t="s">
        <v>3269</v>
      </c>
      <c r="H2310" t="s">
        <v>3270</v>
      </c>
      <c r="I2310" t="s">
        <v>3628</v>
      </c>
      <c r="J2310" t="s">
        <v>3637</v>
      </c>
    </row>
    <row r="2312" spans="1:3" ht="15">
      <c r="A2312">
        <v>1701000</v>
      </c>
      <c r="C2312" t="s">
        <v>1833</v>
      </c>
    </row>
    <row r="2313" spans="7:9" ht="15">
      <c r="G2313" t="s">
        <v>1834</v>
      </c>
      <c r="H2313">
        <v>5</v>
      </c>
      <c r="I2313">
        <v>18.4</v>
      </c>
    </row>
    <row r="2314" spans="3:10" ht="15">
      <c r="C2314" t="s">
        <v>1835</v>
      </c>
      <c r="F2314" s="5">
        <v>74651492</v>
      </c>
      <c r="G2314" t="s">
        <v>1836</v>
      </c>
      <c r="H2314">
        <v>25</v>
      </c>
      <c r="I2314">
        <v>18.4</v>
      </c>
      <c r="J2314" s="5">
        <v>746515</v>
      </c>
    </row>
    <row r="2315" spans="3:10" ht="15">
      <c r="C2315" t="s">
        <v>3629</v>
      </c>
      <c r="D2315" s="5">
        <v>25882453</v>
      </c>
      <c r="F2315" s="5">
        <v>25882453</v>
      </c>
      <c r="G2315" t="s">
        <v>1837</v>
      </c>
      <c r="H2315">
        <v>25</v>
      </c>
      <c r="I2315">
        <v>18.4</v>
      </c>
      <c r="J2315" s="5">
        <v>258825</v>
      </c>
    </row>
    <row r="2316" spans="3:10" ht="15">
      <c r="C2316" t="s">
        <v>3630</v>
      </c>
      <c r="E2316" s="5">
        <v>6454662</v>
      </c>
      <c r="F2316" s="5">
        <v>6454662</v>
      </c>
      <c r="G2316" t="s">
        <v>1838</v>
      </c>
      <c r="H2316">
        <v>25</v>
      </c>
      <c r="I2316">
        <v>18.4</v>
      </c>
      <c r="J2316" s="5">
        <v>64547</v>
      </c>
    </row>
    <row r="2317" spans="3:10" ht="15">
      <c r="C2317" t="s">
        <v>1839</v>
      </c>
      <c r="D2317" s="5">
        <v>25882453</v>
      </c>
      <c r="E2317" s="5">
        <v>6454662</v>
      </c>
      <c r="F2317" s="5">
        <v>106988607</v>
      </c>
      <c r="G2317" s="6">
        <v>4643305.54</v>
      </c>
      <c r="J2317" s="5">
        <v>1069887</v>
      </c>
    </row>
    <row r="2320" ht="15">
      <c r="C2320" t="s">
        <v>1840</v>
      </c>
    </row>
    <row r="2321" spans="3:10" ht="15">
      <c r="C2321" s="5">
        <v>74651492</v>
      </c>
      <c r="D2321" s="5">
        <v>25882453</v>
      </c>
      <c r="E2321" s="5">
        <v>6454662</v>
      </c>
      <c r="F2321" s="5">
        <v>106988607</v>
      </c>
      <c r="G2321" s="6">
        <v>4643305.54</v>
      </c>
      <c r="J2321" s="5">
        <v>1069887</v>
      </c>
    </row>
    <row r="2323" spans="1:3" ht="15">
      <c r="A2323">
        <v>1702000</v>
      </c>
      <c r="C2323" t="s">
        <v>1841</v>
      </c>
    </row>
    <row r="2324" spans="7:9" ht="15">
      <c r="G2324" t="s">
        <v>1842</v>
      </c>
      <c r="H2324">
        <v>5</v>
      </c>
      <c r="I2324">
        <v>3.2</v>
      </c>
    </row>
    <row r="2325" spans="3:10" ht="15">
      <c r="C2325" t="s">
        <v>1843</v>
      </c>
      <c r="F2325" s="5">
        <v>18111295</v>
      </c>
      <c r="G2325" t="s">
        <v>1844</v>
      </c>
      <c r="H2325">
        <v>25</v>
      </c>
      <c r="I2325">
        <v>3.2</v>
      </c>
      <c r="J2325" s="5">
        <v>181113</v>
      </c>
    </row>
    <row r="2326" spans="3:10" ht="15">
      <c r="C2326" t="s">
        <v>3629</v>
      </c>
      <c r="D2326" s="5">
        <v>5587133</v>
      </c>
      <c r="F2326" s="5">
        <v>5587133</v>
      </c>
      <c r="G2326" t="s">
        <v>1845</v>
      </c>
      <c r="H2326">
        <v>25</v>
      </c>
      <c r="I2326">
        <v>3.2</v>
      </c>
      <c r="J2326" s="5">
        <v>55871</v>
      </c>
    </row>
    <row r="2327" spans="3:10" ht="15">
      <c r="C2327" t="s">
        <v>3630</v>
      </c>
      <c r="E2327" s="5">
        <v>2002082</v>
      </c>
      <c r="F2327" s="5">
        <v>2002082</v>
      </c>
      <c r="G2327" t="s">
        <v>1846</v>
      </c>
      <c r="H2327">
        <v>25</v>
      </c>
      <c r="I2327">
        <v>3.2</v>
      </c>
      <c r="J2327" s="5">
        <v>20021</v>
      </c>
    </row>
    <row r="2328" spans="3:10" ht="15">
      <c r="C2328" t="s">
        <v>1847</v>
      </c>
      <c r="D2328" s="5">
        <v>5587133</v>
      </c>
      <c r="E2328" s="5">
        <v>2002082</v>
      </c>
      <c r="F2328" s="5">
        <v>25700510</v>
      </c>
      <c r="G2328" s="6">
        <v>724754.38</v>
      </c>
      <c r="J2328" s="5">
        <v>257005</v>
      </c>
    </row>
    <row r="2331" spans="3:4" ht="15">
      <c r="C2331" t="s">
        <v>1848</v>
      </c>
      <c r="D2331" t="s">
        <v>3223</v>
      </c>
    </row>
    <row r="2332" spans="3:10" ht="15">
      <c r="C2332" s="5">
        <v>18111295</v>
      </c>
      <c r="D2332" s="5">
        <v>5587133</v>
      </c>
      <c r="E2332" s="5">
        <v>2002082</v>
      </c>
      <c r="F2332" s="5">
        <v>25700510</v>
      </c>
      <c r="G2332" s="6">
        <v>724754.38</v>
      </c>
      <c r="J2332" s="5">
        <v>257005</v>
      </c>
    </row>
    <row r="2334" spans="1:4" ht="15">
      <c r="A2334">
        <v>1703000</v>
      </c>
      <c r="C2334" t="s">
        <v>1849</v>
      </c>
      <c r="D2334" t="s">
        <v>3640</v>
      </c>
    </row>
    <row r="2335" spans="7:9" ht="15">
      <c r="G2335" t="s">
        <v>1850</v>
      </c>
      <c r="H2335">
        <v>5</v>
      </c>
      <c r="I2335">
        <v>14.1</v>
      </c>
    </row>
    <row r="2336" spans="3:10" ht="15">
      <c r="C2336" t="s">
        <v>1851</v>
      </c>
      <c r="F2336" s="5">
        <v>16833701</v>
      </c>
      <c r="G2336" t="s">
        <v>1852</v>
      </c>
      <c r="H2336">
        <v>25</v>
      </c>
      <c r="I2336">
        <v>14.1</v>
      </c>
      <c r="J2336" s="5">
        <v>168337</v>
      </c>
    </row>
    <row r="2337" spans="3:10" ht="15">
      <c r="C2337" t="s">
        <v>3629</v>
      </c>
      <c r="D2337" s="5">
        <v>8309885</v>
      </c>
      <c r="F2337" s="5">
        <v>8309885</v>
      </c>
      <c r="G2337" t="s">
        <v>1853</v>
      </c>
      <c r="H2337">
        <v>25</v>
      </c>
      <c r="I2337">
        <v>14.1</v>
      </c>
      <c r="J2337" s="5">
        <v>83099</v>
      </c>
    </row>
    <row r="2338" spans="3:10" ht="15">
      <c r="C2338" t="s">
        <v>3630</v>
      </c>
      <c r="E2338" s="5">
        <v>3180368</v>
      </c>
      <c r="F2338" s="5">
        <v>3180368</v>
      </c>
      <c r="G2338" t="s">
        <v>1854</v>
      </c>
      <c r="H2338">
        <v>25</v>
      </c>
      <c r="I2338">
        <v>14.1</v>
      </c>
      <c r="J2338" s="5">
        <v>31804</v>
      </c>
    </row>
    <row r="2339" spans="3:10" ht="15">
      <c r="C2339" t="s">
        <v>1855</v>
      </c>
      <c r="D2339" s="5">
        <v>8309885</v>
      </c>
      <c r="E2339" s="5">
        <v>3180368</v>
      </c>
      <c r="F2339" s="5">
        <v>28323954</v>
      </c>
      <c r="G2339" s="6">
        <v>1107466.6</v>
      </c>
      <c r="J2339" s="5">
        <v>283240</v>
      </c>
    </row>
    <row r="2342" spans="3:4" ht="15">
      <c r="C2342" t="s">
        <v>1856</v>
      </c>
      <c r="D2342" t="s">
        <v>3638</v>
      </c>
    </row>
    <row r="2343" spans="3:10" ht="15">
      <c r="C2343" s="5">
        <v>16833701</v>
      </c>
      <c r="D2343" s="5">
        <v>8309885</v>
      </c>
      <c r="E2343" s="5">
        <v>3180368</v>
      </c>
      <c r="F2343" s="5">
        <v>28323954</v>
      </c>
      <c r="G2343" s="6">
        <v>1107466.6</v>
      </c>
      <c r="J2343" s="5">
        <v>283240</v>
      </c>
    </row>
    <row r="2345" spans="1:3" ht="15">
      <c r="A2345">
        <v>1704000</v>
      </c>
      <c r="C2345" t="s">
        <v>1857</v>
      </c>
    </row>
    <row r="2346" spans="7:9" ht="15">
      <c r="G2346" t="s">
        <v>1858</v>
      </c>
      <c r="H2346">
        <v>5</v>
      </c>
      <c r="I2346">
        <v>11.4</v>
      </c>
    </row>
    <row r="2347" spans="3:10" ht="15">
      <c r="C2347" t="s">
        <v>1859</v>
      </c>
      <c r="F2347" s="5">
        <v>13420013</v>
      </c>
      <c r="G2347" t="s">
        <v>1860</v>
      </c>
      <c r="H2347">
        <v>25</v>
      </c>
      <c r="I2347">
        <v>11.4</v>
      </c>
      <c r="J2347" s="5">
        <v>134200</v>
      </c>
    </row>
    <row r="2348" spans="3:10" ht="15">
      <c r="C2348" t="s">
        <v>3629</v>
      </c>
      <c r="D2348" s="5">
        <v>4259220</v>
      </c>
      <c r="F2348" s="5">
        <v>4259220</v>
      </c>
      <c r="G2348" t="s">
        <v>1861</v>
      </c>
      <c r="H2348">
        <v>25</v>
      </c>
      <c r="I2348">
        <v>11.4</v>
      </c>
      <c r="J2348" s="5">
        <v>42592</v>
      </c>
    </row>
    <row r="2349" spans="3:10" ht="15">
      <c r="C2349" t="s">
        <v>3630</v>
      </c>
      <c r="E2349" s="5">
        <v>1928937</v>
      </c>
      <c r="F2349" s="5">
        <v>1928937</v>
      </c>
      <c r="G2349" t="s">
        <v>1862</v>
      </c>
      <c r="H2349">
        <v>25</v>
      </c>
      <c r="I2349">
        <v>11.4</v>
      </c>
      <c r="J2349" s="5">
        <v>19289</v>
      </c>
    </row>
    <row r="2350" spans="3:10" ht="15">
      <c r="C2350" t="s">
        <v>1863</v>
      </c>
      <c r="D2350" s="5">
        <v>4259220</v>
      </c>
      <c r="E2350" s="5">
        <v>1928937</v>
      </c>
      <c r="F2350" s="5">
        <v>19608170</v>
      </c>
      <c r="G2350" s="6">
        <v>713737.39</v>
      </c>
      <c r="J2350" s="5">
        <v>196081</v>
      </c>
    </row>
    <row r="2352" ht="15">
      <c r="C2352" t="s">
        <v>1864</v>
      </c>
    </row>
    <row r="2353" spans="7:9" ht="15">
      <c r="G2353" t="s">
        <v>1858</v>
      </c>
      <c r="H2353">
        <v>5</v>
      </c>
      <c r="I2353">
        <v>11.4</v>
      </c>
    </row>
    <row r="2354" spans="3:10" ht="15">
      <c r="C2354" t="s">
        <v>1865</v>
      </c>
      <c r="F2354" s="5">
        <v>10095800</v>
      </c>
      <c r="G2354" t="s">
        <v>1866</v>
      </c>
      <c r="H2354">
        <v>25</v>
      </c>
      <c r="I2354">
        <v>11.4</v>
      </c>
      <c r="J2354" s="5">
        <v>100958</v>
      </c>
    </row>
    <row r="2355" spans="3:10" ht="15">
      <c r="C2355" t="s">
        <v>3629</v>
      </c>
      <c r="D2355" s="5">
        <v>2136775</v>
      </c>
      <c r="F2355" s="5">
        <v>2136775</v>
      </c>
      <c r="G2355" t="s">
        <v>1867</v>
      </c>
      <c r="H2355">
        <v>25</v>
      </c>
      <c r="I2355">
        <v>11.4</v>
      </c>
      <c r="J2355" s="5">
        <v>21368</v>
      </c>
    </row>
    <row r="2356" spans="3:10" ht="15">
      <c r="C2356" t="s">
        <v>3630</v>
      </c>
      <c r="E2356" s="5">
        <v>1739420</v>
      </c>
      <c r="F2356" s="5">
        <v>1739420</v>
      </c>
      <c r="G2356" t="s">
        <v>1868</v>
      </c>
      <c r="H2356">
        <v>25</v>
      </c>
      <c r="I2356">
        <v>11.4</v>
      </c>
      <c r="J2356" s="5">
        <v>17394</v>
      </c>
    </row>
    <row r="2357" spans="3:10" ht="15">
      <c r="C2357" t="s">
        <v>1869</v>
      </c>
      <c r="D2357" s="5">
        <v>2136775</v>
      </c>
      <c r="E2357" s="5">
        <v>1739420</v>
      </c>
      <c r="F2357" s="5">
        <v>13971995</v>
      </c>
      <c r="G2357" s="6">
        <v>508580.62</v>
      </c>
      <c r="J2357" s="5">
        <v>139720</v>
      </c>
    </row>
    <row r="2364" spans="4:7" ht="15">
      <c r="D2364" t="s">
        <v>3646</v>
      </c>
      <c r="E2364" t="s">
        <v>3245</v>
      </c>
      <c r="F2364" t="s">
        <v>3246</v>
      </c>
      <c r="G2364" t="s">
        <v>3247</v>
      </c>
    </row>
    <row r="2365" spans="5:6" ht="15">
      <c r="E2365" t="s">
        <v>3753</v>
      </c>
      <c r="F2365" s="7">
        <v>38483</v>
      </c>
    </row>
    <row r="2368" spans="1:3" ht="15">
      <c r="A2368" t="s">
        <v>4668</v>
      </c>
      <c r="B2368" t="s">
        <v>1826</v>
      </c>
      <c r="C2368" t="s">
        <v>1559</v>
      </c>
    </row>
    <row r="2369" spans="1:3" ht="15">
      <c r="A2369" t="s">
        <v>3250</v>
      </c>
      <c r="B2369" t="s">
        <v>3251</v>
      </c>
      <c r="C2369" t="s">
        <v>1827</v>
      </c>
    </row>
    <row r="2370" spans="1:3" ht="15">
      <c r="A2370" t="s">
        <v>4564</v>
      </c>
      <c r="B2370" t="s">
        <v>1828</v>
      </c>
      <c r="C2370" t="s">
        <v>1829</v>
      </c>
    </row>
    <row r="2371" spans="1:3" ht="15">
      <c r="A2371" t="s">
        <v>1830</v>
      </c>
      <c r="B2371" t="s">
        <v>2887</v>
      </c>
      <c r="C2371">
        <v>72956</v>
      </c>
    </row>
    <row r="2372" spans="1:3" ht="15">
      <c r="A2372" t="s">
        <v>3255</v>
      </c>
      <c r="B2372" t="s">
        <v>1831</v>
      </c>
      <c r="C2372" t="s">
        <v>1832</v>
      </c>
    </row>
    <row r="2375" spans="1:11" ht="15">
      <c r="A2375" t="s">
        <v>4361</v>
      </c>
      <c r="C2375" t="s">
        <v>3258</v>
      </c>
      <c r="D2375" t="s">
        <v>3633</v>
      </c>
      <c r="E2375" t="s">
        <v>3259</v>
      </c>
      <c r="F2375" t="s">
        <v>3260</v>
      </c>
      <c r="G2375" t="s">
        <v>3261</v>
      </c>
      <c r="H2375" t="s">
        <v>3262</v>
      </c>
      <c r="I2375" t="s">
        <v>3263</v>
      </c>
      <c r="J2375" t="s">
        <v>3264</v>
      </c>
      <c r="K2375" t="s">
        <v>3265</v>
      </c>
    </row>
    <row r="2376" spans="3:10" ht="15">
      <c r="C2376" t="s">
        <v>3266</v>
      </c>
      <c r="D2376" t="s">
        <v>3636</v>
      </c>
      <c r="E2376" t="s">
        <v>3267</v>
      </c>
      <c r="F2376" t="s">
        <v>3268</v>
      </c>
      <c r="G2376" t="s">
        <v>3269</v>
      </c>
      <c r="H2376" t="s">
        <v>3270</v>
      </c>
      <c r="I2376" t="s">
        <v>3628</v>
      </c>
      <c r="J2376" t="s">
        <v>3637</v>
      </c>
    </row>
    <row r="2380" spans="3:4" ht="15">
      <c r="C2380" t="s">
        <v>1870</v>
      </c>
      <c r="D2380" t="s">
        <v>3203</v>
      </c>
    </row>
    <row r="2381" spans="3:10" ht="15">
      <c r="C2381" s="5">
        <v>23515813</v>
      </c>
      <c r="D2381" s="5">
        <v>6395995</v>
      </c>
      <c r="E2381" s="5">
        <v>3668357</v>
      </c>
      <c r="F2381" s="5">
        <v>33580165</v>
      </c>
      <c r="G2381" s="6">
        <v>1222318.01</v>
      </c>
      <c r="J2381" s="5">
        <v>335801</v>
      </c>
    </row>
    <row r="2383" spans="1:3" ht="15">
      <c r="A2383">
        <v>1705000</v>
      </c>
      <c r="C2383" t="s">
        <v>1871</v>
      </c>
    </row>
    <row r="2384" spans="7:9" ht="15">
      <c r="G2384" t="s">
        <v>2980</v>
      </c>
      <c r="H2384">
        <v>5</v>
      </c>
      <c r="I2384">
        <v>14.8</v>
      </c>
    </row>
    <row r="2385" spans="3:10" ht="15">
      <c r="C2385" t="s">
        <v>1872</v>
      </c>
      <c r="F2385" s="5">
        <v>190423507</v>
      </c>
      <c r="G2385" t="s">
        <v>1873</v>
      </c>
      <c r="H2385">
        <v>25</v>
      </c>
      <c r="I2385">
        <v>14.8</v>
      </c>
      <c r="J2385" s="5">
        <v>1904235</v>
      </c>
    </row>
    <row r="2386" spans="3:10" ht="15">
      <c r="C2386" t="s">
        <v>3629</v>
      </c>
      <c r="D2386" s="5">
        <v>72344003</v>
      </c>
      <c r="F2386" s="5">
        <v>72344003</v>
      </c>
      <c r="G2386" t="s">
        <v>1874</v>
      </c>
      <c r="H2386">
        <v>25</v>
      </c>
      <c r="I2386">
        <v>14.8</v>
      </c>
      <c r="J2386" s="5">
        <v>723440</v>
      </c>
    </row>
    <row r="2387" spans="3:10" ht="15">
      <c r="C2387" t="s">
        <v>3630</v>
      </c>
      <c r="E2387" s="5">
        <v>23808625</v>
      </c>
      <c r="F2387" s="5">
        <v>23808625</v>
      </c>
      <c r="G2387" t="s">
        <v>1875</v>
      </c>
      <c r="H2387">
        <v>25</v>
      </c>
      <c r="I2387">
        <v>14.8</v>
      </c>
      <c r="J2387" s="5">
        <v>238086</v>
      </c>
    </row>
    <row r="2388" spans="3:10" ht="15">
      <c r="C2388" t="s">
        <v>1876</v>
      </c>
      <c r="D2388" s="5">
        <v>72344003</v>
      </c>
      <c r="E2388" s="5">
        <v>23808625</v>
      </c>
      <c r="F2388" s="5">
        <v>286576135</v>
      </c>
      <c r="G2388" s="6">
        <v>11405730.18</v>
      </c>
      <c r="J2388" s="5">
        <v>2865761</v>
      </c>
    </row>
    <row r="2391" spans="3:4" ht="15">
      <c r="C2391" t="s">
        <v>1877</v>
      </c>
      <c r="D2391" t="s">
        <v>3641</v>
      </c>
    </row>
    <row r="2392" spans="3:10" ht="15">
      <c r="C2392" s="5">
        <v>190423507</v>
      </c>
      <c r="D2392" s="5">
        <v>72344003</v>
      </c>
      <c r="E2392" s="5">
        <v>23808625</v>
      </c>
      <c r="F2392" s="5">
        <v>286576135</v>
      </c>
      <c r="G2392" s="6">
        <v>11405730.18</v>
      </c>
      <c r="J2392" s="5">
        <v>2865761</v>
      </c>
    </row>
    <row r="2394" spans="1:11" ht="15">
      <c r="A2394" t="s">
        <v>3293</v>
      </c>
      <c r="B2394" t="s">
        <v>3294</v>
      </c>
      <c r="C2394" t="s">
        <v>3742</v>
      </c>
      <c r="D2394" t="s">
        <v>3642</v>
      </c>
      <c r="E2394" t="s">
        <v>3743</v>
      </c>
      <c r="F2394" t="s">
        <v>3744</v>
      </c>
      <c r="G2394" t="s">
        <v>3745</v>
      </c>
      <c r="H2394" t="s">
        <v>3746</v>
      </c>
      <c r="I2394" t="s">
        <v>3747</v>
      </c>
      <c r="J2394" t="s">
        <v>3748</v>
      </c>
      <c r="K2394" t="s">
        <v>3749</v>
      </c>
    </row>
    <row r="2396" ht="15">
      <c r="C2396" t="s">
        <v>3643</v>
      </c>
    </row>
    <row r="2397" spans="3:7" ht="15">
      <c r="C2397" s="5">
        <v>313440008</v>
      </c>
      <c r="D2397" t="s">
        <v>4138</v>
      </c>
      <c r="E2397" t="s">
        <v>1878</v>
      </c>
      <c r="F2397" t="s">
        <v>1879</v>
      </c>
      <c r="G2397" s="6">
        <v>18594994.09</v>
      </c>
    </row>
    <row r="2398" spans="3:11" ht="15">
      <c r="C2398" t="s">
        <v>3645</v>
      </c>
      <c r="J2398" t="s">
        <v>1880</v>
      </c>
      <c r="K2398">
        <v>94</v>
      </c>
    </row>
    <row r="2399" ht="15">
      <c r="C2399" t="s">
        <v>3754</v>
      </c>
    </row>
    <row r="2403" spans="1:8" ht="15">
      <c r="A2403" t="s">
        <v>3755</v>
      </c>
      <c r="B2403" t="s">
        <v>3756</v>
      </c>
      <c r="C2403" t="s">
        <v>3757</v>
      </c>
      <c r="D2403" t="s">
        <v>3648</v>
      </c>
      <c r="E2403" t="s">
        <v>3758</v>
      </c>
      <c r="F2403" t="s">
        <v>3759</v>
      </c>
      <c r="G2403" t="s">
        <v>3760</v>
      </c>
      <c r="H2403" t="s">
        <v>3649</v>
      </c>
    </row>
    <row r="2406" spans="1:6" ht="15">
      <c r="A2406" t="s">
        <v>3761</v>
      </c>
      <c r="B2406" t="s">
        <v>3762</v>
      </c>
      <c r="C2406" t="s">
        <v>3763</v>
      </c>
      <c r="D2406" t="s">
        <v>3650</v>
      </c>
      <c r="E2406" t="s">
        <v>3764</v>
      </c>
      <c r="F2406" t="s">
        <v>3765</v>
      </c>
    </row>
    <row r="2407" spans="1:5" ht="15">
      <c r="A2407" t="s">
        <v>3766</v>
      </c>
      <c r="B2407" t="s">
        <v>3767</v>
      </c>
      <c r="C2407" t="s">
        <v>3768</v>
      </c>
      <c r="E2407" t="s">
        <v>3627</v>
      </c>
    </row>
    <row r="2430" spans="4:7" ht="15">
      <c r="D2430" t="s">
        <v>3646</v>
      </c>
      <c r="E2430" t="s">
        <v>3245</v>
      </c>
      <c r="F2430" t="s">
        <v>3246</v>
      </c>
      <c r="G2430" t="s">
        <v>3247</v>
      </c>
    </row>
    <row r="2431" spans="5:6" ht="15">
      <c r="E2431" t="s">
        <v>3753</v>
      </c>
      <c r="F2431" s="7">
        <v>38483</v>
      </c>
    </row>
    <row r="2434" spans="1:3" ht="15">
      <c r="A2434" t="s">
        <v>4668</v>
      </c>
      <c r="B2434" t="s">
        <v>1881</v>
      </c>
      <c r="C2434" t="s">
        <v>1882</v>
      </c>
    </row>
    <row r="2435" spans="1:3" ht="15">
      <c r="A2435" t="s">
        <v>3250</v>
      </c>
      <c r="B2435" t="s">
        <v>3251</v>
      </c>
      <c r="C2435" t="s">
        <v>1883</v>
      </c>
    </row>
    <row r="2436" spans="1:3" ht="15">
      <c r="A2436" t="s">
        <v>3192</v>
      </c>
      <c r="B2436" t="s">
        <v>1884</v>
      </c>
      <c r="C2436" t="s">
        <v>3254</v>
      </c>
    </row>
    <row r="2437" spans="1:3" ht="15">
      <c r="A2437" t="s">
        <v>4139</v>
      </c>
      <c r="B2437">
        <v>723</v>
      </c>
      <c r="C2437">
        <v>64</v>
      </c>
    </row>
    <row r="2438" spans="1:3" ht="15">
      <c r="A2438" t="s">
        <v>3255</v>
      </c>
      <c r="B2438" t="s">
        <v>3256</v>
      </c>
      <c r="C2438" t="s">
        <v>1885</v>
      </c>
    </row>
    <row r="2441" spans="1:11" ht="15">
      <c r="A2441" t="s">
        <v>4361</v>
      </c>
      <c r="C2441" t="s">
        <v>3258</v>
      </c>
      <c r="D2441" t="s">
        <v>3633</v>
      </c>
      <c r="E2441" t="s">
        <v>3259</v>
      </c>
      <c r="F2441" t="s">
        <v>3260</v>
      </c>
      <c r="G2441" t="s">
        <v>3261</v>
      </c>
      <c r="H2441" t="s">
        <v>3262</v>
      </c>
      <c r="I2441" t="s">
        <v>3263</v>
      </c>
      <c r="J2441" t="s">
        <v>3264</v>
      </c>
      <c r="K2441" t="s">
        <v>3265</v>
      </c>
    </row>
    <row r="2442" spans="3:10" ht="15">
      <c r="C2442" t="s">
        <v>3266</v>
      </c>
      <c r="D2442" t="s">
        <v>3636</v>
      </c>
      <c r="E2442" t="s">
        <v>3267</v>
      </c>
      <c r="F2442" t="s">
        <v>3268</v>
      </c>
      <c r="G2442" t="s">
        <v>3269</v>
      </c>
      <c r="H2442" t="s">
        <v>3270</v>
      </c>
      <c r="I2442" t="s">
        <v>3628</v>
      </c>
      <c r="J2442" t="s">
        <v>3637</v>
      </c>
    </row>
    <row r="2444" spans="1:3" ht="15">
      <c r="A2444">
        <v>1802000</v>
      </c>
      <c r="C2444" t="s">
        <v>1886</v>
      </c>
    </row>
    <row r="2445" spans="7:9" ht="15">
      <c r="G2445" t="s">
        <v>1887</v>
      </c>
      <c r="H2445">
        <v>5</v>
      </c>
      <c r="I2445">
        <v>19.8</v>
      </c>
    </row>
    <row r="2446" spans="3:10" ht="15">
      <c r="C2446" t="s">
        <v>1888</v>
      </c>
      <c r="F2446" s="5">
        <v>17014472</v>
      </c>
      <c r="G2446" t="s">
        <v>1889</v>
      </c>
      <c r="H2446">
        <v>25</v>
      </c>
      <c r="I2446">
        <v>19.8</v>
      </c>
      <c r="J2446" s="5">
        <v>170145</v>
      </c>
    </row>
    <row r="2447" spans="3:10" ht="15">
      <c r="C2447" t="s">
        <v>3629</v>
      </c>
      <c r="D2447" s="5">
        <v>4443590</v>
      </c>
      <c r="F2447" s="5">
        <v>4443590</v>
      </c>
      <c r="G2447" t="s">
        <v>1890</v>
      </c>
      <c r="H2447">
        <v>25</v>
      </c>
      <c r="I2447">
        <v>19.8</v>
      </c>
      <c r="J2447" s="5">
        <v>44436</v>
      </c>
    </row>
    <row r="2448" spans="3:10" ht="15">
      <c r="C2448" t="s">
        <v>3630</v>
      </c>
      <c r="E2448" s="5">
        <v>2195028</v>
      </c>
      <c r="F2448" s="5">
        <v>2195028</v>
      </c>
      <c r="G2448" t="s">
        <v>1891</v>
      </c>
      <c r="H2448">
        <v>25</v>
      </c>
      <c r="I2448">
        <v>19.8</v>
      </c>
      <c r="J2448" s="5">
        <v>21950</v>
      </c>
    </row>
    <row r="2449" spans="3:10" ht="15">
      <c r="C2449" t="s">
        <v>1892</v>
      </c>
      <c r="D2449" s="5">
        <v>4443590</v>
      </c>
      <c r="E2449" s="5">
        <v>2195028</v>
      </c>
      <c r="F2449" s="5">
        <v>23653090</v>
      </c>
      <c r="G2449" s="6">
        <v>1059658.43</v>
      </c>
      <c r="J2449" s="5">
        <v>236531</v>
      </c>
    </row>
    <row r="2451" ht="15">
      <c r="C2451" t="s">
        <v>1893</v>
      </c>
    </row>
    <row r="2452" spans="7:9" ht="15">
      <c r="G2452" t="s">
        <v>1887</v>
      </c>
      <c r="H2452">
        <v>5</v>
      </c>
      <c r="I2452">
        <v>19.8</v>
      </c>
    </row>
    <row r="2453" spans="3:10" ht="15">
      <c r="C2453" t="s">
        <v>1894</v>
      </c>
      <c r="F2453" s="5">
        <v>1001328</v>
      </c>
      <c r="G2453" t="s">
        <v>1895</v>
      </c>
      <c r="H2453">
        <v>25</v>
      </c>
      <c r="I2453">
        <v>19.8</v>
      </c>
      <c r="J2453" s="5">
        <v>10013</v>
      </c>
    </row>
    <row r="2454" spans="3:10" ht="15">
      <c r="C2454" t="s">
        <v>3629</v>
      </c>
      <c r="D2454" s="5">
        <v>13830</v>
      </c>
      <c r="F2454" s="5">
        <v>13830</v>
      </c>
      <c r="G2454" t="s">
        <v>1896</v>
      </c>
      <c r="H2454">
        <v>25</v>
      </c>
      <c r="I2454">
        <v>19.8</v>
      </c>
      <c r="J2454">
        <v>138</v>
      </c>
    </row>
    <row r="2455" spans="3:10" ht="15">
      <c r="C2455" t="s">
        <v>3630</v>
      </c>
      <c r="E2455" s="5">
        <v>59310</v>
      </c>
      <c r="F2455" s="5">
        <v>59310</v>
      </c>
      <c r="G2455" t="s">
        <v>1897</v>
      </c>
      <c r="H2455">
        <v>25</v>
      </c>
      <c r="I2455">
        <v>19.8</v>
      </c>
      <c r="J2455">
        <v>593</v>
      </c>
    </row>
    <row r="2456" spans="3:10" ht="15">
      <c r="C2456" t="s">
        <v>2511</v>
      </c>
      <c r="D2456" s="5">
        <v>13830</v>
      </c>
      <c r="E2456" s="5">
        <v>59310</v>
      </c>
      <c r="F2456" s="5">
        <v>1074468</v>
      </c>
      <c r="G2456" s="6">
        <v>48136.16</v>
      </c>
      <c r="J2456" s="5">
        <v>10744</v>
      </c>
    </row>
    <row r="2460" spans="3:4" ht="15">
      <c r="C2460" t="s">
        <v>2512</v>
      </c>
      <c r="D2460" t="s">
        <v>3202</v>
      </c>
    </row>
    <row r="2461" spans="3:10" ht="15">
      <c r="C2461" s="5">
        <v>18015800</v>
      </c>
      <c r="D2461" s="5">
        <v>4457420</v>
      </c>
      <c r="E2461" s="5">
        <v>2254338</v>
      </c>
      <c r="F2461" s="5">
        <v>24727558</v>
      </c>
      <c r="G2461" s="6">
        <v>1107794.59</v>
      </c>
      <c r="J2461" s="5">
        <v>247275</v>
      </c>
    </row>
    <row r="2463" spans="1:4" ht="15">
      <c r="A2463">
        <v>1803000</v>
      </c>
      <c r="C2463" t="s">
        <v>2513</v>
      </c>
      <c r="D2463" t="s">
        <v>3640</v>
      </c>
    </row>
    <row r="2464" spans="7:9" ht="15">
      <c r="G2464" t="s">
        <v>2514</v>
      </c>
      <c r="H2464">
        <v>7</v>
      </c>
      <c r="I2464">
        <v>2</v>
      </c>
    </row>
    <row r="2465" spans="3:10" ht="15">
      <c r="C2465" t="s">
        <v>2515</v>
      </c>
      <c r="F2465" s="5">
        <v>158054063</v>
      </c>
      <c r="G2465" t="s">
        <v>2516</v>
      </c>
      <c r="H2465">
        <v>27</v>
      </c>
      <c r="I2465">
        <v>2</v>
      </c>
      <c r="J2465" s="5">
        <v>1706984</v>
      </c>
    </row>
    <row r="2466" spans="3:10" ht="15">
      <c r="C2466" t="s">
        <v>3629</v>
      </c>
      <c r="D2466" s="5">
        <v>73529820</v>
      </c>
      <c r="F2466" s="5">
        <v>73529820</v>
      </c>
      <c r="G2466" t="s">
        <v>2517</v>
      </c>
      <c r="H2466">
        <v>27</v>
      </c>
      <c r="I2466">
        <v>2</v>
      </c>
      <c r="J2466" s="5">
        <v>794122</v>
      </c>
    </row>
    <row r="2467" spans="3:10" ht="15">
      <c r="C2467" t="s">
        <v>3630</v>
      </c>
      <c r="E2467" s="5">
        <v>11457848</v>
      </c>
      <c r="F2467" s="5">
        <v>11457848</v>
      </c>
      <c r="G2467" t="s">
        <v>2518</v>
      </c>
      <c r="H2467">
        <v>27</v>
      </c>
      <c r="I2467">
        <v>2</v>
      </c>
      <c r="J2467" s="5">
        <v>123745</v>
      </c>
    </row>
    <row r="2468" spans="3:10" ht="15">
      <c r="C2468" t="s">
        <v>2519</v>
      </c>
      <c r="D2468" s="5">
        <v>73529820</v>
      </c>
      <c r="E2468" s="5">
        <v>11457848</v>
      </c>
      <c r="F2468" s="5">
        <v>243041731</v>
      </c>
      <c r="G2468" s="6">
        <v>7048210.2</v>
      </c>
      <c r="J2468" s="5">
        <v>2624851</v>
      </c>
    </row>
    <row r="2471" spans="3:4" ht="15">
      <c r="C2471" t="s">
        <v>2520</v>
      </c>
      <c r="D2471" t="s">
        <v>3638</v>
      </c>
    </row>
    <row r="2472" spans="3:10" ht="15">
      <c r="C2472" s="5">
        <v>158054063</v>
      </c>
      <c r="D2472" s="5">
        <v>73529820</v>
      </c>
      <c r="E2472" s="5">
        <v>11457848</v>
      </c>
      <c r="F2472" s="5">
        <v>243041731</v>
      </c>
      <c r="G2472" s="6">
        <v>7048210.2</v>
      </c>
      <c r="J2472" s="5">
        <v>2624851</v>
      </c>
    </row>
    <row r="2474" spans="1:3" ht="15">
      <c r="A2474">
        <v>1804000</v>
      </c>
      <c r="C2474" t="s">
        <v>2521</v>
      </c>
    </row>
    <row r="2475" spans="7:9" ht="15">
      <c r="G2475" t="s">
        <v>2522</v>
      </c>
      <c r="H2475">
        <v>5</v>
      </c>
      <c r="I2475">
        <v>10.65</v>
      </c>
    </row>
    <row r="2476" spans="3:10" ht="15">
      <c r="C2476" t="s">
        <v>2523</v>
      </c>
      <c r="F2476" s="5">
        <v>137118498</v>
      </c>
      <c r="G2476" t="s">
        <v>2524</v>
      </c>
      <c r="H2476">
        <v>25</v>
      </c>
      <c r="I2476">
        <v>10.65</v>
      </c>
      <c r="J2476" s="5">
        <v>1371185</v>
      </c>
    </row>
    <row r="2477" spans="3:10" ht="15">
      <c r="C2477" t="s">
        <v>3629</v>
      </c>
      <c r="D2477" s="5">
        <v>36140820</v>
      </c>
      <c r="F2477" s="5">
        <v>36140820</v>
      </c>
      <c r="G2477" t="s">
        <v>2525</v>
      </c>
      <c r="H2477">
        <v>25</v>
      </c>
      <c r="I2477">
        <v>10.65</v>
      </c>
      <c r="J2477" s="5">
        <v>361408</v>
      </c>
    </row>
    <row r="2478" spans="3:10" ht="15">
      <c r="C2478" t="s">
        <v>3630</v>
      </c>
      <c r="E2478" s="5">
        <v>16747447</v>
      </c>
      <c r="F2478" s="5">
        <v>16747447</v>
      </c>
      <c r="G2478" t="s">
        <v>2526</v>
      </c>
      <c r="H2478">
        <v>25</v>
      </c>
      <c r="I2478">
        <v>10.65</v>
      </c>
      <c r="J2478" s="5">
        <v>167474</v>
      </c>
    </row>
    <row r="2479" spans="3:10" ht="15">
      <c r="C2479" t="s">
        <v>2527</v>
      </c>
      <c r="D2479" s="5">
        <v>36140820</v>
      </c>
      <c r="E2479" s="5">
        <v>16747447</v>
      </c>
      <c r="F2479" s="5">
        <v>190006765</v>
      </c>
      <c r="G2479" s="6">
        <v>6773741.17</v>
      </c>
      <c r="J2479" s="5">
        <v>1900067</v>
      </c>
    </row>
    <row r="2482" spans="3:4" ht="15">
      <c r="C2482" t="s">
        <v>2528</v>
      </c>
      <c r="D2482" t="s">
        <v>3640</v>
      </c>
    </row>
    <row r="2483" spans="3:10" ht="15">
      <c r="C2483" s="5">
        <v>137118498</v>
      </c>
      <c r="D2483" s="5">
        <v>36140820</v>
      </c>
      <c r="E2483" s="5">
        <v>16747447</v>
      </c>
      <c r="F2483" s="5">
        <v>190006765</v>
      </c>
      <c r="G2483" s="6">
        <v>6773741.17</v>
      </c>
      <c r="J2483" s="5">
        <v>1900067</v>
      </c>
    </row>
    <row r="2485" spans="1:3" ht="15">
      <c r="A2485">
        <v>1805000</v>
      </c>
      <c r="C2485" t="s">
        <v>2529</v>
      </c>
    </row>
    <row r="2486" spans="7:9" ht="15">
      <c r="G2486" t="s">
        <v>4039</v>
      </c>
      <c r="H2486">
        <v>5</v>
      </c>
      <c r="I2486">
        <v>14</v>
      </c>
    </row>
    <row r="2487" spans="3:10" ht="15">
      <c r="C2487" t="s">
        <v>2530</v>
      </c>
      <c r="F2487" s="5">
        <v>8283491</v>
      </c>
      <c r="G2487" t="s">
        <v>2531</v>
      </c>
      <c r="H2487">
        <v>25</v>
      </c>
      <c r="I2487">
        <v>14</v>
      </c>
      <c r="J2487" s="5">
        <v>82835</v>
      </c>
    </row>
    <row r="2488" spans="3:10" ht="15">
      <c r="C2488" t="s">
        <v>3629</v>
      </c>
      <c r="D2488" s="5">
        <v>1979550</v>
      </c>
      <c r="F2488" s="5">
        <v>1979550</v>
      </c>
      <c r="G2488" t="s">
        <v>2532</v>
      </c>
      <c r="H2488">
        <v>25</v>
      </c>
      <c r="I2488">
        <v>14</v>
      </c>
      <c r="J2488" s="5">
        <v>19796</v>
      </c>
    </row>
    <row r="2489" spans="3:10" ht="15">
      <c r="C2489" t="s">
        <v>3630</v>
      </c>
      <c r="E2489" s="5">
        <v>1706093</v>
      </c>
      <c r="F2489" s="5">
        <v>1706093</v>
      </c>
      <c r="G2489" t="s">
        <v>2533</v>
      </c>
      <c r="H2489">
        <v>25</v>
      </c>
      <c r="I2489">
        <v>14</v>
      </c>
      <c r="J2489" s="5">
        <v>17061</v>
      </c>
    </row>
    <row r="2490" spans="3:10" ht="15">
      <c r="C2490" t="s">
        <v>2534</v>
      </c>
      <c r="D2490" s="5">
        <v>1979550</v>
      </c>
      <c r="E2490" s="5">
        <v>1706093</v>
      </c>
      <c r="F2490" s="5">
        <v>11969134</v>
      </c>
      <c r="G2490" s="6">
        <v>466796.23</v>
      </c>
      <c r="J2490" s="5">
        <v>119692</v>
      </c>
    </row>
    <row r="2496" spans="4:7" ht="15">
      <c r="D2496" t="s">
        <v>3646</v>
      </c>
      <c r="E2496" t="s">
        <v>3245</v>
      </c>
      <c r="F2496" t="s">
        <v>3246</v>
      </c>
      <c r="G2496" t="s">
        <v>3247</v>
      </c>
    </row>
    <row r="2497" spans="5:6" ht="15">
      <c r="E2497" t="s">
        <v>3753</v>
      </c>
      <c r="F2497" s="7">
        <v>38483</v>
      </c>
    </row>
    <row r="2500" spans="1:3" ht="15">
      <c r="A2500" t="s">
        <v>4668</v>
      </c>
      <c r="B2500" t="s">
        <v>1881</v>
      </c>
      <c r="C2500" t="s">
        <v>1882</v>
      </c>
    </row>
    <row r="2501" spans="1:3" ht="15">
      <c r="A2501" t="s">
        <v>3250</v>
      </c>
      <c r="B2501" t="s">
        <v>3251</v>
      </c>
      <c r="C2501" t="s">
        <v>1883</v>
      </c>
    </row>
    <row r="2502" spans="1:3" ht="15">
      <c r="A2502" t="s">
        <v>3192</v>
      </c>
      <c r="B2502" t="s">
        <v>1884</v>
      </c>
      <c r="C2502" t="s">
        <v>3254</v>
      </c>
    </row>
    <row r="2503" spans="1:3" ht="15">
      <c r="A2503" t="s">
        <v>4139</v>
      </c>
      <c r="B2503">
        <v>723</v>
      </c>
      <c r="C2503">
        <v>64</v>
      </c>
    </row>
    <row r="2504" spans="1:3" ht="15">
      <c r="A2504" t="s">
        <v>3255</v>
      </c>
      <c r="B2504" t="s">
        <v>3256</v>
      </c>
      <c r="C2504" t="s">
        <v>1885</v>
      </c>
    </row>
    <row r="2507" spans="1:11" ht="15">
      <c r="A2507" t="s">
        <v>4361</v>
      </c>
      <c r="C2507" t="s">
        <v>3258</v>
      </c>
      <c r="D2507" t="s">
        <v>3633</v>
      </c>
      <c r="E2507" t="s">
        <v>3259</v>
      </c>
      <c r="F2507" t="s">
        <v>3260</v>
      </c>
      <c r="G2507" t="s">
        <v>3261</v>
      </c>
      <c r="H2507" t="s">
        <v>3262</v>
      </c>
      <c r="I2507" t="s">
        <v>3263</v>
      </c>
      <c r="J2507" t="s">
        <v>3264</v>
      </c>
      <c r="K2507" t="s">
        <v>3265</v>
      </c>
    </row>
    <row r="2508" spans="3:10" ht="15">
      <c r="C2508" t="s">
        <v>3266</v>
      </c>
      <c r="D2508" t="s">
        <v>3636</v>
      </c>
      <c r="E2508" t="s">
        <v>3267</v>
      </c>
      <c r="F2508" t="s">
        <v>3268</v>
      </c>
      <c r="G2508" t="s">
        <v>3269</v>
      </c>
      <c r="H2508" t="s">
        <v>3270</v>
      </c>
      <c r="I2508" t="s">
        <v>3628</v>
      </c>
      <c r="J2508" t="s">
        <v>3637</v>
      </c>
    </row>
    <row r="2512" spans="3:4" ht="15">
      <c r="C2512" t="s">
        <v>2535</v>
      </c>
      <c r="D2512" t="s">
        <v>3187</v>
      </c>
    </row>
    <row r="2513" spans="3:10" ht="15">
      <c r="C2513" s="5">
        <v>8283491</v>
      </c>
      <c r="D2513" s="5">
        <v>1979550</v>
      </c>
      <c r="E2513" s="5">
        <v>1706093</v>
      </c>
      <c r="F2513" s="5">
        <v>11969134</v>
      </c>
      <c r="G2513" s="6">
        <v>466796.23</v>
      </c>
      <c r="J2513" s="5">
        <v>119692</v>
      </c>
    </row>
    <row r="2516" spans="1:11" ht="15">
      <c r="A2516" t="s">
        <v>3293</v>
      </c>
      <c r="B2516" t="s">
        <v>3294</v>
      </c>
      <c r="C2516" t="s">
        <v>3742</v>
      </c>
      <c r="D2516" t="s">
        <v>3642</v>
      </c>
      <c r="E2516" t="s">
        <v>3743</v>
      </c>
      <c r="F2516" t="s">
        <v>3744</v>
      </c>
      <c r="G2516" t="s">
        <v>3745</v>
      </c>
      <c r="H2516" t="s">
        <v>3746</v>
      </c>
      <c r="I2516" t="s">
        <v>3747</v>
      </c>
      <c r="J2516" t="s">
        <v>3748</v>
      </c>
      <c r="K2516" t="s">
        <v>3749</v>
      </c>
    </row>
    <row r="2517" spans="3:5" ht="15">
      <c r="C2517" t="s">
        <v>2536</v>
      </c>
      <c r="D2517" t="e">
        <v>#NAME?</v>
      </c>
      <c r="E2517" t="s">
        <v>4140</v>
      </c>
    </row>
    <row r="2518" spans="3:10" ht="15">
      <c r="C2518" t="s">
        <v>2537</v>
      </c>
      <c r="F2518" s="5">
        <v>20136920</v>
      </c>
      <c r="G2518" t="s">
        <v>2538</v>
      </c>
      <c r="H2518">
        <v>25</v>
      </c>
      <c r="I2518">
        <v>2.4</v>
      </c>
      <c r="J2518" s="5">
        <v>201369</v>
      </c>
    </row>
    <row r="2519" spans="3:10" ht="15">
      <c r="C2519" t="s">
        <v>3629</v>
      </c>
      <c r="D2519" s="5">
        <v>1612620</v>
      </c>
      <c r="F2519" s="5">
        <v>1612620</v>
      </c>
      <c r="G2519" t="s">
        <v>2539</v>
      </c>
      <c r="H2519">
        <v>25</v>
      </c>
      <c r="I2519">
        <v>2.4</v>
      </c>
      <c r="J2519" s="5">
        <v>16126</v>
      </c>
    </row>
    <row r="2520" spans="3:10" ht="15">
      <c r="C2520" t="s">
        <v>3630</v>
      </c>
      <c r="E2520" s="5">
        <v>432250</v>
      </c>
      <c r="F2520" s="5">
        <v>432250</v>
      </c>
      <c r="G2520" t="s">
        <v>2540</v>
      </c>
      <c r="H2520">
        <v>25</v>
      </c>
      <c r="I2520">
        <v>2.4</v>
      </c>
      <c r="J2520" s="5">
        <v>4323</v>
      </c>
    </row>
    <row r="2521" spans="3:10" ht="15">
      <c r="C2521" t="s">
        <v>2541</v>
      </c>
      <c r="D2521" t="s">
        <v>4141</v>
      </c>
      <c r="E2521" t="s">
        <v>2542</v>
      </c>
      <c r="F2521" t="s">
        <v>2543</v>
      </c>
      <c r="G2521" s="6">
        <v>607781.05</v>
      </c>
      <c r="J2521" s="5">
        <v>221818</v>
      </c>
    </row>
    <row r="2523" ht="15">
      <c r="C2523" t="s">
        <v>3643</v>
      </c>
    </row>
    <row r="2524" spans="3:7" ht="15">
      <c r="C2524" s="5">
        <v>340607444</v>
      </c>
      <c r="D2524" t="s">
        <v>4142</v>
      </c>
      <c r="E2524" t="s">
        <v>2544</v>
      </c>
      <c r="F2524" t="s">
        <v>2545</v>
      </c>
      <c r="G2524" s="6">
        <v>15956187.08</v>
      </c>
    </row>
    <row r="2525" spans="3:11" ht="15">
      <c r="C2525" t="s">
        <v>3645</v>
      </c>
      <c r="J2525" t="s">
        <v>2546</v>
      </c>
      <c r="K2525">
        <v>85</v>
      </c>
    </row>
    <row r="2526" ht="15">
      <c r="C2526" t="s">
        <v>3754</v>
      </c>
    </row>
    <row r="2530" spans="1:8" ht="15">
      <c r="A2530" t="s">
        <v>3755</v>
      </c>
      <c r="B2530" t="s">
        <v>3756</v>
      </c>
      <c r="C2530" t="s">
        <v>3757</v>
      </c>
      <c r="D2530" t="s">
        <v>3648</v>
      </c>
      <c r="E2530" t="s">
        <v>3758</v>
      </c>
      <c r="F2530" t="s">
        <v>3759</v>
      </c>
      <c r="G2530" t="s">
        <v>3760</v>
      </c>
      <c r="H2530" t="s">
        <v>3649</v>
      </c>
    </row>
    <row r="2533" spans="1:6" ht="15">
      <c r="A2533" t="s">
        <v>3761</v>
      </c>
      <c r="B2533" t="s">
        <v>3762</v>
      </c>
      <c r="C2533" t="s">
        <v>3763</v>
      </c>
      <c r="D2533" t="s">
        <v>3650</v>
      </c>
      <c r="E2533" t="s">
        <v>3764</v>
      </c>
      <c r="F2533" t="s">
        <v>3765</v>
      </c>
    </row>
    <row r="2534" spans="1:5" ht="15">
      <c r="A2534" t="s">
        <v>3766</v>
      </c>
      <c r="B2534" t="s">
        <v>3767</v>
      </c>
      <c r="C2534" t="s">
        <v>3768</v>
      </c>
      <c r="E2534" t="s">
        <v>3627</v>
      </c>
    </row>
    <row r="2562" spans="4:7" ht="15">
      <c r="D2562" t="s">
        <v>3646</v>
      </c>
      <c r="E2562" t="s">
        <v>3245</v>
      </c>
      <c r="F2562" t="s">
        <v>3246</v>
      </c>
      <c r="G2562" t="s">
        <v>3247</v>
      </c>
    </row>
    <row r="2563" spans="5:6" ht="15">
      <c r="E2563" t="s">
        <v>3753</v>
      </c>
      <c r="F2563" s="7">
        <v>38483</v>
      </c>
    </row>
    <row r="2566" spans="1:2" ht="15">
      <c r="A2566" t="s">
        <v>4668</v>
      </c>
      <c r="B2566" t="s">
        <v>2547</v>
      </c>
    </row>
    <row r="2567" spans="1:3" ht="15">
      <c r="A2567" t="s">
        <v>3250</v>
      </c>
      <c r="B2567" t="s">
        <v>3251</v>
      </c>
      <c r="C2567" t="s">
        <v>2548</v>
      </c>
    </row>
    <row r="2568" spans="1:3" ht="15">
      <c r="A2568" t="s">
        <v>2549</v>
      </c>
      <c r="B2568" t="s">
        <v>3773</v>
      </c>
      <c r="C2568" t="s">
        <v>2550</v>
      </c>
    </row>
    <row r="2569" spans="1:3" ht="15">
      <c r="A2569" t="s">
        <v>2551</v>
      </c>
      <c r="B2569">
        <v>7239</v>
      </c>
      <c r="C2569">
        <v>6</v>
      </c>
    </row>
    <row r="2570" spans="1:3" ht="15">
      <c r="A2570" t="s">
        <v>3255</v>
      </c>
      <c r="B2570" t="s">
        <v>3256</v>
      </c>
      <c r="C2570" t="s">
        <v>2552</v>
      </c>
    </row>
    <row r="2573" spans="1:11" ht="15">
      <c r="A2573" t="s">
        <v>4361</v>
      </c>
      <c r="C2573" t="s">
        <v>3258</v>
      </c>
      <c r="D2573" t="s">
        <v>3633</v>
      </c>
      <c r="E2573" t="s">
        <v>3259</v>
      </c>
      <c r="F2573" t="s">
        <v>3260</v>
      </c>
      <c r="G2573" t="s">
        <v>3261</v>
      </c>
      <c r="H2573" t="s">
        <v>3262</v>
      </c>
      <c r="I2573" t="s">
        <v>3263</v>
      </c>
      <c r="J2573" t="s">
        <v>3264</v>
      </c>
      <c r="K2573" t="s">
        <v>3265</v>
      </c>
    </row>
    <row r="2574" spans="3:10" ht="15">
      <c r="C2574" t="s">
        <v>3266</v>
      </c>
      <c r="D2574" t="s">
        <v>3636</v>
      </c>
      <c r="E2574" t="s">
        <v>3267</v>
      </c>
      <c r="F2574" t="s">
        <v>3268</v>
      </c>
      <c r="G2574" t="s">
        <v>3269</v>
      </c>
      <c r="H2574" t="s">
        <v>3270</v>
      </c>
      <c r="I2574" t="s">
        <v>3628</v>
      </c>
      <c r="J2574" t="s">
        <v>3637</v>
      </c>
    </row>
    <row r="2576" spans="1:4" ht="15">
      <c r="A2576">
        <v>1901000</v>
      </c>
      <c r="C2576" t="s">
        <v>2553</v>
      </c>
      <c r="D2576" t="s">
        <v>3640</v>
      </c>
    </row>
    <row r="2577" spans="7:9" ht="15">
      <c r="G2577" t="s">
        <v>1671</v>
      </c>
      <c r="H2577">
        <v>6.3</v>
      </c>
      <c r="I2577">
        <v>7.5</v>
      </c>
    </row>
    <row r="2578" spans="3:10" ht="15">
      <c r="C2578" t="s">
        <v>2554</v>
      </c>
      <c r="F2578" s="5">
        <v>28233992</v>
      </c>
      <c r="G2578" t="s">
        <v>2555</v>
      </c>
      <c r="H2578">
        <v>26.3</v>
      </c>
      <c r="I2578">
        <v>7.5</v>
      </c>
      <c r="J2578" s="5">
        <v>297022</v>
      </c>
    </row>
    <row r="2579" spans="3:10" ht="15">
      <c r="C2579" t="s">
        <v>3629</v>
      </c>
      <c r="D2579" s="5">
        <v>8896340</v>
      </c>
      <c r="F2579" s="5">
        <v>8896340</v>
      </c>
      <c r="G2579" t="s">
        <v>2556</v>
      </c>
      <c r="H2579">
        <v>26.3</v>
      </c>
      <c r="I2579">
        <v>7.5</v>
      </c>
      <c r="J2579" s="5">
        <v>93589</v>
      </c>
    </row>
    <row r="2580" spans="3:10" ht="15">
      <c r="C2580" t="s">
        <v>3630</v>
      </c>
      <c r="E2580" s="5">
        <v>5255351</v>
      </c>
      <c r="F2580" s="5">
        <v>5255351</v>
      </c>
      <c r="G2580" t="s">
        <v>2557</v>
      </c>
      <c r="H2580">
        <v>26.3</v>
      </c>
      <c r="I2580">
        <v>7.5</v>
      </c>
      <c r="J2580" s="5">
        <v>55286</v>
      </c>
    </row>
    <row r="2581" spans="3:10" ht="15">
      <c r="C2581" t="s">
        <v>2558</v>
      </c>
      <c r="D2581" s="5">
        <v>8896340</v>
      </c>
      <c r="E2581" s="5">
        <v>5255351</v>
      </c>
      <c r="F2581" s="5">
        <v>42385683</v>
      </c>
      <c r="G2581" s="6">
        <v>1432636.08</v>
      </c>
      <c r="J2581" s="5">
        <v>445897</v>
      </c>
    </row>
    <row r="2583" ht="15">
      <c r="C2583" t="s">
        <v>2559</v>
      </c>
    </row>
    <row r="2584" spans="7:9" ht="15">
      <c r="G2584" t="s">
        <v>1671</v>
      </c>
      <c r="H2584">
        <v>6.3</v>
      </c>
      <c r="I2584">
        <v>7.5</v>
      </c>
    </row>
    <row r="2585" spans="3:10" ht="15">
      <c r="C2585" t="s">
        <v>2560</v>
      </c>
      <c r="F2585" s="5">
        <v>1190305</v>
      </c>
      <c r="G2585" t="s">
        <v>2561</v>
      </c>
      <c r="H2585">
        <v>26.3</v>
      </c>
      <c r="I2585">
        <v>7.5</v>
      </c>
      <c r="J2585" s="5">
        <v>12522</v>
      </c>
    </row>
    <row r="2586" spans="3:10" ht="15">
      <c r="C2586" t="s">
        <v>3629</v>
      </c>
      <c r="D2586" s="5">
        <v>112755</v>
      </c>
      <c r="F2586" s="5">
        <v>112755</v>
      </c>
      <c r="G2586" t="s">
        <v>2562</v>
      </c>
      <c r="H2586">
        <v>26.3</v>
      </c>
      <c r="I2586">
        <v>7.5</v>
      </c>
      <c r="J2586" s="5">
        <v>1186</v>
      </c>
    </row>
    <row r="2587" spans="3:10" ht="15">
      <c r="C2587" t="s">
        <v>3630</v>
      </c>
      <c r="E2587" s="5">
        <v>39225</v>
      </c>
      <c r="F2587" s="5">
        <v>39225</v>
      </c>
      <c r="G2587" t="s">
        <v>2563</v>
      </c>
      <c r="H2587">
        <v>26.3</v>
      </c>
      <c r="I2587">
        <v>7.5</v>
      </c>
      <c r="J2587">
        <v>413</v>
      </c>
    </row>
    <row r="2588" spans="3:10" ht="15">
      <c r="C2588" t="s">
        <v>2564</v>
      </c>
      <c r="D2588" s="5">
        <v>112755</v>
      </c>
      <c r="E2588" s="5">
        <v>39225</v>
      </c>
      <c r="F2588" s="5">
        <v>1342285</v>
      </c>
      <c r="G2588" s="6">
        <v>45369.24</v>
      </c>
      <c r="J2588" s="5">
        <v>14121</v>
      </c>
    </row>
    <row r="2591" ht="15">
      <c r="C2591" t="s">
        <v>2565</v>
      </c>
    </row>
    <row r="2592" spans="7:9" ht="15">
      <c r="G2592" t="s">
        <v>1671</v>
      </c>
      <c r="H2592">
        <v>6.3</v>
      </c>
      <c r="I2592">
        <v>7.5</v>
      </c>
    </row>
    <row r="2593" spans="3:10" ht="15">
      <c r="C2593" t="s">
        <v>2566</v>
      </c>
      <c r="F2593" s="5">
        <v>201778</v>
      </c>
      <c r="G2593" t="s">
        <v>2567</v>
      </c>
      <c r="H2593">
        <v>26.3</v>
      </c>
      <c r="I2593">
        <v>7.5</v>
      </c>
      <c r="J2593" s="5">
        <v>2123</v>
      </c>
    </row>
    <row r="2594" spans="3:10" ht="15">
      <c r="C2594" t="s">
        <v>3629</v>
      </c>
      <c r="D2594" s="5">
        <v>13100</v>
      </c>
      <c r="F2594" s="5">
        <v>13100</v>
      </c>
      <c r="G2594" t="s">
        <v>2568</v>
      </c>
      <c r="H2594">
        <v>26.3</v>
      </c>
      <c r="I2594">
        <v>7.5</v>
      </c>
      <c r="J2594">
        <v>138</v>
      </c>
    </row>
    <row r="2595" spans="3:10" ht="15">
      <c r="C2595" t="s">
        <v>3630</v>
      </c>
      <c r="E2595">
        <v>530</v>
      </c>
      <c r="F2595">
        <v>530</v>
      </c>
      <c r="G2595" t="s">
        <v>2569</v>
      </c>
      <c r="H2595">
        <v>26.3</v>
      </c>
      <c r="I2595">
        <v>7.5</v>
      </c>
      <c r="J2595">
        <v>6</v>
      </c>
    </row>
    <row r="2596" spans="3:10" ht="15">
      <c r="C2596" t="s">
        <v>2570</v>
      </c>
      <c r="D2596" s="5">
        <v>13100</v>
      </c>
      <c r="E2596">
        <v>530</v>
      </c>
      <c r="F2596" s="5">
        <v>215408</v>
      </c>
      <c r="G2596" s="6">
        <v>7280.79</v>
      </c>
      <c r="J2596" s="5">
        <v>2267</v>
      </c>
    </row>
    <row r="2600" spans="3:4" ht="15">
      <c r="C2600" t="s">
        <v>2571</v>
      </c>
      <c r="D2600" t="s">
        <v>3638</v>
      </c>
    </row>
    <row r="2601" spans="3:10" ht="15">
      <c r="C2601" s="5">
        <v>29626075</v>
      </c>
      <c r="D2601" s="5">
        <v>9022195</v>
      </c>
      <c r="E2601" s="5">
        <v>5295106</v>
      </c>
      <c r="F2601" s="5">
        <v>43943376</v>
      </c>
      <c r="G2601" s="6">
        <v>1485286.11</v>
      </c>
      <c r="J2601" s="5">
        <v>462285</v>
      </c>
    </row>
    <row r="2603" spans="1:3" ht="15">
      <c r="A2603">
        <v>1903000</v>
      </c>
      <c r="C2603" t="s">
        <v>2572</v>
      </c>
    </row>
    <row r="2604" spans="7:9" ht="15">
      <c r="G2604" t="s">
        <v>2573</v>
      </c>
      <c r="H2604">
        <v>4</v>
      </c>
      <c r="I2604">
        <v>2.6</v>
      </c>
    </row>
    <row r="2605" spans="3:10" ht="15">
      <c r="C2605" t="s">
        <v>2574</v>
      </c>
      <c r="F2605" s="5">
        <v>12768694</v>
      </c>
      <c r="G2605" t="s">
        <v>2575</v>
      </c>
      <c r="H2605">
        <v>34</v>
      </c>
      <c r="I2605">
        <v>2.6</v>
      </c>
      <c r="J2605" s="5">
        <v>173654</v>
      </c>
    </row>
    <row r="2606" spans="3:10" ht="15">
      <c r="C2606" t="s">
        <v>3629</v>
      </c>
      <c r="D2606" s="5">
        <v>2915930</v>
      </c>
      <c r="F2606" s="5">
        <v>2915930</v>
      </c>
      <c r="G2606" t="s">
        <v>2576</v>
      </c>
      <c r="H2606">
        <v>34</v>
      </c>
      <c r="I2606">
        <v>2.6</v>
      </c>
      <c r="J2606" s="5">
        <v>39657</v>
      </c>
    </row>
    <row r="2607" spans="3:10" ht="15">
      <c r="C2607" t="s">
        <v>3630</v>
      </c>
      <c r="E2607" s="5">
        <v>2100348</v>
      </c>
      <c r="F2607" s="5">
        <v>2100348</v>
      </c>
      <c r="G2607" t="s">
        <v>2577</v>
      </c>
      <c r="H2607">
        <v>34</v>
      </c>
      <c r="I2607">
        <v>2.6</v>
      </c>
      <c r="J2607" s="5">
        <v>28565</v>
      </c>
    </row>
    <row r="2608" spans="3:10" ht="15">
      <c r="C2608" t="s">
        <v>2578</v>
      </c>
      <c r="D2608" s="5">
        <v>2915930</v>
      </c>
      <c r="E2608" s="5">
        <v>2100348</v>
      </c>
      <c r="F2608" s="5">
        <v>17784972</v>
      </c>
      <c r="G2608" s="6">
        <v>650929.98</v>
      </c>
      <c r="J2608" s="5">
        <v>241876</v>
      </c>
    </row>
    <row r="2611" spans="3:4" ht="15">
      <c r="C2611" t="s">
        <v>2579</v>
      </c>
      <c r="D2611" t="s">
        <v>3640</v>
      </c>
    </row>
    <row r="2612" spans="3:10" ht="15">
      <c r="C2612" s="5">
        <v>12768694</v>
      </c>
      <c r="D2612" s="5">
        <v>2915930</v>
      </c>
      <c r="E2612" s="5">
        <v>2100348</v>
      </c>
      <c r="F2612" s="5">
        <v>17784972</v>
      </c>
      <c r="G2612" s="6">
        <v>650929.98</v>
      </c>
      <c r="J2612" s="5">
        <v>241876</v>
      </c>
    </row>
    <row r="2614" spans="1:3" ht="15">
      <c r="A2614">
        <v>1905000</v>
      </c>
      <c r="C2614" t="s">
        <v>2580</v>
      </c>
    </row>
    <row r="2615" spans="7:9" ht="15">
      <c r="G2615" t="s">
        <v>4600</v>
      </c>
      <c r="H2615">
        <v>5</v>
      </c>
      <c r="I2615">
        <v>10</v>
      </c>
    </row>
    <row r="2616" spans="3:10" ht="15">
      <c r="C2616" t="s">
        <v>4146</v>
      </c>
      <c r="F2616" s="5">
        <v>79710576</v>
      </c>
      <c r="G2616" t="s">
        <v>4147</v>
      </c>
      <c r="H2616">
        <v>25</v>
      </c>
      <c r="I2616">
        <v>10</v>
      </c>
      <c r="J2616" s="5">
        <v>797106</v>
      </c>
    </row>
    <row r="2617" spans="3:10" ht="15">
      <c r="C2617" t="s">
        <v>3629</v>
      </c>
      <c r="D2617" s="5">
        <v>33842880</v>
      </c>
      <c r="F2617" s="5">
        <v>33842880</v>
      </c>
      <c r="G2617" t="s">
        <v>4148</v>
      </c>
      <c r="H2617">
        <v>25</v>
      </c>
      <c r="I2617">
        <v>10</v>
      </c>
      <c r="J2617" s="5">
        <v>338429</v>
      </c>
    </row>
    <row r="2618" spans="3:10" ht="15">
      <c r="C2618" t="s">
        <v>3630</v>
      </c>
      <c r="E2618" s="5">
        <v>8749002</v>
      </c>
      <c r="F2618" s="5">
        <v>8749002</v>
      </c>
      <c r="G2618" t="s">
        <v>4149</v>
      </c>
      <c r="H2618">
        <v>25</v>
      </c>
      <c r="I2618">
        <v>10</v>
      </c>
      <c r="J2618" s="5">
        <v>87490</v>
      </c>
    </row>
    <row r="2619" spans="3:10" ht="15">
      <c r="C2619" t="s">
        <v>4150</v>
      </c>
      <c r="D2619" s="5">
        <v>33842880</v>
      </c>
      <c r="E2619" s="5">
        <v>8749002</v>
      </c>
      <c r="F2619" s="5">
        <v>122302458</v>
      </c>
      <c r="G2619" s="6">
        <v>4280586.03</v>
      </c>
      <c r="J2619" s="5">
        <v>1223025</v>
      </c>
    </row>
    <row r="2621" ht="15">
      <c r="C2621" t="s">
        <v>2565</v>
      </c>
    </row>
    <row r="2622" spans="7:9" ht="15">
      <c r="G2622" t="s">
        <v>4600</v>
      </c>
      <c r="H2622">
        <v>5</v>
      </c>
      <c r="I2622">
        <v>10</v>
      </c>
    </row>
    <row r="2628" spans="4:7" ht="15">
      <c r="D2628" t="s">
        <v>3646</v>
      </c>
      <c r="E2628" t="s">
        <v>3245</v>
      </c>
      <c r="F2628" t="s">
        <v>3246</v>
      </c>
      <c r="G2628" t="s">
        <v>3247</v>
      </c>
    </row>
    <row r="2629" spans="5:6" ht="15">
      <c r="E2629" t="s">
        <v>3753</v>
      </c>
      <c r="F2629" s="7">
        <v>38483</v>
      </c>
    </row>
    <row r="2632" spans="1:2" ht="15">
      <c r="A2632" t="s">
        <v>4668</v>
      </c>
      <c r="B2632" t="s">
        <v>2547</v>
      </c>
    </row>
    <row r="2633" spans="1:3" ht="15">
      <c r="A2633" t="s">
        <v>3250</v>
      </c>
      <c r="B2633" t="s">
        <v>3251</v>
      </c>
      <c r="C2633" t="s">
        <v>2548</v>
      </c>
    </row>
    <row r="2634" spans="1:3" ht="15">
      <c r="A2634" t="s">
        <v>2549</v>
      </c>
      <c r="B2634" t="s">
        <v>3773</v>
      </c>
      <c r="C2634" t="s">
        <v>2550</v>
      </c>
    </row>
    <row r="2635" spans="1:3" ht="15">
      <c r="A2635" t="s">
        <v>2551</v>
      </c>
      <c r="B2635">
        <v>7239</v>
      </c>
      <c r="C2635">
        <v>6</v>
      </c>
    </row>
    <row r="2636" spans="1:3" ht="15">
      <c r="A2636" t="s">
        <v>3255</v>
      </c>
      <c r="B2636" t="s">
        <v>3256</v>
      </c>
      <c r="C2636" t="s">
        <v>2552</v>
      </c>
    </row>
    <row r="2639" spans="1:11" ht="15">
      <c r="A2639" t="s">
        <v>4361</v>
      </c>
      <c r="C2639" t="s">
        <v>3258</v>
      </c>
      <c r="D2639" t="s">
        <v>3633</v>
      </c>
      <c r="E2639" t="s">
        <v>3259</v>
      </c>
      <c r="F2639" t="s">
        <v>3260</v>
      </c>
      <c r="G2639" t="s">
        <v>3261</v>
      </c>
      <c r="H2639" t="s">
        <v>3262</v>
      </c>
      <c r="I2639" t="s">
        <v>3263</v>
      </c>
      <c r="J2639" t="s">
        <v>3264</v>
      </c>
      <c r="K2639" t="s">
        <v>3265</v>
      </c>
    </row>
    <row r="2640" spans="3:10" ht="15">
      <c r="C2640" t="s">
        <v>3266</v>
      </c>
      <c r="D2640" t="s">
        <v>3636</v>
      </c>
      <c r="E2640" t="s">
        <v>3267</v>
      </c>
      <c r="F2640" t="s">
        <v>3268</v>
      </c>
      <c r="G2640" t="s">
        <v>3269</v>
      </c>
      <c r="H2640" t="s">
        <v>3270</v>
      </c>
      <c r="I2640" t="s">
        <v>3628</v>
      </c>
      <c r="J2640" t="s">
        <v>3637</v>
      </c>
    </row>
    <row r="2642" spans="3:10" ht="15">
      <c r="C2642" t="s">
        <v>4151</v>
      </c>
      <c r="F2642" s="5">
        <v>220720</v>
      </c>
      <c r="G2642" t="s">
        <v>4152</v>
      </c>
      <c r="H2642">
        <v>25</v>
      </c>
      <c r="I2642">
        <v>10</v>
      </c>
      <c r="J2642" s="5">
        <v>2207</v>
      </c>
    </row>
    <row r="2643" spans="3:10" ht="15">
      <c r="C2643" t="s">
        <v>3629</v>
      </c>
      <c r="D2643" s="5">
        <v>5240</v>
      </c>
      <c r="F2643" s="5">
        <v>5240</v>
      </c>
      <c r="G2643" t="s">
        <v>4153</v>
      </c>
      <c r="H2643">
        <v>25</v>
      </c>
      <c r="I2643">
        <v>10</v>
      </c>
      <c r="J2643">
        <v>52</v>
      </c>
    </row>
    <row r="2644" spans="3:10" ht="15">
      <c r="C2644" t="s">
        <v>3630</v>
      </c>
      <c r="E2644" s="5">
        <v>79428</v>
      </c>
      <c r="F2644" s="5">
        <v>79428</v>
      </c>
      <c r="G2644" t="s">
        <v>4154</v>
      </c>
      <c r="H2644">
        <v>25</v>
      </c>
      <c r="I2644">
        <v>10</v>
      </c>
      <c r="J2644">
        <v>794</v>
      </c>
    </row>
    <row r="2645" spans="3:10" ht="15">
      <c r="C2645" t="s">
        <v>4155</v>
      </c>
      <c r="D2645" s="5">
        <v>5240</v>
      </c>
      <c r="E2645" s="5">
        <v>79428</v>
      </c>
      <c r="F2645" s="5">
        <v>305388</v>
      </c>
      <c r="G2645" s="6">
        <v>10688.58</v>
      </c>
      <c r="J2645" s="5">
        <v>3053</v>
      </c>
    </row>
    <row r="2649" spans="3:4" ht="15">
      <c r="C2649" t="s">
        <v>4156</v>
      </c>
      <c r="D2649" t="s">
        <v>3202</v>
      </c>
    </row>
    <row r="2650" spans="3:10" ht="15">
      <c r="C2650" s="5">
        <v>79931296</v>
      </c>
      <c r="D2650" s="5">
        <v>33848120</v>
      </c>
      <c r="E2650" s="5">
        <v>8828430</v>
      </c>
      <c r="F2650" s="5">
        <v>122607846</v>
      </c>
      <c r="G2650" s="6">
        <v>4291274.61</v>
      </c>
      <c r="J2650" s="5">
        <v>1226078</v>
      </c>
    </row>
    <row r="2653" spans="1:11" ht="15">
      <c r="A2653" t="s">
        <v>3293</v>
      </c>
      <c r="B2653" t="s">
        <v>3294</v>
      </c>
      <c r="C2653" t="s">
        <v>3742</v>
      </c>
      <c r="D2653" t="s">
        <v>3642</v>
      </c>
      <c r="E2653" t="s">
        <v>3743</v>
      </c>
      <c r="F2653" t="s">
        <v>3744</v>
      </c>
      <c r="G2653" t="s">
        <v>3745</v>
      </c>
      <c r="H2653" t="s">
        <v>3746</v>
      </c>
      <c r="I2653" t="s">
        <v>3747</v>
      </c>
      <c r="J2653" t="s">
        <v>3748</v>
      </c>
      <c r="K2653" t="s">
        <v>3749</v>
      </c>
    </row>
    <row r="2654" spans="3:5" ht="15">
      <c r="C2654" t="s">
        <v>1886</v>
      </c>
      <c r="D2654" t="e">
        <v>#NAME?</v>
      </c>
      <c r="E2654" t="s">
        <v>4143</v>
      </c>
    </row>
    <row r="2655" spans="3:10" ht="15">
      <c r="C2655" t="s">
        <v>1894</v>
      </c>
      <c r="F2655" s="5">
        <v>1001328</v>
      </c>
      <c r="G2655" t="s">
        <v>1895</v>
      </c>
      <c r="H2655">
        <v>25</v>
      </c>
      <c r="I2655">
        <v>19.8</v>
      </c>
      <c r="J2655" s="5">
        <v>10013</v>
      </c>
    </row>
    <row r="2656" spans="3:10" ht="15">
      <c r="C2656" t="s">
        <v>3629</v>
      </c>
      <c r="D2656" s="5">
        <v>13830</v>
      </c>
      <c r="F2656" s="5">
        <v>13830</v>
      </c>
      <c r="G2656" t="s">
        <v>1896</v>
      </c>
      <c r="H2656">
        <v>25</v>
      </c>
      <c r="I2656">
        <v>19.8</v>
      </c>
      <c r="J2656">
        <v>138</v>
      </c>
    </row>
    <row r="2657" spans="3:10" ht="15">
      <c r="C2657" t="s">
        <v>3630</v>
      </c>
      <c r="E2657" s="5">
        <v>59310</v>
      </c>
      <c r="F2657" s="5">
        <v>59310</v>
      </c>
      <c r="G2657" t="s">
        <v>1897</v>
      </c>
      <c r="H2657">
        <v>25</v>
      </c>
      <c r="I2657">
        <v>19.8</v>
      </c>
      <c r="J2657">
        <v>593</v>
      </c>
    </row>
    <row r="2658" spans="3:10" ht="15">
      <c r="C2658" t="s">
        <v>2511</v>
      </c>
      <c r="D2658" t="s">
        <v>1507</v>
      </c>
      <c r="E2658" t="s">
        <v>4157</v>
      </c>
      <c r="F2658" t="s">
        <v>4158</v>
      </c>
      <c r="G2658" s="6">
        <v>48136.16</v>
      </c>
      <c r="J2658" s="5">
        <v>10744</v>
      </c>
    </row>
    <row r="2660" ht="15">
      <c r="C2660" t="s">
        <v>3643</v>
      </c>
    </row>
    <row r="2661" spans="3:7" ht="15">
      <c r="C2661" s="5">
        <v>121714590</v>
      </c>
      <c r="D2661" t="s">
        <v>1508</v>
      </c>
      <c r="E2661" t="s">
        <v>4159</v>
      </c>
      <c r="F2661" t="s">
        <v>4160</v>
      </c>
      <c r="G2661" s="6">
        <v>6412288.25</v>
      </c>
    </row>
    <row r="2662" spans="3:11" ht="15">
      <c r="C2662" t="s">
        <v>3645</v>
      </c>
      <c r="J2662" t="s">
        <v>4161</v>
      </c>
      <c r="K2662">
        <v>39</v>
      </c>
    </row>
    <row r="2663" ht="15">
      <c r="C2663" t="s">
        <v>3754</v>
      </c>
    </row>
    <row r="2667" spans="1:8" ht="15">
      <c r="A2667" t="s">
        <v>3755</v>
      </c>
      <c r="B2667" t="s">
        <v>3756</v>
      </c>
      <c r="C2667" t="s">
        <v>3757</v>
      </c>
      <c r="D2667" t="s">
        <v>3648</v>
      </c>
      <c r="E2667" t="s">
        <v>3758</v>
      </c>
      <c r="F2667" t="s">
        <v>3759</v>
      </c>
      <c r="G2667" t="s">
        <v>3760</v>
      </c>
      <c r="H2667" t="s">
        <v>3649</v>
      </c>
    </row>
    <row r="2670" spans="1:6" ht="15">
      <c r="A2670" t="s">
        <v>3761</v>
      </c>
      <c r="B2670" t="s">
        <v>3762</v>
      </c>
      <c r="C2670" t="s">
        <v>3763</v>
      </c>
      <c r="D2670" t="s">
        <v>3650</v>
      </c>
      <c r="E2670" t="s">
        <v>3764</v>
      </c>
      <c r="F2670" t="s">
        <v>3765</v>
      </c>
    </row>
    <row r="2671" spans="1:5" ht="15">
      <c r="A2671" t="s">
        <v>3766</v>
      </c>
      <c r="B2671" t="s">
        <v>3767</v>
      </c>
      <c r="C2671" t="s">
        <v>3768</v>
      </c>
      <c r="E2671" t="s">
        <v>3627</v>
      </c>
    </row>
    <row r="2694" spans="4:7" ht="15">
      <c r="D2694" t="s">
        <v>3646</v>
      </c>
      <c r="E2694" t="s">
        <v>3245</v>
      </c>
      <c r="F2694" t="s">
        <v>3246</v>
      </c>
      <c r="G2694" t="s">
        <v>3247</v>
      </c>
    </row>
    <row r="2695" spans="5:6" ht="15">
      <c r="E2695" t="s">
        <v>3753</v>
      </c>
      <c r="F2695" s="7">
        <v>38483</v>
      </c>
    </row>
    <row r="2698" spans="1:2" ht="15">
      <c r="A2698" t="s">
        <v>4162</v>
      </c>
      <c r="B2698" t="s">
        <v>4163</v>
      </c>
    </row>
    <row r="2699" spans="1:3" ht="15">
      <c r="A2699" t="s">
        <v>3250</v>
      </c>
      <c r="B2699" t="s">
        <v>3251</v>
      </c>
      <c r="C2699" t="s">
        <v>4164</v>
      </c>
    </row>
    <row r="2700" spans="1:3" ht="15">
      <c r="A2700" t="s">
        <v>3772</v>
      </c>
      <c r="B2700" t="s">
        <v>4165</v>
      </c>
      <c r="C2700" t="s">
        <v>4166</v>
      </c>
    </row>
    <row r="2701" spans="1:3" ht="15">
      <c r="A2701" t="s">
        <v>1509</v>
      </c>
      <c r="B2701">
        <v>71</v>
      </c>
      <c r="C2701">
        <v>742</v>
      </c>
    </row>
    <row r="2702" spans="1:3" ht="15">
      <c r="A2702" t="s">
        <v>3255</v>
      </c>
      <c r="B2702" t="s">
        <v>3256</v>
      </c>
      <c r="C2702" t="s">
        <v>4167</v>
      </c>
    </row>
    <row r="2705" spans="1:11" ht="15">
      <c r="A2705" t="s">
        <v>4361</v>
      </c>
      <c r="C2705" t="s">
        <v>3258</v>
      </c>
      <c r="D2705" t="s">
        <v>3633</v>
      </c>
      <c r="E2705" t="s">
        <v>3259</v>
      </c>
      <c r="F2705" t="s">
        <v>3260</v>
      </c>
      <c r="G2705" t="s">
        <v>3261</v>
      </c>
      <c r="H2705" t="s">
        <v>3262</v>
      </c>
      <c r="I2705" t="s">
        <v>3263</v>
      </c>
      <c r="J2705" t="s">
        <v>3264</v>
      </c>
      <c r="K2705" t="s">
        <v>3265</v>
      </c>
    </row>
    <row r="2706" spans="3:10" ht="15">
      <c r="C2706" t="s">
        <v>3266</v>
      </c>
      <c r="D2706" t="s">
        <v>3636</v>
      </c>
      <c r="E2706" t="s">
        <v>3267</v>
      </c>
      <c r="F2706" t="s">
        <v>3268</v>
      </c>
      <c r="G2706" t="s">
        <v>3269</v>
      </c>
      <c r="H2706" t="s">
        <v>3270</v>
      </c>
      <c r="I2706" t="s">
        <v>3628</v>
      </c>
      <c r="J2706" t="s">
        <v>3637</v>
      </c>
    </row>
    <row r="2708" spans="1:3" ht="15">
      <c r="A2708">
        <v>2002000</v>
      </c>
      <c r="C2708" t="s">
        <v>2864</v>
      </c>
    </row>
    <row r="2709" spans="7:9" ht="15">
      <c r="G2709" t="s">
        <v>4168</v>
      </c>
      <c r="H2709">
        <v>5</v>
      </c>
      <c r="I2709">
        <v>8.5</v>
      </c>
    </row>
    <row r="2710" spans="3:10" ht="15">
      <c r="C2710" t="s">
        <v>4169</v>
      </c>
      <c r="F2710" s="5">
        <v>29673335</v>
      </c>
      <c r="G2710" t="s">
        <v>4170</v>
      </c>
      <c r="H2710">
        <v>25</v>
      </c>
      <c r="I2710">
        <v>8.5</v>
      </c>
      <c r="J2710" s="5">
        <v>296733</v>
      </c>
    </row>
    <row r="2711" spans="3:10" ht="15">
      <c r="C2711" t="s">
        <v>3629</v>
      </c>
      <c r="D2711" s="5">
        <v>12626510</v>
      </c>
      <c r="F2711" s="5">
        <v>12626510</v>
      </c>
      <c r="G2711" t="s">
        <v>4171</v>
      </c>
      <c r="H2711">
        <v>25</v>
      </c>
      <c r="I2711">
        <v>8.5</v>
      </c>
      <c r="J2711" s="5">
        <v>126265</v>
      </c>
    </row>
    <row r="2712" spans="3:10" ht="15">
      <c r="C2712" t="s">
        <v>3630</v>
      </c>
      <c r="E2712" s="5">
        <v>4628900</v>
      </c>
      <c r="F2712" s="5">
        <v>4628900</v>
      </c>
      <c r="G2712" t="s">
        <v>4172</v>
      </c>
      <c r="H2712">
        <v>25</v>
      </c>
      <c r="I2712">
        <v>8.5</v>
      </c>
      <c r="J2712" s="5">
        <v>46289</v>
      </c>
    </row>
    <row r="2713" spans="3:10" ht="15">
      <c r="C2713" t="s">
        <v>4173</v>
      </c>
      <c r="D2713" s="5">
        <v>12626510</v>
      </c>
      <c r="E2713" s="5">
        <v>4628900</v>
      </c>
      <c r="F2713" s="5">
        <v>46928745</v>
      </c>
      <c r="G2713" s="6">
        <v>1572112.96</v>
      </c>
      <c r="J2713" s="5">
        <v>469287</v>
      </c>
    </row>
    <row r="2715" ht="15">
      <c r="C2715" t="s">
        <v>4174</v>
      </c>
    </row>
    <row r="2716" spans="7:9" ht="15">
      <c r="G2716" t="s">
        <v>4168</v>
      </c>
      <c r="H2716">
        <v>5</v>
      </c>
      <c r="I2716">
        <v>8.5</v>
      </c>
    </row>
    <row r="2717" spans="3:10" ht="15">
      <c r="C2717" t="s">
        <v>2865</v>
      </c>
      <c r="F2717" s="5">
        <v>758030</v>
      </c>
      <c r="G2717" t="s">
        <v>2866</v>
      </c>
      <c r="H2717">
        <v>25</v>
      </c>
      <c r="I2717">
        <v>8.5</v>
      </c>
      <c r="J2717" s="5">
        <v>7580</v>
      </c>
    </row>
    <row r="2718" spans="3:10" ht="15">
      <c r="C2718" t="s">
        <v>3629</v>
      </c>
      <c r="D2718" s="5">
        <v>347360</v>
      </c>
      <c r="F2718" s="5">
        <v>347360</v>
      </c>
      <c r="G2718" t="s">
        <v>2867</v>
      </c>
      <c r="H2718">
        <v>25</v>
      </c>
      <c r="I2718">
        <v>8.5</v>
      </c>
      <c r="J2718" s="5">
        <v>3474</v>
      </c>
    </row>
    <row r="2719" spans="3:10" ht="15">
      <c r="C2719" t="s">
        <v>3630</v>
      </c>
      <c r="E2719" s="5">
        <v>309560</v>
      </c>
      <c r="F2719" s="5">
        <v>309560</v>
      </c>
      <c r="G2719" t="s">
        <v>2868</v>
      </c>
      <c r="H2719">
        <v>25</v>
      </c>
      <c r="I2719">
        <v>8.5</v>
      </c>
      <c r="J2719" s="5">
        <v>3096</v>
      </c>
    </row>
    <row r="2720" spans="3:10" ht="15">
      <c r="C2720" t="s">
        <v>2869</v>
      </c>
      <c r="D2720" s="5">
        <v>347360</v>
      </c>
      <c r="E2720" s="5">
        <v>309560</v>
      </c>
      <c r="F2720" s="5">
        <v>1414950</v>
      </c>
      <c r="G2720" s="6">
        <v>47400.83</v>
      </c>
      <c r="J2720" s="5">
        <v>14150</v>
      </c>
    </row>
    <row r="2724" spans="3:4" ht="15">
      <c r="C2724" t="s">
        <v>4175</v>
      </c>
      <c r="D2724" t="s">
        <v>3187</v>
      </c>
    </row>
    <row r="2725" spans="3:10" ht="15">
      <c r="C2725" s="5">
        <v>30431365</v>
      </c>
      <c r="D2725" s="5">
        <v>12973870</v>
      </c>
      <c r="E2725" s="5">
        <v>4938460</v>
      </c>
      <c r="F2725" s="5">
        <v>48343695</v>
      </c>
      <c r="G2725" s="6">
        <v>1619513.79</v>
      </c>
      <c r="J2725" s="5">
        <v>483437</v>
      </c>
    </row>
    <row r="2728" spans="1:11" ht="15">
      <c r="A2728" t="s">
        <v>3293</v>
      </c>
      <c r="B2728" t="s">
        <v>3294</v>
      </c>
      <c r="C2728" t="s">
        <v>3742</v>
      </c>
      <c r="D2728" t="s">
        <v>3642</v>
      </c>
      <c r="E2728" t="s">
        <v>3743</v>
      </c>
      <c r="F2728" t="s">
        <v>3744</v>
      </c>
      <c r="G2728" t="s">
        <v>3745</v>
      </c>
      <c r="H2728" t="s">
        <v>3746</v>
      </c>
      <c r="I2728" t="s">
        <v>3747</v>
      </c>
      <c r="J2728" t="s">
        <v>3748</v>
      </c>
      <c r="K2728" t="s">
        <v>3749</v>
      </c>
    </row>
    <row r="2729" spans="3:5" ht="15">
      <c r="C2729" t="s">
        <v>2872</v>
      </c>
      <c r="D2729" t="e">
        <v>#NAME?</v>
      </c>
      <c r="E2729" t="s">
        <v>3219</v>
      </c>
    </row>
    <row r="2730" spans="3:10" ht="15">
      <c r="C2730" t="s">
        <v>4176</v>
      </c>
      <c r="F2730" s="5">
        <v>1324880</v>
      </c>
      <c r="G2730" t="s">
        <v>4177</v>
      </c>
      <c r="H2730">
        <v>25</v>
      </c>
      <c r="I2730">
        <v>9.9</v>
      </c>
      <c r="J2730" s="5">
        <v>13249</v>
      </c>
    </row>
    <row r="2731" spans="3:10" ht="15">
      <c r="C2731" t="s">
        <v>3629</v>
      </c>
      <c r="D2731" s="5">
        <v>343300</v>
      </c>
      <c r="F2731" s="5">
        <v>343300</v>
      </c>
      <c r="G2731" t="s">
        <v>4178</v>
      </c>
      <c r="H2731">
        <v>25</v>
      </c>
      <c r="I2731">
        <v>9.9</v>
      </c>
      <c r="J2731" s="5">
        <v>3433</v>
      </c>
    </row>
    <row r="2732" spans="3:10" ht="15">
      <c r="C2732" t="s">
        <v>3630</v>
      </c>
      <c r="E2732" s="5">
        <v>308860</v>
      </c>
      <c r="F2732" s="5">
        <v>308860</v>
      </c>
      <c r="G2732" t="s">
        <v>4179</v>
      </c>
      <c r="H2732">
        <v>25</v>
      </c>
      <c r="I2732">
        <v>9.9</v>
      </c>
      <c r="J2732" s="5">
        <v>3089</v>
      </c>
    </row>
    <row r="2733" spans="3:10" ht="15">
      <c r="C2733" t="s">
        <v>4180</v>
      </c>
      <c r="D2733" t="s">
        <v>1510</v>
      </c>
      <c r="E2733" t="s">
        <v>4181</v>
      </c>
      <c r="F2733" t="s">
        <v>4182</v>
      </c>
      <c r="G2733" s="6">
        <v>68998.69</v>
      </c>
      <c r="J2733" s="5">
        <v>19771</v>
      </c>
    </row>
    <row r="2735" spans="3:5" ht="15">
      <c r="C2735" t="s">
        <v>4622</v>
      </c>
      <c r="D2735" t="e">
        <v>#NAME?</v>
      </c>
      <c r="E2735" t="s">
        <v>3233</v>
      </c>
    </row>
    <row r="2736" spans="3:10" ht="15">
      <c r="C2736" t="s">
        <v>4183</v>
      </c>
      <c r="F2736" s="5">
        <v>7168050</v>
      </c>
      <c r="G2736" t="s">
        <v>4184</v>
      </c>
      <c r="H2736">
        <v>25</v>
      </c>
      <c r="I2736">
        <v>12.65</v>
      </c>
      <c r="J2736" s="5">
        <v>71681</v>
      </c>
    </row>
    <row r="2737" spans="3:10" ht="15">
      <c r="C2737" t="s">
        <v>3629</v>
      </c>
      <c r="D2737" s="5">
        <v>2526010</v>
      </c>
      <c r="F2737" s="5">
        <v>2526010</v>
      </c>
      <c r="G2737" t="s">
        <v>4185</v>
      </c>
      <c r="H2737">
        <v>25</v>
      </c>
      <c r="I2737">
        <v>12.65</v>
      </c>
      <c r="J2737" s="5">
        <v>25260</v>
      </c>
    </row>
    <row r="2738" spans="3:10" ht="15">
      <c r="C2738" t="s">
        <v>3630</v>
      </c>
      <c r="E2738" s="5">
        <v>1365110</v>
      </c>
      <c r="F2738" s="5">
        <v>1365110</v>
      </c>
      <c r="G2738" t="s">
        <v>4186</v>
      </c>
      <c r="H2738">
        <v>25</v>
      </c>
      <c r="I2738">
        <v>12.65</v>
      </c>
      <c r="J2738" s="5">
        <v>13651</v>
      </c>
    </row>
    <row r="2739" spans="3:10" ht="15">
      <c r="C2739" t="s">
        <v>4187</v>
      </c>
      <c r="D2739" t="s">
        <v>1511</v>
      </c>
      <c r="E2739" t="s">
        <v>4188</v>
      </c>
      <c r="F2739" t="s">
        <v>4189</v>
      </c>
      <c r="G2739" s="6">
        <v>416377.75</v>
      </c>
      <c r="J2739" s="5">
        <v>110592</v>
      </c>
    </row>
    <row r="2741" spans="3:5" ht="15">
      <c r="C2741" t="s">
        <v>4499</v>
      </c>
      <c r="D2741" t="s">
        <v>3237</v>
      </c>
      <c r="E2741" t="s">
        <v>3219</v>
      </c>
    </row>
    <row r="2742" spans="3:10" ht="15">
      <c r="C2742" t="s">
        <v>4190</v>
      </c>
      <c r="F2742" s="5">
        <v>9676930</v>
      </c>
      <c r="G2742" t="s">
        <v>4191</v>
      </c>
      <c r="H2742">
        <v>25</v>
      </c>
      <c r="I2742">
        <v>15.2</v>
      </c>
      <c r="J2742" s="5">
        <v>96769</v>
      </c>
    </row>
    <row r="2743" spans="3:10" ht="15">
      <c r="C2743" t="s">
        <v>3629</v>
      </c>
      <c r="D2743" s="5">
        <v>2991140</v>
      </c>
      <c r="F2743" s="5">
        <v>2991140</v>
      </c>
      <c r="G2743" t="s">
        <v>4192</v>
      </c>
      <c r="H2743">
        <v>25</v>
      </c>
      <c r="I2743">
        <v>15.2</v>
      </c>
      <c r="J2743" s="5">
        <v>29911</v>
      </c>
    </row>
    <row r="2744" spans="3:10" ht="15">
      <c r="C2744" t="s">
        <v>3630</v>
      </c>
      <c r="E2744" s="5">
        <v>1165050</v>
      </c>
      <c r="F2744" s="5">
        <v>1165050</v>
      </c>
      <c r="G2744" t="s">
        <v>4193</v>
      </c>
      <c r="H2744">
        <v>25</v>
      </c>
      <c r="I2744">
        <v>15.2</v>
      </c>
      <c r="J2744" s="5">
        <v>11651</v>
      </c>
    </row>
    <row r="2745" spans="3:10" ht="15">
      <c r="C2745" t="s">
        <v>4194</v>
      </c>
      <c r="D2745" t="s">
        <v>1512</v>
      </c>
      <c r="E2745" t="s">
        <v>4195</v>
      </c>
      <c r="F2745" t="s">
        <v>4196</v>
      </c>
      <c r="G2745" s="6">
        <v>556091.43</v>
      </c>
      <c r="J2745" s="5">
        <v>138331</v>
      </c>
    </row>
    <row r="2747" ht="15">
      <c r="C2747" t="s">
        <v>3643</v>
      </c>
    </row>
    <row r="2748" spans="3:7" ht="15">
      <c r="C2748" s="5">
        <v>47843195</v>
      </c>
      <c r="D2748" t="s">
        <v>1513</v>
      </c>
      <c r="E2748" t="s">
        <v>4197</v>
      </c>
      <c r="F2748" t="s">
        <v>4198</v>
      </c>
      <c r="G2748" s="6">
        <v>2613580.83</v>
      </c>
    </row>
    <row r="2749" spans="3:11" ht="15">
      <c r="C2749" t="s">
        <v>3645</v>
      </c>
      <c r="J2749" t="s">
        <v>4199</v>
      </c>
      <c r="K2749">
        <v>37</v>
      </c>
    </row>
    <row r="2750" ht="15">
      <c r="C2750" t="s">
        <v>3754</v>
      </c>
    </row>
    <row r="2754" spans="1:8" ht="15">
      <c r="A2754" t="s">
        <v>3755</v>
      </c>
      <c r="B2754" t="s">
        <v>3756</v>
      </c>
      <c r="C2754" t="s">
        <v>3757</v>
      </c>
      <c r="D2754" t="s">
        <v>3648</v>
      </c>
      <c r="E2754" t="s">
        <v>3758</v>
      </c>
      <c r="F2754" t="s">
        <v>3759</v>
      </c>
      <c r="G2754" t="s">
        <v>3760</v>
      </c>
      <c r="H2754" t="s">
        <v>3649</v>
      </c>
    </row>
    <row r="2760" spans="4:7" ht="15">
      <c r="D2760" t="s">
        <v>3646</v>
      </c>
      <c r="E2760" t="s">
        <v>3245</v>
      </c>
      <c r="F2760" t="s">
        <v>3246</v>
      </c>
      <c r="G2760" t="s">
        <v>3247</v>
      </c>
    </row>
    <row r="2761" spans="5:6" ht="15">
      <c r="E2761" t="s">
        <v>3753</v>
      </c>
      <c r="F2761" s="7">
        <v>38483</v>
      </c>
    </row>
    <row r="2764" spans="1:2" ht="15">
      <c r="A2764" t="s">
        <v>4162</v>
      </c>
      <c r="B2764" t="s">
        <v>4163</v>
      </c>
    </row>
    <row r="2765" spans="1:3" ht="15">
      <c r="A2765" t="s">
        <v>3250</v>
      </c>
      <c r="B2765" t="s">
        <v>3251</v>
      </c>
      <c r="C2765" t="s">
        <v>4164</v>
      </c>
    </row>
    <row r="2766" spans="1:3" ht="15">
      <c r="A2766" t="s">
        <v>3772</v>
      </c>
      <c r="B2766" t="s">
        <v>4165</v>
      </c>
      <c r="C2766" t="s">
        <v>4166</v>
      </c>
    </row>
    <row r="2767" spans="1:3" ht="15">
      <c r="A2767" t="s">
        <v>1509</v>
      </c>
      <c r="B2767">
        <v>71</v>
      </c>
      <c r="C2767">
        <v>742</v>
      </c>
    </row>
    <row r="2768" spans="1:3" ht="15">
      <c r="A2768" t="s">
        <v>3255</v>
      </c>
      <c r="B2768" t="s">
        <v>3256</v>
      </c>
      <c r="C2768" t="s">
        <v>4167</v>
      </c>
    </row>
    <row r="2771" spans="1:11" ht="15">
      <c r="A2771" t="s">
        <v>4361</v>
      </c>
      <c r="C2771" t="s">
        <v>3258</v>
      </c>
      <c r="D2771" t="s">
        <v>3633</v>
      </c>
      <c r="E2771" t="s">
        <v>3259</v>
      </c>
      <c r="F2771" t="s">
        <v>3260</v>
      </c>
      <c r="G2771" t="s">
        <v>3261</v>
      </c>
      <c r="H2771" t="s">
        <v>3262</v>
      </c>
      <c r="I2771" t="s">
        <v>3263</v>
      </c>
      <c r="J2771" t="s">
        <v>3264</v>
      </c>
      <c r="K2771" t="s">
        <v>3265</v>
      </c>
    </row>
    <row r="2772" spans="3:10" ht="15">
      <c r="C2772" t="s">
        <v>3266</v>
      </c>
      <c r="D2772" t="s">
        <v>3636</v>
      </c>
      <c r="E2772" t="s">
        <v>3267</v>
      </c>
      <c r="F2772" t="s">
        <v>3268</v>
      </c>
      <c r="G2772" t="s">
        <v>3269</v>
      </c>
      <c r="H2772" t="s">
        <v>3270</v>
      </c>
      <c r="I2772" t="s">
        <v>3628</v>
      </c>
      <c r="J2772" t="s">
        <v>3637</v>
      </c>
    </row>
    <row r="2776" spans="1:6" ht="15">
      <c r="A2776" t="s">
        <v>3761</v>
      </c>
      <c r="B2776" t="s">
        <v>3762</v>
      </c>
      <c r="C2776" t="s">
        <v>3763</v>
      </c>
      <c r="D2776" t="s">
        <v>3650</v>
      </c>
      <c r="E2776" t="s">
        <v>3764</v>
      </c>
      <c r="F2776" t="s">
        <v>3765</v>
      </c>
    </row>
    <row r="2777" spans="1:5" ht="15">
      <c r="A2777" t="s">
        <v>3766</v>
      </c>
      <c r="B2777" t="s">
        <v>3767</v>
      </c>
      <c r="C2777" t="s">
        <v>3768</v>
      </c>
      <c r="E2777" t="s">
        <v>3627</v>
      </c>
    </row>
    <row r="2826" spans="4:7" ht="15">
      <c r="D2826" t="s">
        <v>3646</v>
      </c>
      <c r="E2826" t="s">
        <v>3245</v>
      </c>
      <c r="F2826" t="s">
        <v>3246</v>
      </c>
      <c r="G2826" t="s">
        <v>3247</v>
      </c>
    </row>
    <row r="2827" spans="5:6" ht="15">
      <c r="E2827" t="s">
        <v>3753</v>
      </c>
      <c r="F2827" s="7">
        <v>38483</v>
      </c>
    </row>
    <row r="2830" spans="1:2" ht="15">
      <c r="A2830" t="s">
        <v>4200</v>
      </c>
      <c r="B2830" t="s">
        <v>4201</v>
      </c>
    </row>
    <row r="2831" spans="1:3" ht="15">
      <c r="A2831" t="s">
        <v>3250</v>
      </c>
      <c r="B2831" t="s">
        <v>3251</v>
      </c>
      <c r="C2831" t="s">
        <v>4202</v>
      </c>
    </row>
    <row r="2832" spans="1:3" ht="15">
      <c r="A2832" t="s">
        <v>4511</v>
      </c>
      <c r="B2832" t="s">
        <v>4512</v>
      </c>
      <c r="C2832" t="s">
        <v>4203</v>
      </c>
    </row>
    <row r="2833" spans="1:3" ht="15">
      <c r="A2833" t="s">
        <v>4204</v>
      </c>
      <c r="B2833" t="s">
        <v>4205</v>
      </c>
      <c r="C2833" t="s">
        <v>4206</v>
      </c>
    </row>
    <row r="2834" spans="1:3" ht="15">
      <c r="A2834" t="s">
        <v>3255</v>
      </c>
      <c r="B2834" t="s">
        <v>3256</v>
      </c>
      <c r="C2834" t="s">
        <v>4207</v>
      </c>
    </row>
    <row r="2837" spans="1:11" ht="15">
      <c r="A2837" t="s">
        <v>4361</v>
      </c>
      <c r="C2837" t="s">
        <v>3258</v>
      </c>
      <c r="D2837" t="s">
        <v>3633</v>
      </c>
      <c r="E2837" t="s">
        <v>3259</v>
      </c>
      <c r="F2837" t="s">
        <v>3260</v>
      </c>
      <c r="G2837" t="s">
        <v>3261</v>
      </c>
      <c r="H2837" t="s">
        <v>3262</v>
      </c>
      <c r="I2837" t="s">
        <v>3263</v>
      </c>
      <c r="J2837" t="s">
        <v>3264</v>
      </c>
      <c r="K2837" t="s">
        <v>3265</v>
      </c>
    </row>
    <row r="2838" spans="3:10" ht="15">
      <c r="C2838" t="s">
        <v>3266</v>
      </c>
      <c r="D2838" t="s">
        <v>3636</v>
      </c>
      <c r="E2838" t="s">
        <v>3267</v>
      </c>
      <c r="F2838" t="s">
        <v>3268</v>
      </c>
      <c r="G2838" t="s">
        <v>3269</v>
      </c>
      <c r="H2838" t="s">
        <v>3270</v>
      </c>
      <c r="I2838" t="s">
        <v>3628</v>
      </c>
      <c r="J2838" t="s">
        <v>3637</v>
      </c>
    </row>
    <row r="2840" spans="1:3" ht="15">
      <c r="A2840">
        <v>2104000</v>
      </c>
      <c r="C2840" t="s">
        <v>4208</v>
      </c>
    </row>
    <row r="2841" spans="7:9" ht="15">
      <c r="G2841" t="s">
        <v>3272</v>
      </c>
      <c r="H2841">
        <v>5</v>
      </c>
      <c r="I2841">
        <v>9.5</v>
      </c>
    </row>
    <row r="2842" spans="3:10" ht="15">
      <c r="C2842" t="s">
        <v>4209</v>
      </c>
      <c r="F2842" s="5">
        <v>35389443</v>
      </c>
      <c r="G2842" t="s">
        <v>4210</v>
      </c>
      <c r="H2842">
        <v>25</v>
      </c>
      <c r="I2842">
        <v>9.5</v>
      </c>
      <c r="J2842" s="5">
        <v>353894</v>
      </c>
    </row>
    <row r="2843" spans="3:10" ht="15">
      <c r="C2843" t="s">
        <v>3629</v>
      </c>
      <c r="D2843" s="5">
        <v>16629915</v>
      </c>
      <c r="F2843" s="5">
        <v>16629915</v>
      </c>
      <c r="G2843" t="s">
        <v>4211</v>
      </c>
      <c r="H2843">
        <v>25</v>
      </c>
      <c r="I2843">
        <v>9.5</v>
      </c>
      <c r="J2843" s="5">
        <v>166299</v>
      </c>
    </row>
    <row r="2844" spans="3:10" ht="15">
      <c r="C2844" t="s">
        <v>3630</v>
      </c>
      <c r="E2844" s="5">
        <v>4666168</v>
      </c>
      <c r="F2844" s="5">
        <v>4666168</v>
      </c>
      <c r="G2844" t="s">
        <v>4212</v>
      </c>
      <c r="H2844">
        <v>25</v>
      </c>
      <c r="I2844">
        <v>9.5</v>
      </c>
      <c r="J2844" s="5">
        <v>46662</v>
      </c>
    </row>
    <row r="2845" spans="3:10" ht="15">
      <c r="C2845" t="s">
        <v>1142</v>
      </c>
      <c r="D2845" s="5">
        <v>16629915</v>
      </c>
      <c r="E2845" s="5">
        <v>4666168</v>
      </c>
      <c r="F2845" s="5">
        <v>56685526</v>
      </c>
      <c r="G2845" s="6">
        <v>1955650.65</v>
      </c>
      <c r="J2845" s="5">
        <v>566855</v>
      </c>
    </row>
    <row r="2847" ht="15">
      <c r="C2847" t="s">
        <v>3796</v>
      </c>
    </row>
    <row r="2848" spans="7:9" ht="15">
      <c r="G2848" t="s">
        <v>3272</v>
      </c>
      <c r="H2848">
        <v>5</v>
      </c>
      <c r="I2848">
        <v>9.5</v>
      </c>
    </row>
    <row r="2849" spans="3:10" ht="15">
      <c r="C2849" t="s">
        <v>1143</v>
      </c>
      <c r="F2849" s="5">
        <v>844020</v>
      </c>
      <c r="G2849" t="s">
        <v>1144</v>
      </c>
      <c r="H2849">
        <v>25</v>
      </c>
      <c r="I2849">
        <v>9.5</v>
      </c>
      <c r="J2849" s="5">
        <v>8440</v>
      </c>
    </row>
    <row r="2850" spans="3:10" ht="15">
      <c r="C2850" t="s">
        <v>3629</v>
      </c>
      <c r="D2850" s="5">
        <v>333460</v>
      </c>
      <c r="F2850" s="5">
        <v>333460</v>
      </c>
      <c r="G2850" t="s">
        <v>1145</v>
      </c>
      <c r="H2850">
        <v>25</v>
      </c>
      <c r="I2850">
        <v>9.5</v>
      </c>
      <c r="J2850" s="5">
        <v>3335</v>
      </c>
    </row>
    <row r="2851" spans="3:10" ht="15">
      <c r="C2851" t="s">
        <v>3630</v>
      </c>
      <c r="E2851" s="5">
        <v>256380</v>
      </c>
      <c r="F2851" s="5">
        <v>256380</v>
      </c>
      <c r="G2851" t="s">
        <v>1146</v>
      </c>
      <c r="H2851">
        <v>25</v>
      </c>
      <c r="I2851">
        <v>9.5</v>
      </c>
      <c r="J2851" s="5">
        <v>2564</v>
      </c>
    </row>
    <row r="2852" spans="3:10" ht="15">
      <c r="C2852" t="s">
        <v>1147</v>
      </c>
      <c r="D2852" s="5">
        <v>333460</v>
      </c>
      <c r="E2852" s="5">
        <v>256380</v>
      </c>
      <c r="F2852" s="5">
        <v>1433860</v>
      </c>
      <c r="G2852" s="6">
        <v>49468.17</v>
      </c>
      <c r="J2852" s="5">
        <v>14339</v>
      </c>
    </row>
    <row r="2855" ht="15">
      <c r="C2855" t="s">
        <v>1148</v>
      </c>
    </row>
    <row r="2856" spans="7:9" ht="15">
      <c r="G2856" t="s">
        <v>3272</v>
      </c>
      <c r="H2856">
        <v>5</v>
      </c>
      <c r="I2856">
        <v>9.5</v>
      </c>
    </row>
    <row r="2857" spans="3:10" ht="15">
      <c r="C2857" t="s">
        <v>1149</v>
      </c>
      <c r="F2857" s="5">
        <v>13759292</v>
      </c>
      <c r="G2857" t="s">
        <v>2581</v>
      </c>
      <c r="H2857">
        <v>25</v>
      </c>
      <c r="I2857">
        <v>9.5</v>
      </c>
      <c r="J2857" s="5">
        <v>137593</v>
      </c>
    </row>
    <row r="2858" spans="3:10" ht="15">
      <c r="C2858" t="s">
        <v>3629</v>
      </c>
      <c r="D2858" s="5">
        <v>5231179</v>
      </c>
      <c r="F2858" s="5">
        <v>5231179</v>
      </c>
      <c r="G2858" t="s">
        <v>2582</v>
      </c>
      <c r="H2858">
        <v>25</v>
      </c>
      <c r="I2858">
        <v>9.5</v>
      </c>
      <c r="J2858" s="5">
        <v>52312</v>
      </c>
    </row>
    <row r="2859" spans="3:10" ht="15">
      <c r="C2859" t="s">
        <v>3630</v>
      </c>
      <c r="E2859" s="5">
        <v>2693194</v>
      </c>
      <c r="F2859" s="5">
        <v>2693194</v>
      </c>
      <c r="G2859" t="s">
        <v>2583</v>
      </c>
      <c r="H2859">
        <v>25</v>
      </c>
      <c r="I2859">
        <v>9.5</v>
      </c>
      <c r="J2859" s="5">
        <v>26932</v>
      </c>
    </row>
    <row r="2860" spans="3:10" ht="15">
      <c r="C2860" t="s">
        <v>2584</v>
      </c>
      <c r="D2860" s="5">
        <v>5231179</v>
      </c>
      <c r="E2860" s="5">
        <v>2693194</v>
      </c>
      <c r="F2860" s="5">
        <v>21683665</v>
      </c>
      <c r="G2860" s="6">
        <v>748086.44</v>
      </c>
      <c r="J2860" s="5">
        <v>216837</v>
      </c>
    </row>
    <row r="2864" spans="3:4" ht="15">
      <c r="C2864" t="s">
        <v>2585</v>
      </c>
      <c r="D2864" t="s">
        <v>3202</v>
      </c>
    </row>
    <row r="2865" spans="3:10" ht="15">
      <c r="C2865" s="5">
        <v>49992755</v>
      </c>
      <c r="D2865" s="5">
        <v>22194554</v>
      </c>
      <c r="E2865" s="5">
        <v>7615742</v>
      </c>
      <c r="F2865" s="5">
        <v>79803051</v>
      </c>
      <c r="G2865" s="6">
        <v>2753205.26</v>
      </c>
      <c r="J2865" s="5">
        <v>798031</v>
      </c>
    </row>
    <row r="2867" spans="1:3" ht="15">
      <c r="A2867">
        <v>2105000</v>
      </c>
      <c r="C2867" t="s">
        <v>2586</v>
      </c>
    </row>
    <row r="2868" spans="7:9" ht="15">
      <c r="G2868" t="s">
        <v>2587</v>
      </c>
      <c r="H2868">
        <v>5</v>
      </c>
      <c r="I2868">
        <v>9.46</v>
      </c>
    </row>
    <row r="2869" spans="3:10" ht="15">
      <c r="C2869" t="s">
        <v>2588</v>
      </c>
      <c r="F2869" s="5">
        <v>46799001</v>
      </c>
      <c r="G2869" t="s">
        <v>2589</v>
      </c>
      <c r="H2869">
        <v>25</v>
      </c>
      <c r="I2869">
        <v>9.46</v>
      </c>
      <c r="J2869" s="5">
        <v>467990</v>
      </c>
    </row>
    <row r="2870" spans="3:10" ht="15">
      <c r="C2870" t="s">
        <v>3629</v>
      </c>
      <c r="D2870" s="5">
        <v>33390015</v>
      </c>
      <c r="F2870" s="5">
        <v>33390015</v>
      </c>
      <c r="G2870" t="s">
        <v>2590</v>
      </c>
      <c r="H2870">
        <v>25</v>
      </c>
      <c r="I2870">
        <v>9.46</v>
      </c>
      <c r="J2870" s="5">
        <v>333900</v>
      </c>
    </row>
    <row r="2871" spans="3:10" ht="15">
      <c r="C2871" t="s">
        <v>3630</v>
      </c>
      <c r="E2871" s="5">
        <v>30254888</v>
      </c>
      <c r="F2871" s="5">
        <v>30254888</v>
      </c>
      <c r="G2871" t="s">
        <v>2591</v>
      </c>
      <c r="H2871">
        <v>25</v>
      </c>
      <c r="I2871">
        <v>9.46</v>
      </c>
      <c r="J2871" s="5">
        <v>302549</v>
      </c>
    </row>
    <row r="2872" spans="3:10" ht="15">
      <c r="C2872" t="s">
        <v>2592</v>
      </c>
      <c r="D2872" s="5">
        <v>33390015</v>
      </c>
      <c r="E2872" s="5">
        <v>30254888</v>
      </c>
      <c r="F2872" s="5">
        <v>110443904</v>
      </c>
      <c r="G2872" s="6">
        <v>3805896.93</v>
      </c>
      <c r="J2872" s="5">
        <v>1104439</v>
      </c>
    </row>
    <row r="2874" ht="15">
      <c r="C2874" t="s">
        <v>3796</v>
      </c>
    </row>
    <row r="2875" spans="7:9" ht="15">
      <c r="G2875" t="s">
        <v>2587</v>
      </c>
      <c r="H2875">
        <v>5</v>
      </c>
      <c r="I2875">
        <v>9.46</v>
      </c>
    </row>
    <row r="2876" spans="3:10" ht="15">
      <c r="C2876" t="s">
        <v>2593</v>
      </c>
      <c r="F2876" s="5">
        <v>3043729</v>
      </c>
      <c r="G2876" t="s">
        <v>2594</v>
      </c>
      <c r="H2876">
        <v>25</v>
      </c>
      <c r="I2876">
        <v>9.46</v>
      </c>
      <c r="J2876" s="5">
        <v>30437</v>
      </c>
    </row>
    <row r="2877" spans="3:10" ht="15">
      <c r="C2877" t="s">
        <v>3629</v>
      </c>
      <c r="D2877" s="5">
        <v>1549790</v>
      </c>
      <c r="F2877" s="5">
        <v>1549790</v>
      </c>
      <c r="G2877" t="s">
        <v>2595</v>
      </c>
      <c r="H2877">
        <v>25</v>
      </c>
      <c r="I2877">
        <v>9.46</v>
      </c>
      <c r="J2877" s="5">
        <v>15498</v>
      </c>
    </row>
    <row r="2878" spans="3:10" ht="15">
      <c r="C2878" t="s">
        <v>3630</v>
      </c>
      <c r="E2878" s="5">
        <v>731955</v>
      </c>
      <c r="F2878" s="5">
        <v>731955</v>
      </c>
      <c r="G2878" t="s">
        <v>2596</v>
      </c>
      <c r="H2878">
        <v>25</v>
      </c>
      <c r="I2878">
        <v>9.46</v>
      </c>
      <c r="J2878" s="5">
        <v>7320</v>
      </c>
    </row>
    <row r="2879" spans="3:10" ht="15">
      <c r="C2879" t="s">
        <v>2597</v>
      </c>
      <c r="D2879" s="5">
        <v>1549790</v>
      </c>
      <c r="E2879" s="5">
        <v>731955</v>
      </c>
      <c r="F2879" s="5">
        <v>5325474</v>
      </c>
      <c r="G2879" s="6">
        <v>183515.83</v>
      </c>
      <c r="J2879" s="5">
        <v>53255</v>
      </c>
    </row>
    <row r="2883" spans="3:4" ht="15">
      <c r="C2883" t="s">
        <v>2598</v>
      </c>
      <c r="D2883" t="s">
        <v>3187</v>
      </c>
    </row>
    <row r="2884" spans="3:10" ht="15">
      <c r="C2884" s="5">
        <v>49842730</v>
      </c>
      <c r="D2884" s="5">
        <v>34939805</v>
      </c>
      <c r="E2884" s="5">
        <v>30986843</v>
      </c>
      <c r="F2884" s="5">
        <v>115769378</v>
      </c>
      <c r="G2884" s="6">
        <v>3989412.76</v>
      </c>
      <c r="J2884" s="5">
        <v>1157694</v>
      </c>
    </row>
    <row r="2892" spans="4:7" ht="15">
      <c r="D2892" t="s">
        <v>3646</v>
      </c>
      <c r="E2892" t="s">
        <v>3245</v>
      </c>
      <c r="F2892" t="s">
        <v>3246</v>
      </c>
      <c r="G2892" t="s">
        <v>3247</v>
      </c>
    </row>
    <row r="2893" spans="5:6" ht="15">
      <c r="E2893" t="s">
        <v>3753</v>
      </c>
      <c r="F2893" s="7">
        <v>38483</v>
      </c>
    </row>
    <row r="2896" spans="1:2" ht="15">
      <c r="A2896" t="s">
        <v>4200</v>
      </c>
      <c r="B2896" t="s">
        <v>4201</v>
      </c>
    </row>
    <row r="2897" spans="1:3" ht="15">
      <c r="A2897" t="s">
        <v>3250</v>
      </c>
      <c r="B2897" t="s">
        <v>3251</v>
      </c>
      <c r="C2897" t="s">
        <v>4202</v>
      </c>
    </row>
    <row r="2898" spans="1:3" ht="15">
      <c r="A2898" t="s">
        <v>4511</v>
      </c>
      <c r="B2898" t="s">
        <v>4512</v>
      </c>
      <c r="C2898" t="s">
        <v>4203</v>
      </c>
    </row>
    <row r="2899" spans="1:3" ht="15">
      <c r="A2899" t="s">
        <v>4204</v>
      </c>
      <c r="B2899" t="s">
        <v>4205</v>
      </c>
      <c r="C2899" t="s">
        <v>4206</v>
      </c>
    </row>
    <row r="2900" spans="1:3" ht="15">
      <c r="A2900" t="s">
        <v>3255</v>
      </c>
      <c r="B2900" t="s">
        <v>3256</v>
      </c>
      <c r="C2900" t="s">
        <v>4207</v>
      </c>
    </row>
    <row r="2903" spans="1:11" ht="15">
      <c r="A2903" t="s">
        <v>4361</v>
      </c>
      <c r="C2903" t="s">
        <v>3258</v>
      </c>
      <c r="D2903" t="s">
        <v>3633</v>
      </c>
      <c r="E2903" t="s">
        <v>3259</v>
      </c>
      <c r="F2903" t="s">
        <v>3260</v>
      </c>
      <c r="G2903" t="s">
        <v>3261</v>
      </c>
      <c r="H2903" t="s">
        <v>3262</v>
      </c>
      <c r="I2903" t="s">
        <v>3263</v>
      </c>
      <c r="J2903" t="s">
        <v>3264</v>
      </c>
      <c r="K2903" t="s">
        <v>3265</v>
      </c>
    </row>
    <row r="2904" spans="3:10" ht="15">
      <c r="C2904" t="s">
        <v>3266</v>
      </c>
      <c r="D2904" t="s">
        <v>3636</v>
      </c>
      <c r="E2904" t="s">
        <v>3267</v>
      </c>
      <c r="F2904" t="s">
        <v>3268</v>
      </c>
      <c r="G2904" t="s">
        <v>3269</v>
      </c>
      <c r="H2904" t="s">
        <v>3270</v>
      </c>
      <c r="I2904" t="s">
        <v>3628</v>
      </c>
      <c r="J2904" t="s">
        <v>3637</v>
      </c>
    </row>
    <row r="2906" spans="1:11" ht="15">
      <c r="A2906" t="s">
        <v>3293</v>
      </c>
      <c r="B2906" t="s">
        <v>3294</v>
      </c>
      <c r="C2906" t="s">
        <v>3742</v>
      </c>
      <c r="D2906" t="s">
        <v>3642</v>
      </c>
      <c r="E2906" t="s">
        <v>3743</v>
      </c>
      <c r="F2906" t="s">
        <v>3744</v>
      </c>
      <c r="G2906" t="s">
        <v>3745</v>
      </c>
      <c r="H2906" t="s">
        <v>3746</v>
      </c>
      <c r="I2906" t="s">
        <v>3747</v>
      </c>
      <c r="J2906" t="s">
        <v>3748</v>
      </c>
      <c r="K2906" t="s">
        <v>3749</v>
      </c>
    </row>
    <row r="2907" spans="3:5" ht="15">
      <c r="C2907" t="s">
        <v>2954</v>
      </c>
      <c r="D2907" t="e">
        <v>#NAME?</v>
      </c>
      <c r="E2907" t="s">
        <v>3189</v>
      </c>
    </row>
    <row r="2908" spans="3:10" ht="15">
      <c r="C2908" t="s">
        <v>2962</v>
      </c>
      <c r="F2908" s="5">
        <v>1310948</v>
      </c>
      <c r="G2908" t="s">
        <v>2963</v>
      </c>
      <c r="H2908">
        <v>25</v>
      </c>
      <c r="I2908">
        <v>11.81</v>
      </c>
      <c r="J2908" s="5">
        <v>13109</v>
      </c>
    </row>
    <row r="2909" spans="3:10" ht="15">
      <c r="C2909" t="s">
        <v>3629</v>
      </c>
      <c r="D2909" s="5">
        <v>191890</v>
      </c>
      <c r="F2909" s="5">
        <v>191890</v>
      </c>
      <c r="G2909" t="s">
        <v>2964</v>
      </c>
      <c r="H2909">
        <v>25</v>
      </c>
      <c r="I2909">
        <v>11.81</v>
      </c>
      <c r="J2909" s="5">
        <v>1919</v>
      </c>
    </row>
    <row r="2910" spans="3:10" ht="15">
      <c r="C2910" t="s">
        <v>3630</v>
      </c>
      <c r="E2910" s="5">
        <v>94956</v>
      </c>
      <c r="F2910" s="5">
        <v>94956</v>
      </c>
      <c r="G2910" t="s">
        <v>2965</v>
      </c>
      <c r="H2910">
        <v>25</v>
      </c>
      <c r="I2910">
        <v>11.81</v>
      </c>
      <c r="J2910">
        <v>950</v>
      </c>
    </row>
    <row r="2911" spans="3:10" ht="15">
      <c r="C2911" t="s">
        <v>2966</v>
      </c>
      <c r="D2911" t="s">
        <v>1514</v>
      </c>
      <c r="E2911" t="s">
        <v>2599</v>
      </c>
      <c r="F2911" t="s">
        <v>2600</v>
      </c>
      <c r="G2911" s="6">
        <v>58814.8</v>
      </c>
      <c r="J2911" s="5">
        <v>15978</v>
      </c>
    </row>
    <row r="2913" spans="3:5" ht="15">
      <c r="C2913" t="s">
        <v>2601</v>
      </c>
      <c r="D2913" t="e">
        <v>#NAME?</v>
      </c>
      <c r="E2913" t="s">
        <v>1515</v>
      </c>
    </row>
    <row r="2914" spans="3:10" ht="15">
      <c r="C2914" t="s">
        <v>2602</v>
      </c>
      <c r="F2914" s="5">
        <v>3188892</v>
      </c>
      <c r="G2914" t="s">
        <v>2603</v>
      </c>
      <c r="H2914">
        <v>28</v>
      </c>
      <c r="I2914">
        <v>0</v>
      </c>
      <c r="J2914" s="5">
        <v>35716</v>
      </c>
    </row>
    <row r="2915" spans="3:10" ht="15">
      <c r="C2915" t="s">
        <v>3629</v>
      </c>
      <c r="D2915" s="5">
        <v>225615</v>
      </c>
      <c r="F2915" s="5">
        <v>225615</v>
      </c>
      <c r="G2915" t="s">
        <v>2604</v>
      </c>
      <c r="H2915">
        <v>28</v>
      </c>
      <c r="I2915">
        <v>0</v>
      </c>
      <c r="J2915" s="5">
        <v>2527</v>
      </c>
    </row>
    <row r="2916" spans="3:10" ht="15">
      <c r="C2916" t="s">
        <v>3630</v>
      </c>
      <c r="E2916" s="5">
        <v>124600</v>
      </c>
      <c r="F2916" s="5">
        <v>124600</v>
      </c>
      <c r="G2916" t="s">
        <v>2605</v>
      </c>
      <c r="H2916">
        <v>28</v>
      </c>
      <c r="I2916">
        <v>0</v>
      </c>
      <c r="J2916" s="5">
        <v>1396</v>
      </c>
    </row>
    <row r="2917" spans="3:10" ht="15">
      <c r="C2917" t="s">
        <v>2606</v>
      </c>
      <c r="D2917" t="s">
        <v>1516</v>
      </c>
      <c r="E2917" t="s">
        <v>2607</v>
      </c>
      <c r="F2917" t="s">
        <v>2608</v>
      </c>
      <c r="G2917" s="6">
        <v>99095</v>
      </c>
      <c r="J2917" s="5">
        <v>39639</v>
      </c>
    </row>
    <row r="2919" ht="15">
      <c r="C2919" t="s">
        <v>3643</v>
      </c>
    </row>
    <row r="2920" spans="3:7" ht="15">
      <c r="C2920" s="5">
        <v>86688284</v>
      </c>
      <c r="D2920" t="s">
        <v>1517</v>
      </c>
      <c r="E2920" t="s">
        <v>2609</v>
      </c>
      <c r="F2920" t="s">
        <v>2610</v>
      </c>
      <c r="G2920" s="6">
        <v>5919457.38</v>
      </c>
    </row>
    <row r="2921" spans="3:11" ht="15">
      <c r="C2921" t="s">
        <v>3645</v>
      </c>
      <c r="J2921" t="s">
        <v>2611</v>
      </c>
      <c r="K2921">
        <v>25</v>
      </c>
    </row>
    <row r="2922" ht="15">
      <c r="C2922" t="s">
        <v>3754</v>
      </c>
    </row>
    <row r="2926" spans="1:8" ht="15">
      <c r="A2926" t="s">
        <v>3755</v>
      </c>
      <c r="B2926" t="s">
        <v>3756</v>
      </c>
      <c r="C2926" t="s">
        <v>3757</v>
      </c>
      <c r="D2926" t="s">
        <v>3648</v>
      </c>
      <c r="E2926" t="s">
        <v>3758</v>
      </c>
      <c r="F2926" t="s">
        <v>3759</v>
      </c>
      <c r="G2926" t="s">
        <v>3760</v>
      </c>
      <c r="H2926" t="s">
        <v>3649</v>
      </c>
    </row>
    <row r="2929" spans="1:6" ht="15">
      <c r="A2929" t="s">
        <v>3761</v>
      </c>
      <c r="B2929" t="s">
        <v>3762</v>
      </c>
      <c r="C2929" t="s">
        <v>3763</v>
      </c>
      <c r="D2929" t="s">
        <v>3650</v>
      </c>
      <c r="E2929" t="s">
        <v>3764</v>
      </c>
      <c r="F2929" t="s">
        <v>3765</v>
      </c>
    </row>
    <row r="2930" spans="1:5" ht="15">
      <c r="A2930" t="s">
        <v>3766</v>
      </c>
      <c r="B2930" t="s">
        <v>3767</v>
      </c>
      <c r="C2930" t="s">
        <v>3768</v>
      </c>
      <c r="E2930" t="s">
        <v>3627</v>
      </c>
    </row>
    <row r="2958" spans="4:7" ht="15">
      <c r="D2958" t="s">
        <v>3646</v>
      </c>
      <c r="E2958" t="s">
        <v>3245</v>
      </c>
      <c r="F2958" t="s">
        <v>3246</v>
      </c>
      <c r="G2958" t="s">
        <v>3247</v>
      </c>
    </row>
    <row r="2959" spans="5:6" ht="15">
      <c r="E2959" t="s">
        <v>3753</v>
      </c>
      <c r="F2959" s="7">
        <v>38483</v>
      </c>
    </row>
    <row r="2962" spans="1:2" ht="15">
      <c r="A2962" t="s">
        <v>2612</v>
      </c>
      <c r="B2962" t="s">
        <v>2613</v>
      </c>
    </row>
    <row r="2963" spans="1:3" ht="15">
      <c r="A2963" t="s">
        <v>3250</v>
      </c>
      <c r="B2963" t="s">
        <v>3251</v>
      </c>
      <c r="C2963" t="s">
        <v>2614</v>
      </c>
    </row>
    <row r="2964" spans="1:3" ht="15">
      <c r="A2964" t="s">
        <v>3772</v>
      </c>
      <c r="B2964" t="s">
        <v>2615</v>
      </c>
      <c r="C2964" t="s">
        <v>2616</v>
      </c>
    </row>
    <row r="2965" spans="1:3" ht="15">
      <c r="A2965" t="s">
        <v>1518</v>
      </c>
      <c r="B2965" t="s">
        <v>2887</v>
      </c>
      <c r="C2965">
        <v>71655</v>
      </c>
    </row>
    <row r="2966" spans="1:3" ht="15">
      <c r="A2966" t="s">
        <v>3255</v>
      </c>
      <c r="B2966" t="s">
        <v>3256</v>
      </c>
      <c r="C2966" t="s">
        <v>2617</v>
      </c>
    </row>
    <row r="2969" spans="1:11" ht="15">
      <c r="A2969" t="s">
        <v>4361</v>
      </c>
      <c r="C2969" t="s">
        <v>3258</v>
      </c>
      <c r="D2969" t="s">
        <v>3633</v>
      </c>
      <c r="E2969" t="s">
        <v>3259</v>
      </c>
      <c r="F2969" t="s">
        <v>3260</v>
      </c>
      <c r="G2969" t="s">
        <v>3261</v>
      </c>
      <c r="H2969" t="s">
        <v>3262</v>
      </c>
      <c r="I2969" t="s">
        <v>3263</v>
      </c>
      <c r="J2969" t="s">
        <v>3264</v>
      </c>
      <c r="K2969" t="s">
        <v>3265</v>
      </c>
    </row>
    <row r="2970" spans="3:10" ht="15">
      <c r="C2970" t="s">
        <v>3266</v>
      </c>
      <c r="D2970" t="s">
        <v>3636</v>
      </c>
      <c r="E2970" t="s">
        <v>3267</v>
      </c>
      <c r="F2970" t="s">
        <v>3268</v>
      </c>
      <c r="G2970" t="s">
        <v>3269</v>
      </c>
      <c r="H2970" t="s">
        <v>3270</v>
      </c>
      <c r="I2970" t="s">
        <v>3628</v>
      </c>
      <c r="J2970" t="s">
        <v>3637</v>
      </c>
    </row>
    <row r="2972" spans="1:4" ht="15">
      <c r="A2972">
        <v>2202000</v>
      </c>
      <c r="C2972" t="s">
        <v>2618</v>
      </c>
      <c r="D2972" t="s">
        <v>3640</v>
      </c>
    </row>
    <row r="2973" spans="7:9" ht="15">
      <c r="G2973" t="s">
        <v>2619</v>
      </c>
      <c r="H2973">
        <v>5</v>
      </c>
      <c r="I2973">
        <v>10.6</v>
      </c>
    </row>
    <row r="2974" spans="3:10" ht="15">
      <c r="C2974" t="s">
        <v>2620</v>
      </c>
      <c r="F2974" s="5">
        <v>36075355</v>
      </c>
      <c r="G2974" t="s">
        <v>2621</v>
      </c>
      <c r="H2974">
        <v>25</v>
      </c>
      <c r="I2974">
        <v>10.6</v>
      </c>
      <c r="J2974" s="5">
        <v>360754</v>
      </c>
    </row>
    <row r="2975" spans="3:10" ht="15">
      <c r="C2975" t="s">
        <v>3629</v>
      </c>
      <c r="D2975" s="5">
        <v>11970485</v>
      </c>
      <c r="F2975" s="5">
        <v>11970485</v>
      </c>
      <c r="G2975" t="s">
        <v>2622</v>
      </c>
      <c r="H2975">
        <v>25</v>
      </c>
      <c r="I2975">
        <v>10.6</v>
      </c>
      <c r="J2975" s="5">
        <v>119705</v>
      </c>
    </row>
    <row r="2976" spans="3:10" ht="15">
      <c r="C2976" t="s">
        <v>3630</v>
      </c>
      <c r="E2976" s="5">
        <v>5628214</v>
      </c>
      <c r="F2976" s="5">
        <v>5628214</v>
      </c>
      <c r="G2976" t="s">
        <v>2623</v>
      </c>
      <c r="H2976">
        <v>25</v>
      </c>
      <c r="I2976">
        <v>10.6</v>
      </c>
      <c r="J2976" s="5">
        <v>56282</v>
      </c>
    </row>
    <row r="2977" spans="3:10" ht="15">
      <c r="C2977" t="s">
        <v>2624</v>
      </c>
      <c r="D2977" s="5">
        <v>11970485</v>
      </c>
      <c r="E2977" s="5">
        <v>5628214</v>
      </c>
      <c r="F2977" s="5">
        <v>53674054</v>
      </c>
      <c r="G2977" s="6">
        <v>1910796.33</v>
      </c>
      <c r="J2977" s="5">
        <v>536741</v>
      </c>
    </row>
    <row r="2979" ht="15">
      <c r="C2979" t="s">
        <v>1148</v>
      </c>
    </row>
    <row r="2980" spans="7:9" ht="15">
      <c r="G2980" t="s">
        <v>2619</v>
      </c>
      <c r="H2980">
        <v>5</v>
      </c>
      <c r="I2980">
        <v>10.6</v>
      </c>
    </row>
    <row r="2981" spans="3:10" ht="15">
      <c r="C2981" t="s">
        <v>2625</v>
      </c>
      <c r="F2981" s="5">
        <v>61073</v>
      </c>
      <c r="G2981" t="s">
        <v>2626</v>
      </c>
      <c r="H2981">
        <v>25</v>
      </c>
      <c r="I2981">
        <v>10.6</v>
      </c>
      <c r="J2981">
        <v>611</v>
      </c>
    </row>
    <row r="2982" spans="3:10" ht="15">
      <c r="C2982" t="s">
        <v>3629</v>
      </c>
      <c r="D2982" s="5">
        <v>14154</v>
      </c>
      <c r="F2982" s="5">
        <v>14154</v>
      </c>
      <c r="G2982" t="s">
        <v>2627</v>
      </c>
      <c r="H2982">
        <v>25</v>
      </c>
      <c r="I2982">
        <v>10.6</v>
      </c>
      <c r="J2982">
        <v>142</v>
      </c>
    </row>
    <row r="2983" spans="3:10" ht="15">
      <c r="C2983" t="s">
        <v>3630</v>
      </c>
      <c r="E2983" s="5">
        <v>18268</v>
      </c>
      <c r="F2983" s="5">
        <v>18268</v>
      </c>
      <c r="G2983" t="s">
        <v>2628</v>
      </c>
      <c r="H2983">
        <v>25</v>
      </c>
      <c r="I2983">
        <v>10.6</v>
      </c>
      <c r="J2983">
        <v>183</v>
      </c>
    </row>
    <row r="2984" spans="3:10" ht="15">
      <c r="C2984" t="s">
        <v>2629</v>
      </c>
      <c r="D2984" s="5">
        <v>14154</v>
      </c>
      <c r="E2984" s="5">
        <v>18268</v>
      </c>
      <c r="F2984" s="5">
        <v>93495</v>
      </c>
      <c r="G2984" s="6">
        <v>3328.42</v>
      </c>
      <c r="J2984">
        <v>936</v>
      </c>
    </row>
    <row r="2988" spans="3:4" ht="15">
      <c r="C2988" t="s">
        <v>2630</v>
      </c>
      <c r="D2988" t="s">
        <v>3638</v>
      </c>
    </row>
    <row r="2989" spans="3:10" ht="15">
      <c r="C2989" s="5">
        <v>36136428</v>
      </c>
      <c r="D2989" s="5">
        <v>11984639</v>
      </c>
      <c r="E2989" s="5">
        <v>5646482</v>
      </c>
      <c r="F2989" s="5">
        <v>53767549</v>
      </c>
      <c r="G2989" s="6">
        <v>1914124.75</v>
      </c>
      <c r="J2989" s="5">
        <v>537677</v>
      </c>
    </row>
    <row r="2991" spans="1:3" ht="15">
      <c r="A2991">
        <v>2203000</v>
      </c>
      <c r="C2991" t="s">
        <v>2631</v>
      </c>
    </row>
    <row r="2992" spans="7:9" ht="15">
      <c r="G2992" t="s">
        <v>3906</v>
      </c>
      <c r="H2992">
        <v>5</v>
      </c>
      <c r="I2992">
        <v>15</v>
      </c>
    </row>
    <row r="2993" spans="3:10" ht="15">
      <c r="C2993" t="s">
        <v>2632</v>
      </c>
      <c r="F2993" s="5">
        <v>68745462</v>
      </c>
      <c r="G2993" t="s">
        <v>2633</v>
      </c>
      <c r="H2993">
        <v>25</v>
      </c>
      <c r="I2993">
        <v>15</v>
      </c>
      <c r="J2993" s="5">
        <v>687455</v>
      </c>
    </row>
    <row r="2994" spans="3:10" ht="15">
      <c r="C2994" t="s">
        <v>3629</v>
      </c>
      <c r="D2994" s="5">
        <v>22833705</v>
      </c>
      <c r="F2994" s="5">
        <v>22833705</v>
      </c>
      <c r="G2994" t="s">
        <v>2634</v>
      </c>
      <c r="H2994">
        <v>25</v>
      </c>
      <c r="I2994">
        <v>15</v>
      </c>
      <c r="J2994" s="5">
        <v>228337</v>
      </c>
    </row>
    <row r="2995" spans="3:10" ht="15">
      <c r="C2995" t="s">
        <v>3630</v>
      </c>
      <c r="E2995" s="5">
        <v>4463565</v>
      </c>
      <c r="F2995" s="5">
        <v>4463565</v>
      </c>
      <c r="G2995" t="s">
        <v>2635</v>
      </c>
      <c r="H2995">
        <v>25</v>
      </c>
      <c r="I2995">
        <v>15</v>
      </c>
      <c r="J2995" s="5">
        <v>44636</v>
      </c>
    </row>
    <row r="2996" spans="3:10" ht="15">
      <c r="C2996" t="s">
        <v>2636</v>
      </c>
      <c r="D2996" s="5">
        <v>22833705</v>
      </c>
      <c r="E2996" s="5">
        <v>4463565</v>
      </c>
      <c r="F2996" s="5">
        <v>96042732</v>
      </c>
      <c r="G2996" s="6">
        <v>3841709.28</v>
      </c>
      <c r="J2996" s="5">
        <v>960428</v>
      </c>
    </row>
    <row r="2999" spans="3:4" ht="15">
      <c r="C2999" t="s">
        <v>2637</v>
      </c>
      <c r="D2999" t="s">
        <v>3223</v>
      </c>
    </row>
    <row r="3000" spans="3:10" ht="15">
      <c r="C3000" s="5">
        <v>68745462</v>
      </c>
      <c r="D3000" s="5">
        <v>22833705</v>
      </c>
      <c r="E3000" s="5">
        <v>4463565</v>
      </c>
      <c r="F3000" s="5">
        <v>96042732</v>
      </c>
      <c r="G3000" s="6">
        <v>3841709.28</v>
      </c>
      <c r="J3000" s="5">
        <v>960428</v>
      </c>
    </row>
    <row r="3003" ht="15">
      <c r="C3003" t="s">
        <v>2638</v>
      </c>
    </row>
    <row r="3004" spans="3:10" ht="15">
      <c r="C3004">
        <v>0</v>
      </c>
      <c r="D3004">
        <v>0</v>
      </c>
      <c r="E3004">
        <v>0</v>
      </c>
      <c r="F3004">
        <v>0</v>
      </c>
      <c r="G3004">
        <v>0</v>
      </c>
      <c r="J3004">
        <v>0</v>
      </c>
    </row>
    <row r="3007" spans="1:11" ht="15">
      <c r="A3007" t="s">
        <v>3293</v>
      </c>
      <c r="B3007" t="s">
        <v>3294</v>
      </c>
      <c r="C3007" t="s">
        <v>3742</v>
      </c>
      <c r="D3007" t="s">
        <v>3642</v>
      </c>
      <c r="E3007" t="s">
        <v>3743</v>
      </c>
      <c r="F3007" t="s">
        <v>3744</v>
      </c>
      <c r="G3007" t="s">
        <v>3745</v>
      </c>
      <c r="H3007" t="s">
        <v>3746</v>
      </c>
      <c r="I3007" t="s">
        <v>3747</v>
      </c>
      <c r="J3007" t="s">
        <v>3748</v>
      </c>
      <c r="K3007" t="s">
        <v>3749</v>
      </c>
    </row>
    <row r="3008" spans="3:5" ht="15">
      <c r="C3008" t="s">
        <v>3783</v>
      </c>
      <c r="D3008" t="e">
        <v>#NAME?</v>
      </c>
      <c r="E3008" t="s">
        <v>3230</v>
      </c>
    </row>
    <row r="3009" spans="3:10" ht="15">
      <c r="C3009" t="s">
        <v>3797</v>
      </c>
      <c r="F3009" s="5">
        <v>195919</v>
      </c>
      <c r="G3009" t="s">
        <v>3798</v>
      </c>
      <c r="H3009">
        <v>25</v>
      </c>
      <c r="I3009">
        <v>6</v>
      </c>
      <c r="J3009" s="5">
        <v>1959</v>
      </c>
    </row>
    <row r="3010" spans="3:10" ht="15">
      <c r="C3010" t="s">
        <v>3629</v>
      </c>
      <c r="D3010" s="5">
        <v>2770</v>
      </c>
      <c r="F3010" s="5">
        <v>2770</v>
      </c>
      <c r="G3010" t="s">
        <v>3799</v>
      </c>
      <c r="H3010">
        <v>25</v>
      </c>
      <c r="I3010">
        <v>6</v>
      </c>
      <c r="J3010">
        <v>28</v>
      </c>
    </row>
    <row r="3011" spans="3:10" ht="15">
      <c r="C3011" t="s">
        <v>3630</v>
      </c>
      <c r="E3011">
        <v>0</v>
      </c>
      <c r="F3011">
        <v>0</v>
      </c>
      <c r="G3011" t="s">
        <v>3800</v>
      </c>
      <c r="H3011">
        <v>25</v>
      </c>
      <c r="I3011">
        <v>6</v>
      </c>
      <c r="J3011">
        <v>0</v>
      </c>
    </row>
    <row r="3012" spans="3:10" ht="15">
      <c r="C3012" t="s">
        <v>3801</v>
      </c>
      <c r="D3012" t="s">
        <v>1519</v>
      </c>
      <c r="E3012">
        <v>770</v>
      </c>
      <c r="F3012" t="s">
        <v>2639</v>
      </c>
      <c r="G3012" s="6">
        <v>6159.36</v>
      </c>
      <c r="J3012" s="5">
        <v>1987</v>
      </c>
    </row>
    <row r="3014" spans="3:5" ht="15">
      <c r="C3014" t="s">
        <v>2954</v>
      </c>
      <c r="D3014" t="e">
        <v>#NAME?</v>
      </c>
      <c r="E3014" t="s">
        <v>3189</v>
      </c>
    </row>
    <row r="3015" spans="3:10" ht="15">
      <c r="C3015" t="s">
        <v>2967</v>
      </c>
      <c r="F3015" s="5">
        <v>5443505</v>
      </c>
      <c r="G3015" t="s">
        <v>2968</v>
      </c>
      <c r="H3015">
        <v>25</v>
      </c>
      <c r="I3015">
        <v>11.81</v>
      </c>
      <c r="J3015" s="5">
        <v>54435</v>
      </c>
    </row>
    <row r="3016" spans="3:10" ht="15">
      <c r="C3016" t="s">
        <v>3629</v>
      </c>
      <c r="D3016" s="5">
        <v>982365</v>
      </c>
      <c r="F3016" s="5">
        <v>982365</v>
      </c>
      <c r="G3016" t="s">
        <v>2969</v>
      </c>
      <c r="H3016">
        <v>25</v>
      </c>
      <c r="I3016">
        <v>11.81</v>
      </c>
      <c r="J3016" s="5">
        <v>9824</v>
      </c>
    </row>
    <row r="3017" spans="3:10" ht="15">
      <c r="C3017" t="s">
        <v>3630</v>
      </c>
      <c r="E3017" s="5">
        <v>1301485</v>
      </c>
      <c r="F3017" s="5">
        <v>1301485</v>
      </c>
      <c r="G3017" t="s">
        <v>2970</v>
      </c>
      <c r="H3017">
        <v>25</v>
      </c>
      <c r="I3017">
        <v>11.81</v>
      </c>
      <c r="J3017" s="5">
        <v>13015</v>
      </c>
    </row>
    <row r="3018" spans="3:10" ht="15">
      <c r="C3018" t="s">
        <v>2971</v>
      </c>
      <c r="D3018" t="s">
        <v>1520</v>
      </c>
      <c r="E3018" t="s">
        <v>2640</v>
      </c>
      <c r="F3018" t="s">
        <v>2641</v>
      </c>
      <c r="G3018" s="6">
        <v>284443.94</v>
      </c>
      <c r="J3018" s="5">
        <v>77274</v>
      </c>
    </row>
    <row r="3024" spans="4:7" ht="15">
      <c r="D3024" t="s">
        <v>3646</v>
      </c>
      <c r="E3024" t="s">
        <v>3245</v>
      </c>
      <c r="F3024" t="s">
        <v>3246</v>
      </c>
      <c r="G3024" t="s">
        <v>3247</v>
      </c>
    </row>
    <row r="3025" spans="5:6" ht="15">
      <c r="E3025" t="s">
        <v>3753</v>
      </c>
      <c r="F3025" s="7">
        <v>38483</v>
      </c>
    </row>
    <row r="3028" spans="1:2" ht="15">
      <c r="A3028" t="s">
        <v>2612</v>
      </c>
      <c r="B3028" t="s">
        <v>2613</v>
      </c>
    </row>
    <row r="3029" spans="1:3" ht="15">
      <c r="A3029" t="s">
        <v>3250</v>
      </c>
      <c r="B3029" t="s">
        <v>3251</v>
      </c>
      <c r="C3029" t="s">
        <v>2614</v>
      </c>
    </row>
    <row r="3030" spans="1:3" ht="15">
      <c r="A3030" t="s">
        <v>3772</v>
      </c>
      <c r="B3030" t="s">
        <v>2615</v>
      </c>
      <c r="C3030" t="s">
        <v>2616</v>
      </c>
    </row>
    <row r="3031" spans="1:3" ht="15">
      <c r="A3031" t="s">
        <v>1518</v>
      </c>
      <c r="B3031" t="s">
        <v>2887</v>
      </c>
      <c r="C3031">
        <v>71655</v>
      </c>
    </row>
    <row r="3032" spans="1:3" ht="15">
      <c r="A3032" t="s">
        <v>3255</v>
      </c>
      <c r="B3032" t="s">
        <v>3256</v>
      </c>
      <c r="C3032" t="s">
        <v>2617</v>
      </c>
    </row>
    <row r="3035" spans="1:11" ht="15">
      <c r="A3035" t="s">
        <v>4361</v>
      </c>
      <c r="C3035" t="s">
        <v>3258</v>
      </c>
      <c r="D3035" t="s">
        <v>3633</v>
      </c>
      <c r="E3035" t="s">
        <v>3259</v>
      </c>
      <c r="F3035" t="s">
        <v>3260</v>
      </c>
      <c r="G3035" t="s">
        <v>3261</v>
      </c>
      <c r="H3035" t="s">
        <v>3262</v>
      </c>
      <c r="I3035" t="s">
        <v>3263</v>
      </c>
      <c r="J3035" t="s">
        <v>3264</v>
      </c>
      <c r="K3035" t="s">
        <v>3265</v>
      </c>
    </row>
    <row r="3036" spans="3:10" ht="15">
      <c r="C3036" t="s">
        <v>3266</v>
      </c>
      <c r="D3036" t="s">
        <v>3636</v>
      </c>
      <c r="E3036" t="s">
        <v>3267</v>
      </c>
      <c r="F3036" t="s">
        <v>3268</v>
      </c>
      <c r="G3036" t="s">
        <v>3269</v>
      </c>
      <c r="H3036" t="s">
        <v>3270</v>
      </c>
      <c r="I3036" t="s">
        <v>3628</v>
      </c>
      <c r="J3036" t="s">
        <v>3637</v>
      </c>
    </row>
    <row r="3039" spans="3:5" ht="15">
      <c r="C3039" t="s">
        <v>4208</v>
      </c>
      <c r="D3039" t="e">
        <v>#NAME?</v>
      </c>
      <c r="E3039" t="s">
        <v>1521</v>
      </c>
    </row>
    <row r="3040" spans="3:10" ht="15">
      <c r="C3040" t="s">
        <v>1143</v>
      </c>
      <c r="F3040" s="5">
        <v>844020</v>
      </c>
      <c r="G3040" t="s">
        <v>1144</v>
      </c>
      <c r="H3040">
        <v>25</v>
      </c>
      <c r="I3040">
        <v>9.5</v>
      </c>
      <c r="J3040" s="5">
        <v>8440</v>
      </c>
    </row>
    <row r="3041" spans="3:10" ht="15">
      <c r="C3041" t="s">
        <v>3629</v>
      </c>
      <c r="D3041" s="5">
        <v>333460</v>
      </c>
      <c r="F3041" s="5">
        <v>333460</v>
      </c>
      <c r="G3041" t="s">
        <v>1145</v>
      </c>
      <c r="H3041">
        <v>25</v>
      </c>
      <c r="I3041">
        <v>9.5</v>
      </c>
      <c r="J3041" s="5">
        <v>3335</v>
      </c>
    </row>
    <row r="3042" spans="3:10" ht="15">
      <c r="C3042" t="s">
        <v>3630</v>
      </c>
      <c r="E3042" s="5">
        <v>256380</v>
      </c>
      <c r="F3042" s="5">
        <v>256380</v>
      </c>
      <c r="G3042" t="s">
        <v>1146</v>
      </c>
      <c r="H3042">
        <v>25</v>
      </c>
      <c r="I3042">
        <v>9.5</v>
      </c>
      <c r="J3042" s="5">
        <v>2564</v>
      </c>
    </row>
    <row r="3043" spans="3:10" ht="15">
      <c r="C3043" t="s">
        <v>1147</v>
      </c>
      <c r="D3043" t="s">
        <v>1522</v>
      </c>
      <c r="E3043" t="s">
        <v>2642</v>
      </c>
      <c r="F3043" t="s">
        <v>2643</v>
      </c>
      <c r="G3043" s="6">
        <v>49468.17</v>
      </c>
      <c r="J3043" s="5">
        <v>14339</v>
      </c>
    </row>
    <row r="3045" spans="3:5" ht="15">
      <c r="C3045" t="s">
        <v>2586</v>
      </c>
      <c r="D3045" t="e">
        <v>#NAME?</v>
      </c>
      <c r="E3045" t="s">
        <v>1521</v>
      </c>
    </row>
    <row r="3046" spans="3:10" ht="15">
      <c r="C3046" t="s">
        <v>2593</v>
      </c>
      <c r="F3046" s="5">
        <v>3043729</v>
      </c>
      <c r="G3046" t="s">
        <v>2594</v>
      </c>
      <c r="H3046">
        <v>25</v>
      </c>
      <c r="I3046">
        <v>9.46</v>
      </c>
      <c r="J3046" s="5">
        <v>30437</v>
      </c>
    </row>
    <row r="3047" spans="3:10" ht="15">
      <c r="C3047" t="s">
        <v>3629</v>
      </c>
      <c r="D3047" s="5">
        <v>1549790</v>
      </c>
      <c r="F3047" s="5">
        <v>1549790</v>
      </c>
      <c r="G3047" t="s">
        <v>2595</v>
      </c>
      <c r="H3047">
        <v>25</v>
      </c>
      <c r="I3047">
        <v>9.46</v>
      </c>
      <c r="J3047" s="5">
        <v>15498</v>
      </c>
    </row>
    <row r="3048" spans="3:10" ht="15">
      <c r="C3048" t="s">
        <v>3630</v>
      </c>
      <c r="E3048" s="5">
        <v>731955</v>
      </c>
      <c r="F3048" s="5">
        <v>731955</v>
      </c>
      <c r="G3048" t="s">
        <v>2596</v>
      </c>
      <c r="H3048">
        <v>25</v>
      </c>
      <c r="I3048">
        <v>9.46</v>
      </c>
      <c r="J3048" s="5">
        <v>7320</v>
      </c>
    </row>
    <row r="3049" spans="3:10" ht="15">
      <c r="C3049" t="s">
        <v>2597</v>
      </c>
      <c r="D3049" t="s">
        <v>1523</v>
      </c>
      <c r="E3049" t="s">
        <v>2644</v>
      </c>
      <c r="F3049" t="s">
        <v>2645</v>
      </c>
      <c r="G3049" s="6">
        <v>183515.83</v>
      </c>
      <c r="J3049" s="5">
        <v>53255</v>
      </c>
    </row>
    <row r="3051" ht="15">
      <c r="C3051" t="s">
        <v>3643</v>
      </c>
    </row>
    <row r="3052" spans="3:7" ht="15">
      <c r="C3052" s="5">
        <v>114347990</v>
      </c>
      <c r="D3052" t="s">
        <v>1524</v>
      </c>
      <c r="E3052" t="s">
        <v>2646</v>
      </c>
      <c r="F3052" t="s">
        <v>2647</v>
      </c>
      <c r="G3052" s="6">
        <v>6276092.91</v>
      </c>
    </row>
    <row r="3053" spans="3:11" ht="15">
      <c r="C3053" t="s">
        <v>3645</v>
      </c>
      <c r="J3053" t="s">
        <v>2648</v>
      </c>
      <c r="K3053">
        <v>5</v>
      </c>
    </row>
    <row r="3054" ht="15">
      <c r="C3054" t="s">
        <v>3754</v>
      </c>
    </row>
    <row r="3058" spans="1:8" ht="15">
      <c r="A3058" t="s">
        <v>3755</v>
      </c>
      <c r="B3058" t="s">
        <v>3756</v>
      </c>
      <c r="C3058" t="s">
        <v>3757</v>
      </c>
      <c r="D3058" t="s">
        <v>3648</v>
      </c>
      <c r="E3058" t="s">
        <v>3758</v>
      </c>
      <c r="F3058" t="s">
        <v>3759</v>
      </c>
      <c r="G3058" t="s">
        <v>3760</v>
      </c>
      <c r="H3058" t="s">
        <v>3649</v>
      </c>
    </row>
    <row r="3061" spans="1:6" ht="15">
      <c r="A3061" t="s">
        <v>3761</v>
      </c>
      <c r="B3061" t="s">
        <v>3762</v>
      </c>
      <c r="C3061" t="s">
        <v>3763</v>
      </c>
      <c r="D3061" t="s">
        <v>3650</v>
      </c>
      <c r="E3061" t="s">
        <v>3764</v>
      </c>
      <c r="F3061" t="s">
        <v>3765</v>
      </c>
    </row>
    <row r="3062" spans="1:5" ht="15">
      <c r="A3062" t="s">
        <v>3766</v>
      </c>
      <c r="B3062" t="s">
        <v>3767</v>
      </c>
      <c r="C3062" t="s">
        <v>3768</v>
      </c>
      <c r="E3062" t="s">
        <v>3627</v>
      </c>
    </row>
    <row r="3090" spans="4:7" ht="15">
      <c r="D3090" t="s">
        <v>3646</v>
      </c>
      <c r="E3090" t="s">
        <v>3245</v>
      </c>
      <c r="F3090" t="s">
        <v>3246</v>
      </c>
      <c r="G3090" t="s">
        <v>3247</v>
      </c>
    </row>
    <row r="3091" spans="5:6" ht="15">
      <c r="E3091" t="s">
        <v>3753</v>
      </c>
      <c r="F3091" s="7">
        <v>38483</v>
      </c>
    </row>
    <row r="3094" spans="1:3" ht="15">
      <c r="A3094" t="s">
        <v>2649</v>
      </c>
      <c r="B3094" t="s">
        <v>1224</v>
      </c>
      <c r="C3094" t="s">
        <v>1561</v>
      </c>
    </row>
    <row r="3095" spans="1:3" ht="15">
      <c r="A3095" t="s">
        <v>3250</v>
      </c>
      <c r="B3095" t="s">
        <v>3251</v>
      </c>
      <c r="C3095" t="s">
        <v>1225</v>
      </c>
    </row>
    <row r="3096" spans="1:3" ht="15">
      <c r="A3096" t="s">
        <v>1226</v>
      </c>
      <c r="B3096" t="s">
        <v>1227</v>
      </c>
      <c r="C3096" t="s">
        <v>1228</v>
      </c>
    </row>
    <row r="3097" spans="1:3" ht="15">
      <c r="A3097" t="s">
        <v>1525</v>
      </c>
      <c r="B3097">
        <v>720</v>
      </c>
      <c r="C3097">
        <v>32</v>
      </c>
    </row>
    <row r="3098" spans="1:3" ht="15">
      <c r="A3098" t="s">
        <v>3255</v>
      </c>
      <c r="B3098" t="s">
        <v>3887</v>
      </c>
      <c r="C3098" t="s">
        <v>1229</v>
      </c>
    </row>
    <row r="3101" spans="1:11" ht="15">
      <c r="A3101" t="s">
        <v>4361</v>
      </c>
      <c r="C3101" t="s">
        <v>3258</v>
      </c>
      <c r="D3101" t="s">
        <v>3633</v>
      </c>
      <c r="E3101" t="s">
        <v>3259</v>
      </c>
      <c r="F3101" t="s">
        <v>3260</v>
      </c>
      <c r="G3101" t="s">
        <v>3261</v>
      </c>
      <c r="H3101" t="s">
        <v>3262</v>
      </c>
      <c r="I3101" t="s">
        <v>3263</v>
      </c>
      <c r="J3101" t="s">
        <v>3264</v>
      </c>
      <c r="K3101" t="s">
        <v>3265</v>
      </c>
    </row>
    <row r="3102" spans="3:10" ht="15">
      <c r="C3102" t="s">
        <v>3266</v>
      </c>
      <c r="D3102" t="s">
        <v>3636</v>
      </c>
      <c r="E3102" t="s">
        <v>3267</v>
      </c>
      <c r="F3102" t="s">
        <v>3268</v>
      </c>
      <c r="G3102" t="s">
        <v>3269</v>
      </c>
      <c r="H3102" t="s">
        <v>3270</v>
      </c>
      <c r="I3102" t="s">
        <v>3628</v>
      </c>
      <c r="J3102" t="s">
        <v>3637</v>
      </c>
    </row>
    <row r="3104" spans="1:3" ht="15">
      <c r="A3104">
        <v>2301000</v>
      </c>
      <c r="C3104" t="s">
        <v>1230</v>
      </c>
    </row>
    <row r="3105" spans="7:9" ht="15">
      <c r="G3105" t="s">
        <v>1231</v>
      </c>
      <c r="H3105">
        <v>6.03</v>
      </c>
      <c r="I3105">
        <v>10.17</v>
      </c>
    </row>
    <row r="3106" spans="3:10" ht="15">
      <c r="C3106" t="s">
        <v>1232</v>
      </c>
      <c r="F3106" s="5">
        <v>478475765</v>
      </c>
      <c r="G3106" t="s">
        <v>1233</v>
      </c>
      <c r="H3106">
        <v>26.03</v>
      </c>
      <c r="I3106">
        <v>10.17</v>
      </c>
      <c r="J3106" s="5">
        <v>4981890</v>
      </c>
    </row>
    <row r="3107" spans="3:10" ht="15">
      <c r="C3107" t="s">
        <v>3629</v>
      </c>
      <c r="D3107" s="5">
        <v>176031920</v>
      </c>
      <c r="F3107" s="5">
        <v>176031920</v>
      </c>
      <c r="G3107" t="s">
        <v>1234</v>
      </c>
      <c r="H3107">
        <v>26.03</v>
      </c>
      <c r="I3107">
        <v>10.17</v>
      </c>
      <c r="J3107" s="5">
        <v>1832844</v>
      </c>
    </row>
    <row r="3108" spans="3:10" ht="15">
      <c r="C3108" t="s">
        <v>3630</v>
      </c>
      <c r="E3108" s="5">
        <v>10909260</v>
      </c>
      <c r="F3108" s="5">
        <v>10909260</v>
      </c>
      <c r="G3108" t="s">
        <v>1235</v>
      </c>
      <c r="H3108">
        <v>26.03</v>
      </c>
      <c r="I3108">
        <v>10.17</v>
      </c>
      <c r="J3108" s="5">
        <v>113587</v>
      </c>
    </row>
    <row r="3109" spans="3:10" ht="15">
      <c r="C3109" t="s">
        <v>1236</v>
      </c>
      <c r="D3109" s="5">
        <v>176031920</v>
      </c>
      <c r="E3109" s="5">
        <v>10909260</v>
      </c>
      <c r="F3109" s="5">
        <v>665416945</v>
      </c>
      <c r="G3109" s="6">
        <v>24088093.4</v>
      </c>
      <c r="J3109" s="5">
        <v>6928321</v>
      </c>
    </row>
    <row r="3112" spans="3:4" ht="15">
      <c r="C3112" t="s">
        <v>1237</v>
      </c>
      <c r="D3112" t="s">
        <v>3640</v>
      </c>
    </row>
    <row r="3113" spans="3:10" ht="15">
      <c r="C3113" s="5">
        <v>478475765</v>
      </c>
      <c r="D3113" s="5">
        <v>176031920</v>
      </c>
      <c r="E3113" s="5">
        <v>10909260</v>
      </c>
      <c r="F3113" s="5">
        <v>665416945</v>
      </c>
      <c r="G3113" s="6">
        <v>24088093.4</v>
      </c>
      <c r="J3113" s="5">
        <v>6928321</v>
      </c>
    </row>
    <row r="3115" spans="1:3" ht="15">
      <c r="A3115">
        <v>2303000</v>
      </c>
      <c r="C3115" t="s">
        <v>1692</v>
      </c>
    </row>
    <row r="3116" spans="7:9" ht="15">
      <c r="G3116" t="s">
        <v>1238</v>
      </c>
      <c r="H3116">
        <v>5</v>
      </c>
      <c r="I3116">
        <v>13.48</v>
      </c>
    </row>
    <row r="3117" spans="3:10" ht="15">
      <c r="C3117" t="s">
        <v>1239</v>
      </c>
      <c r="F3117" s="5">
        <v>72039292</v>
      </c>
      <c r="G3117" t="s">
        <v>1240</v>
      </c>
      <c r="H3117">
        <v>25</v>
      </c>
      <c r="I3117">
        <v>13.48</v>
      </c>
      <c r="J3117" s="5">
        <v>720393</v>
      </c>
    </row>
    <row r="3118" spans="3:10" ht="15">
      <c r="C3118" t="s">
        <v>3629</v>
      </c>
      <c r="D3118" s="5">
        <v>22028600</v>
      </c>
      <c r="F3118" s="5">
        <v>22028600</v>
      </c>
      <c r="G3118" t="s">
        <v>1241</v>
      </c>
      <c r="H3118">
        <v>25</v>
      </c>
      <c r="I3118">
        <v>13.48</v>
      </c>
      <c r="J3118" s="5">
        <v>220286</v>
      </c>
    </row>
    <row r="3119" spans="3:10" ht="15">
      <c r="C3119" t="s">
        <v>3630</v>
      </c>
      <c r="E3119" s="5">
        <v>5512930</v>
      </c>
      <c r="F3119" s="5">
        <v>5512930</v>
      </c>
      <c r="G3119" t="s">
        <v>1242</v>
      </c>
      <c r="H3119">
        <v>25</v>
      </c>
      <c r="I3119">
        <v>13.48</v>
      </c>
      <c r="J3119" s="5">
        <v>55129</v>
      </c>
    </row>
    <row r="3120" spans="3:10" ht="15">
      <c r="C3120" t="s">
        <v>1243</v>
      </c>
      <c r="D3120" s="5">
        <v>22028600</v>
      </c>
      <c r="E3120" s="5">
        <v>5512930</v>
      </c>
      <c r="F3120" s="5">
        <v>99580822</v>
      </c>
      <c r="G3120" s="6">
        <v>3831870.04</v>
      </c>
      <c r="J3120" s="5">
        <v>995808</v>
      </c>
    </row>
    <row r="3122" ht="15">
      <c r="C3122" t="s">
        <v>1244</v>
      </c>
    </row>
    <row r="3123" spans="7:9" ht="15">
      <c r="G3123" t="s">
        <v>1238</v>
      </c>
      <c r="H3123">
        <v>5</v>
      </c>
      <c r="I3123">
        <v>13.48</v>
      </c>
    </row>
    <row r="3124" spans="3:10" ht="15">
      <c r="C3124" t="s">
        <v>1693</v>
      </c>
      <c r="F3124" s="5">
        <v>174154</v>
      </c>
      <c r="G3124" t="s">
        <v>1694</v>
      </c>
      <c r="H3124">
        <v>25</v>
      </c>
      <c r="I3124">
        <v>13.48</v>
      </c>
      <c r="J3124" s="5">
        <v>1742</v>
      </c>
    </row>
    <row r="3125" spans="3:10" ht="15">
      <c r="C3125" t="s">
        <v>3629</v>
      </c>
      <c r="D3125" s="5">
        <v>23520</v>
      </c>
      <c r="F3125" s="5">
        <v>23520</v>
      </c>
      <c r="G3125" t="s">
        <v>1695</v>
      </c>
      <c r="H3125">
        <v>25</v>
      </c>
      <c r="I3125">
        <v>13.48</v>
      </c>
      <c r="J3125">
        <v>235</v>
      </c>
    </row>
    <row r="3126" spans="3:10" ht="15">
      <c r="C3126" t="s">
        <v>3630</v>
      </c>
      <c r="E3126" s="5">
        <v>12480</v>
      </c>
      <c r="F3126" s="5">
        <v>12480</v>
      </c>
      <c r="G3126" t="s">
        <v>1696</v>
      </c>
      <c r="H3126">
        <v>25</v>
      </c>
      <c r="I3126">
        <v>13.48</v>
      </c>
      <c r="J3126">
        <v>125</v>
      </c>
    </row>
    <row r="3127" spans="3:10" ht="15">
      <c r="C3127" t="s">
        <v>1697</v>
      </c>
      <c r="D3127" s="5">
        <v>23520</v>
      </c>
      <c r="E3127" s="5">
        <v>12480</v>
      </c>
      <c r="F3127" s="5">
        <v>210154</v>
      </c>
      <c r="G3127" s="6">
        <v>8086.73</v>
      </c>
      <c r="J3127" s="5">
        <v>2102</v>
      </c>
    </row>
    <row r="3131" spans="3:4" ht="15">
      <c r="C3131" t="s">
        <v>1245</v>
      </c>
      <c r="D3131" t="s">
        <v>3223</v>
      </c>
    </row>
    <row r="3132" spans="3:10" ht="15">
      <c r="C3132" s="5">
        <v>72213446</v>
      </c>
      <c r="D3132" s="5">
        <v>22052120</v>
      </c>
      <c r="E3132" s="5">
        <v>5525410</v>
      </c>
      <c r="F3132" s="5">
        <v>99790976</v>
      </c>
      <c r="G3132" s="6">
        <v>3839956.77</v>
      </c>
      <c r="J3132" s="5">
        <v>997910</v>
      </c>
    </row>
    <row r="3134" spans="1:4" ht="15">
      <c r="A3134">
        <v>2304000</v>
      </c>
      <c r="C3134" t="s">
        <v>1246</v>
      </c>
      <c r="D3134" t="s">
        <v>3202</v>
      </c>
    </row>
    <row r="3135" spans="7:9" ht="15">
      <c r="G3135" t="s">
        <v>1247</v>
      </c>
      <c r="H3135">
        <v>5</v>
      </c>
      <c r="I3135">
        <v>16</v>
      </c>
    </row>
    <row r="3136" spans="3:10" ht="15">
      <c r="C3136" t="s">
        <v>1248</v>
      </c>
      <c r="F3136" s="5">
        <v>10031720</v>
      </c>
      <c r="G3136" t="s">
        <v>1249</v>
      </c>
      <c r="H3136">
        <v>25</v>
      </c>
      <c r="I3136">
        <v>16</v>
      </c>
      <c r="J3136" s="5">
        <v>100317</v>
      </c>
    </row>
    <row r="3137" spans="3:10" ht="15">
      <c r="C3137" t="s">
        <v>3629</v>
      </c>
      <c r="D3137" s="5">
        <v>3154810</v>
      </c>
      <c r="F3137" s="5">
        <v>3154810</v>
      </c>
      <c r="G3137" t="s">
        <v>1250</v>
      </c>
      <c r="H3137">
        <v>25</v>
      </c>
      <c r="I3137">
        <v>16</v>
      </c>
      <c r="J3137" s="5">
        <v>31548</v>
      </c>
    </row>
    <row r="3138" spans="3:10" ht="15">
      <c r="C3138" t="s">
        <v>3630</v>
      </c>
      <c r="E3138" s="5">
        <v>1276790</v>
      </c>
      <c r="F3138" s="5">
        <v>1276790</v>
      </c>
      <c r="G3138" t="s">
        <v>1251</v>
      </c>
      <c r="H3138">
        <v>25</v>
      </c>
      <c r="I3138">
        <v>16</v>
      </c>
      <c r="J3138" s="5">
        <v>12768</v>
      </c>
    </row>
    <row r="3139" spans="3:10" ht="15">
      <c r="C3139" t="s">
        <v>1252</v>
      </c>
      <c r="D3139" s="5">
        <v>3154810</v>
      </c>
      <c r="E3139" s="5">
        <v>1276790</v>
      </c>
      <c r="F3139" s="5">
        <v>14463320</v>
      </c>
      <c r="G3139" s="6">
        <v>592996.12</v>
      </c>
      <c r="J3139" s="5">
        <v>144633</v>
      </c>
    </row>
    <row r="3142" spans="3:4" ht="15">
      <c r="C3142" t="s">
        <v>1253</v>
      </c>
      <c r="D3142" t="s">
        <v>3193</v>
      </c>
    </row>
    <row r="3143" spans="3:10" ht="15">
      <c r="C3143" s="5">
        <v>10031720</v>
      </c>
      <c r="D3143" s="5">
        <v>3154810</v>
      </c>
      <c r="E3143" s="5">
        <v>1276790</v>
      </c>
      <c r="F3143" s="5">
        <v>14463320</v>
      </c>
      <c r="G3143" s="6">
        <v>592996.12</v>
      </c>
      <c r="J3143" s="5">
        <v>144633</v>
      </c>
    </row>
    <row r="3145" spans="1:3" ht="15">
      <c r="A3145">
        <v>2305000</v>
      </c>
      <c r="C3145" t="s">
        <v>1254</v>
      </c>
    </row>
    <row r="3146" spans="7:9" ht="15">
      <c r="G3146" t="s">
        <v>1255</v>
      </c>
      <c r="H3146">
        <v>5</v>
      </c>
      <c r="I3146">
        <v>15</v>
      </c>
    </row>
    <row r="3147" spans="3:10" ht="15">
      <c r="C3147" t="s">
        <v>1256</v>
      </c>
      <c r="F3147" s="5">
        <v>32083260</v>
      </c>
      <c r="G3147" t="s">
        <v>1257</v>
      </c>
      <c r="H3147">
        <v>25</v>
      </c>
      <c r="I3147">
        <v>13</v>
      </c>
      <c r="J3147" s="5">
        <v>320833</v>
      </c>
    </row>
    <row r="3148" spans="3:10" ht="15">
      <c r="C3148" t="s">
        <v>3629</v>
      </c>
      <c r="D3148" s="5">
        <v>8293120</v>
      </c>
      <c r="F3148" s="5">
        <v>8293120</v>
      </c>
      <c r="G3148" t="s">
        <v>1258</v>
      </c>
      <c r="H3148">
        <v>25</v>
      </c>
      <c r="I3148">
        <v>13</v>
      </c>
      <c r="J3148" s="5">
        <v>82931</v>
      </c>
    </row>
    <row r="3149" spans="3:10" ht="15">
      <c r="C3149" t="s">
        <v>3630</v>
      </c>
      <c r="E3149" s="5">
        <v>4517474</v>
      </c>
      <c r="F3149" s="5">
        <v>4517474</v>
      </c>
      <c r="G3149" t="s">
        <v>1259</v>
      </c>
      <c r="H3149">
        <v>25</v>
      </c>
      <c r="I3149">
        <v>13</v>
      </c>
      <c r="J3149" s="5">
        <v>45175</v>
      </c>
    </row>
    <row r="3150" spans="3:10" ht="15">
      <c r="C3150" t="s">
        <v>1260</v>
      </c>
      <c r="D3150" s="5">
        <v>8293120</v>
      </c>
      <c r="E3150" s="5">
        <v>4517474</v>
      </c>
      <c r="F3150" s="5">
        <v>44893854</v>
      </c>
      <c r="G3150" s="6">
        <v>1705966.45</v>
      </c>
      <c r="J3150" s="5">
        <v>448939</v>
      </c>
    </row>
    <row r="3156" spans="4:7" ht="15">
      <c r="D3156" t="s">
        <v>3646</v>
      </c>
      <c r="E3156" t="s">
        <v>3245</v>
      </c>
      <c r="F3156" t="s">
        <v>3246</v>
      </c>
      <c r="G3156" t="s">
        <v>3247</v>
      </c>
    </row>
    <row r="3157" spans="5:6" ht="15">
      <c r="E3157" t="s">
        <v>3753</v>
      </c>
      <c r="F3157" s="7">
        <v>38483</v>
      </c>
    </row>
    <row r="3160" spans="1:3" ht="15">
      <c r="A3160" t="s">
        <v>2649</v>
      </c>
      <c r="B3160" t="s">
        <v>1224</v>
      </c>
      <c r="C3160" t="s">
        <v>1561</v>
      </c>
    </row>
    <row r="3161" spans="1:3" ht="15">
      <c r="A3161" t="s">
        <v>3250</v>
      </c>
      <c r="B3161" t="s">
        <v>3251</v>
      </c>
      <c r="C3161" t="s">
        <v>1225</v>
      </c>
    </row>
    <row r="3162" spans="1:3" ht="15">
      <c r="A3162" t="s">
        <v>1226</v>
      </c>
      <c r="B3162" t="s">
        <v>1227</v>
      </c>
      <c r="C3162" t="s">
        <v>1228</v>
      </c>
    </row>
    <row r="3163" spans="1:3" ht="15">
      <c r="A3163" t="s">
        <v>1525</v>
      </c>
      <c r="B3163">
        <v>720</v>
      </c>
      <c r="C3163">
        <v>32</v>
      </c>
    </row>
    <row r="3164" spans="1:3" ht="15">
      <c r="A3164" t="s">
        <v>3255</v>
      </c>
      <c r="B3164" t="s">
        <v>3887</v>
      </c>
      <c r="C3164" t="s">
        <v>1229</v>
      </c>
    </row>
    <row r="3167" spans="1:11" ht="15">
      <c r="A3167" t="s">
        <v>4361</v>
      </c>
      <c r="C3167" t="s">
        <v>3258</v>
      </c>
      <c r="D3167" t="s">
        <v>3633</v>
      </c>
      <c r="E3167" t="s">
        <v>3259</v>
      </c>
      <c r="F3167" t="s">
        <v>3260</v>
      </c>
      <c r="G3167" t="s">
        <v>3261</v>
      </c>
      <c r="H3167" t="s">
        <v>3262</v>
      </c>
      <c r="I3167" t="s">
        <v>3263</v>
      </c>
      <c r="J3167" t="s">
        <v>3264</v>
      </c>
      <c r="K3167" t="s">
        <v>3265</v>
      </c>
    </row>
    <row r="3168" spans="3:10" ht="15">
      <c r="C3168" t="s">
        <v>3266</v>
      </c>
      <c r="D3168" t="s">
        <v>3636</v>
      </c>
      <c r="E3168" t="s">
        <v>3267</v>
      </c>
      <c r="F3168" t="s">
        <v>3268</v>
      </c>
      <c r="G3168" t="s">
        <v>3269</v>
      </c>
      <c r="H3168" t="s">
        <v>3270</v>
      </c>
      <c r="I3168" t="s">
        <v>3628</v>
      </c>
      <c r="J3168" t="s">
        <v>3637</v>
      </c>
    </row>
    <row r="3172" spans="3:4" ht="15">
      <c r="C3172" t="s">
        <v>1261</v>
      </c>
      <c r="D3172" t="s">
        <v>3641</v>
      </c>
    </row>
    <row r="3173" spans="3:10" ht="15">
      <c r="C3173" s="5">
        <v>32083260</v>
      </c>
      <c r="D3173" s="5">
        <v>8293120</v>
      </c>
      <c r="E3173" s="5">
        <v>4517474</v>
      </c>
      <c r="F3173" s="5">
        <v>44893854</v>
      </c>
      <c r="G3173" s="6">
        <v>1705966.45</v>
      </c>
      <c r="J3173" s="5">
        <v>448939</v>
      </c>
    </row>
    <row r="3175" spans="1:4" ht="15">
      <c r="A3175">
        <v>2306000</v>
      </c>
      <c r="C3175" t="s">
        <v>1262</v>
      </c>
      <c r="D3175" t="s">
        <v>1526</v>
      </c>
    </row>
    <row r="3176" spans="7:9" ht="15">
      <c r="G3176" t="s">
        <v>1263</v>
      </c>
      <c r="H3176">
        <v>1.49</v>
      </c>
      <c r="I3176">
        <v>5.91</v>
      </c>
    </row>
    <row r="3177" spans="3:10" ht="15">
      <c r="C3177" t="s">
        <v>1264</v>
      </c>
      <c r="F3177" s="5">
        <v>10191190</v>
      </c>
      <c r="G3177" t="s">
        <v>1265</v>
      </c>
      <c r="H3177">
        <v>31.49</v>
      </c>
      <c r="I3177">
        <v>5.91</v>
      </c>
      <c r="J3177" s="5">
        <v>128368</v>
      </c>
    </row>
    <row r="3178" spans="3:10" ht="15">
      <c r="C3178" t="s">
        <v>3629</v>
      </c>
      <c r="D3178" s="5">
        <v>3187130</v>
      </c>
      <c r="F3178" s="5">
        <v>3187130</v>
      </c>
      <c r="G3178" t="s">
        <v>1266</v>
      </c>
      <c r="H3178">
        <v>31.49</v>
      </c>
      <c r="I3178">
        <v>5.91</v>
      </c>
      <c r="J3178" s="5">
        <v>40145</v>
      </c>
    </row>
    <row r="3179" spans="3:10" ht="15">
      <c r="C3179" t="s">
        <v>3630</v>
      </c>
      <c r="E3179" s="5">
        <v>1141870</v>
      </c>
      <c r="F3179" s="5">
        <v>1141870</v>
      </c>
      <c r="G3179" t="s">
        <v>1267</v>
      </c>
      <c r="H3179">
        <v>31.49</v>
      </c>
      <c r="I3179">
        <v>5.91</v>
      </c>
      <c r="J3179" s="5">
        <v>14383</v>
      </c>
    </row>
    <row r="3180" spans="3:10" ht="15">
      <c r="C3180" t="s">
        <v>1268</v>
      </c>
      <c r="D3180" s="5">
        <v>3187130</v>
      </c>
      <c r="E3180" s="5">
        <v>1141870</v>
      </c>
      <c r="F3180" s="5">
        <v>14520190</v>
      </c>
      <c r="G3180" s="6">
        <v>543055.11</v>
      </c>
      <c r="J3180" s="5">
        <v>182896</v>
      </c>
    </row>
    <row r="3182" ht="15">
      <c r="C3182" t="s">
        <v>1269</v>
      </c>
    </row>
    <row r="3183" spans="7:9" ht="15">
      <c r="G3183" t="s">
        <v>1263</v>
      </c>
      <c r="H3183">
        <v>1.49</v>
      </c>
      <c r="I3183">
        <v>5.91</v>
      </c>
    </row>
    <row r="3184" spans="3:10" ht="15">
      <c r="C3184" t="s">
        <v>1270</v>
      </c>
      <c r="F3184" s="5">
        <v>2786653</v>
      </c>
      <c r="G3184" t="s">
        <v>1271</v>
      </c>
      <c r="H3184">
        <v>31.49</v>
      </c>
      <c r="I3184">
        <v>5.91</v>
      </c>
      <c r="J3184" s="5">
        <v>35101</v>
      </c>
    </row>
    <row r="3185" spans="3:10" ht="15">
      <c r="C3185" t="s">
        <v>3629</v>
      </c>
      <c r="D3185" s="5">
        <v>908330</v>
      </c>
      <c r="F3185" s="5">
        <v>908330</v>
      </c>
      <c r="G3185" t="s">
        <v>1272</v>
      </c>
      <c r="H3185">
        <v>31.49</v>
      </c>
      <c r="I3185">
        <v>5.91</v>
      </c>
      <c r="J3185" s="5">
        <v>11441</v>
      </c>
    </row>
    <row r="3186" spans="3:10" ht="15">
      <c r="C3186" t="s">
        <v>3630</v>
      </c>
      <c r="E3186" s="5">
        <v>289140</v>
      </c>
      <c r="F3186" s="5">
        <v>289140</v>
      </c>
      <c r="G3186" t="s">
        <v>1273</v>
      </c>
      <c r="H3186">
        <v>31.49</v>
      </c>
      <c r="I3186">
        <v>5.91</v>
      </c>
      <c r="J3186" s="5">
        <v>3642</v>
      </c>
    </row>
    <row r="3187" spans="3:10" ht="15">
      <c r="C3187" t="s">
        <v>1274</v>
      </c>
      <c r="D3187" s="5">
        <v>908330</v>
      </c>
      <c r="E3187" s="5">
        <v>289140</v>
      </c>
      <c r="F3187" s="5">
        <v>3984123</v>
      </c>
      <c r="G3187" s="6">
        <v>149006.2</v>
      </c>
      <c r="J3187" s="5">
        <v>50184</v>
      </c>
    </row>
    <row r="3191" spans="3:4" ht="15">
      <c r="C3191" t="s">
        <v>1275</v>
      </c>
      <c r="D3191" t="s">
        <v>1527</v>
      </c>
    </row>
    <row r="3192" spans="3:10" ht="15">
      <c r="C3192" s="5">
        <v>12977843</v>
      </c>
      <c r="D3192" s="5">
        <v>4095460</v>
      </c>
      <c r="E3192" s="5">
        <v>1431010</v>
      </c>
      <c r="F3192" s="5">
        <v>18504313</v>
      </c>
      <c r="G3192" s="6">
        <v>692061.31</v>
      </c>
      <c r="J3192" s="5">
        <v>233080</v>
      </c>
    </row>
    <row r="3194" spans="1:3" ht="15">
      <c r="A3194">
        <v>2307000</v>
      </c>
      <c r="C3194" t="s">
        <v>1276</v>
      </c>
    </row>
    <row r="3195" spans="7:9" ht="15">
      <c r="G3195" t="s">
        <v>1277</v>
      </c>
      <c r="H3195">
        <v>5</v>
      </c>
      <c r="I3195">
        <v>14.2</v>
      </c>
    </row>
    <row r="3196" spans="3:10" ht="15">
      <c r="C3196" t="s">
        <v>1278</v>
      </c>
      <c r="F3196" s="5">
        <v>64574180</v>
      </c>
      <c r="G3196" t="s">
        <v>1279</v>
      </c>
      <c r="H3196">
        <v>25</v>
      </c>
      <c r="I3196">
        <v>14.2</v>
      </c>
      <c r="J3196" s="5">
        <v>645742</v>
      </c>
    </row>
    <row r="3197" spans="3:10" ht="15">
      <c r="C3197" t="s">
        <v>3629</v>
      </c>
      <c r="D3197" s="5">
        <v>18445850</v>
      </c>
      <c r="F3197" s="5">
        <v>18445850</v>
      </c>
      <c r="G3197" t="s">
        <v>1280</v>
      </c>
      <c r="H3197">
        <v>25</v>
      </c>
      <c r="I3197">
        <v>14.2</v>
      </c>
      <c r="J3197" s="5">
        <v>184459</v>
      </c>
    </row>
    <row r="3198" spans="3:10" ht="15">
      <c r="C3198" t="s">
        <v>3630</v>
      </c>
      <c r="E3198" s="5">
        <v>2918090</v>
      </c>
      <c r="F3198" s="5">
        <v>2918090</v>
      </c>
      <c r="G3198" t="s">
        <v>1281</v>
      </c>
      <c r="H3198">
        <v>25</v>
      </c>
      <c r="I3198">
        <v>14.2</v>
      </c>
      <c r="J3198" s="5">
        <v>29181</v>
      </c>
    </row>
    <row r="3199" spans="3:10" ht="15">
      <c r="C3199" t="s">
        <v>1282</v>
      </c>
      <c r="D3199" s="5">
        <v>18445850</v>
      </c>
      <c r="E3199" s="5">
        <v>2918090</v>
      </c>
      <c r="F3199" s="5">
        <v>85938120</v>
      </c>
      <c r="G3199" s="6">
        <v>3368774.31</v>
      </c>
      <c r="J3199" s="5">
        <v>859382</v>
      </c>
    </row>
    <row r="3202" spans="3:4" ht="15">
      <c r="C3202" t="s">
        <v>1283</v>
      </c>
      <c r="D3202" t="s">
        <v>3187</v>
      </c>
    </row>
    <row r="3203" spans="3:10" ht="15">
      <c r="C3203" s="5">
        <v>64574180</v>
      </c>
      <c r="D3203" s="5">
        <v>18445850</v>
      </c>
      <c r="E3203" s="5">
        <v>2918090</v>
      </c>
      <c r="F3203" s="5">
        <v>85938120</v>
      </c>
      <c r="G3203" s="6">
        <v>3368774.31</v>
      </c>
      <c r="J3203" s="5">
        <v>859382</v>
      </c>
    </row>
    <row r="3206" spans="3:4" ht="15">
      <c r="C3206" t="s">
        <v>2650</v>
      </c>
      <c r="D3206" t="s">
        <v>1528</v>
      </c>
    </row>
    <row r="3207" spans="3:10" ht="15">
      <c r="C3207">
        <v>0</v>
      </c>
      <c r="D3207">
        <v>0</v>
      </c>
      <c r="E3207">
        <v>0</v>
      </c>
      <c r="F3207">
        <v>0</v>
      </c>
      <c r="G3207">
        <v>0</v>
      </c>
      <c r="J3207">
        <v>0</v>
      </c>
    </row>
    <row r="3210" spans="1:11" ht="15">
      <c r="A3210" t="s">
        <v>3293</v>
      </c>
      <c r="B3210" t="s">
        <v>3294</v>
      </c>
      <c r="C3210" t="s">
        <v>3742</v>
      </c>
      <c r="D3210" t="s">
        <v>3642</v>
      </c>
      <c r="E3210" t="s">
        <v>3743</v>
      </c>
      <c r="F3210" t="s">
        <v>3744</v>
      </c>
      <c r="G3210" t="s">
        <v>3745</v>
      </c>
      <c r="H3210" t="s">
        <v>3746</v>
      </c>
      <c r="I3210" t="s">
        <v>3747</v>
      </c>
      <c r="J3210" t="s">
        <v>3748</v>
      </c>
      <c r="K3210" t="s">
        <v>3749</v>
      </c>
    </row>
    <row r="3211" spans="3:5" ht="15">
      <c r="C3211" t="s">
        <v>3147</v>
      </c>
      <c r="D3211" t="e">
        <v>#NAME?</v>
      </c>
      <c r="E3211" t="s">
        <v>1529</v>
      </c>
    </row>
    <row r="3212" spans="3:10" ht="15">
      <c r="C3212" t="s">
        <v>3155</v>
      </c>
      <c r="F3212" s="5">
        <v>5441288</v>
      </c>
      <c r="G3212" t="s">
        <v>3156</v>
      </c>
      <c r="H3212">
        <v>26.35</v>
      </c>
      <c r="I3212">
        <v>7.65</v>
      </c>
      <c r="J3212" s="5">
        <v>57351</v>
      </c>
    </row>
    <row r="3213" spans="3:10" ht="15">
      <c r="C3213" t="s">
        <v>3629</v>
      </c>
      <c r="D3213" s="5">
        <v>1491040</v>
      </c>
      <c r="F3213" s="5">
        <v>1491040</v>
      </c>
      <c r="G3213" t="s">
        <v>3157</v>
      </c>
      <c r="H3213">
        <v>26.35</v>
      </c>
      <c r="I3213">
        <v>7.65</v>
      </c>
      <c r="J3213" s="5">
        <v>15716</v>
      </c>
    </row>
    <row r="3214" spans="3:10" ht="15">
      <c r="C3214" t="s">
        <v>3630</v>
      </c>
      <c r="E3214" s="5">
        <v>666820</v>
      </c>
      <c r="F3214" s="5">
        <v>666820</v>
      </c>
      <c r="G3214" t="s">
        <v>3158</v>
      </c>
      <c r="H3214">
        <v>26.35</v>
      </c>
      <c r="I3214">
        <v>7.65</v>
      </c>
      <c r="J3214" s="5">
        <v>7028</v>
      </c>
    </row>
    <row r="3215" spans="3:10" ht="15">
      <c r="C3215" t="s">
        <v>3159</v>
      </c>
      <c r="D3215" t="s">
        <v>1530</v>
      </c>
      <c r="E3215" t="s">
        <v>2651</v>
      </c>
      <c r="F3215" t="s">
        <v>2652</v>
      </c>
      <c r="G3215" s="6">
        <v>258371.03</v>
      </c>
      <c r="J3215" s="5">
        <v>80095</v>
      </c>
    </row>
    <row r="3222" spans="4:7" ht="15">
      <c r="D3222" t="s">
        <v>3646</v>
      </c>
      <c r="E3222" t="s">
        <v>3245</v>
      </c>
      <c r="F3222" t="s">
        <v>3246</v>
      </c>
      <c r="G3222" t="s">
        <v>3247</v>
      </c>
    </row>
    <row r="3223" spans="5:6" ht="15">
      <c r="E3223" t="s">
        <v>3753</v>
      </c>
      <c r="F3223" s="7">
        <v>38483</v>
      </c>
    </row>
    <row r="3226" spans="1:3" ht="15">
      <c r="A3226" t="s">
        <v>2649</v>
      </c>
      <c r="B3226" t="s">
        <v>1224</v>
      </c>
      <c r="C3226" t="s">
        <v>1561</v>
      </c>
    </row>
    <row r="3227" spans="1:3" ht="15">
      <c r="A3227" t="s">
        <v>3250</v>
      </c>
      <c r="B3227" t="s">
        <v>3251</v>
      </c>
      <c r="C3227" t="s">
        <v>1225</v>
      </c>
    </row>
    <row r="3228" spans="1:3" ht="15">
      <c r="A3228" t="s">
        <v>1226</v>
      </c>
      <c r="B3228" t="s">
        <v>1227</v>
      </c>
      <c r="C3228" t="s">
        <v>1228</v>
      </c>
    </row>
    <row r="3229" spans="1:3" ht="15">
      <c r="A3229" t="s">
        <v>1525</v>
      </c>
      <c r="B3229">
        <v>720</v>
      </c>
      <c r="C3229">
        <v>32</v>
      </c>
    </row>
    <row r="3230" spans="1:3" ht="15">
      <c r="A3230" t="s">
        <v>3255</v>
      </c>
      <c r="B3230" t="s">
        <v>3887</v>
      </c>
      <c r="C3230" t="s">
        <v>1229</v>
      </c>
    </row>
    <row r="3233" spans="1:11" ht="15">
      <c r="A3233" t="s">
        <v>4361</v>
      </c>
      <c r="C3233" t="s">
        <v>3258</v>
      </c>
      <c r="D3233" t="s">
        <v>3633</v>
      </c>
      <c r="E3233" t="s">
        <v>3259</v>
      </c>
      <c r="F3233" t="s">
        <v>3260</v>
      </c>
      <c r="G3233" t="s">
        <v>3261</v>
      </c>
      <c r="H3233" t="s">
        <v>3262</v>
      </c>
      <c r="I3233" t="s">
        <v>3263</v>
      </c>
      <c r="J3233" t="s">
        <v>3264</v>
      </c>
      <c r="K3233" t="s">
        <v>3265</v>
      </c>
    </row>
    <row r="3234" spans="3:10" ht="15">
      <c r="C3234" t="s">
        <v>3266</v>
      </c>
      <c r="D3234" t="s">
        <v>3636</v>
      </c>
      <c r="E3234" t="s">
        <v>3267</v>
      </c>
      <c r="F3234" t="s">
        <v>3268</v>
      </c>
      <c r="G3234" t="s">
        <v>3269</v>
      </c>
      <c r="H3234" t="s">
        <v>3270</v>
      </c>
      <c r="I3234" t="s">
        <v>3628</v>
      </c>
      <c r="J3234" t="s">
        <v>3637</v>
      </c>
    </row>
    <row r="3236" spans="3:5" ht="15">
      <c r="C3236" t="s">
        <v>2653</v>
      </c>
      <c r="D3236" t="s">
        <v>1531</v>
      </c>
      <c r="E3236" t="s">
        <v>1532</v>
      </c>
    </row>
    <row r="3237" spans="3:10" ht="15">
      <c r="C3237" t="s">
        <v>2654</v>
      </c>
      <c r="F3237" s="5">
        <v>1106200</v>
      </c>
      <c r="G3237" t="s">
        <v>2655</v>
      </c>
      <c r="H3237">
        <v>25.9</v>
      </c>
      <c r="I3237">
        <v>14.8</v>
      </c>
      <c r="J3237" s="5">
        <v>11460</v>
      </c>
    </row>
    <row r="3238" spans="3:10" ht="15">
      <c r="C3238" t="s">
        <v>3629</v>
      </c>
      <c r="D3238" s="5">
        <v>279130</v>
      </c>
      <c r="F3238" s="5">
        <v>279130</v>
      </c>
      <c r="G3238" t="s">
        <v>2656</v>
      </c>
      <c r="H3238">
        <v>25.9</v>
      </c>
      <c r="I3238">
        <v>14.8</v>
      </c>
      <c r="J3238" s="5">
        <v>2892</v>
      </c>
    </row>
    <row r="3239" spans="3:10" ht="15">
      <c r="C3239" t="s">
        <v>3630</v>
      </c>
      <c r="E3239" s="5">
        <v>188450</v>
      </c>
      <c r="F3239" s="5">
        <v>188450</v>
      </c>
      <c r="G3239" t="s">
        <v>2657</v>
      </c>
      <c r="H3239">
        <v>25.9</v>
      </c>
      <c r="I3239">
        <v>14.8</v>
      </c>
      <c r="J3239" s="5">
        <v>1952</v>
      </c>
    </row>
    <row r="3240" spans="3:10" ht="15">
      <c r="C3240" t="s">
        <v>2658</v>
      </c>
      <c r="D3240" t="s">
        <v>1533</v>
      </c>
      <c r="E3240" t="s">
        <v>2659</v>
      </c>
      <c r="F3240" t="s">
        <v>2660</v>
      </c>
      <c r="G3240" s="6">
        <v>64052.85</v>
      </c>
      <c r="J3240" s="5">
        <v>16304</v>
      </c>
    </row>
    <row r="3242" spans="3:5" ht="15">
      <c r="C3242" t="s">
        <v>2661</v>
      </c>
      <c r="D3242" t="e">
        <v>#NAME?</v>
      </c>
      <c r="E3242" t="s">
        <v>1534</v>
      </c>
    </row>
    <row r="3243" spans="3:10" ht="15">
      <c r="C3243" t="s">
        <v>2662</v>
      </c>
      <c r="F3243" s="5">
        <v>1870460</v>
      </c>
      <c r="G3243" t="s">
        <v>2663</v>
      </c>
      <c r="H3243">
        <v>27</v>
      </c>
      <c r="I3243">
        <v>14</v>
      </c>
      <c r="J3243" s="5">
        <v>20201</v>
      </c>
    </row>
    <row r="3244" spans="3:10" ht="15">
      <c r="C3244" t="s">
        <v>3629</v>
      </c>
      <c r="D3244" s="5">
        <v>407350</v>
      </c>
      <c r="F3244" s="5">
        <v>407350</v>
      </c>
      <c r="G3244" t="s">
        <v>2664</v>
      </c>
      <c r="H3244">
        <v>27</v>
      </c>
      <c r="I3244">
        <v>14</v>
      </c>
      <c r="J3244" s="5">
        <v>4399</v>
      </c>
    </row>
    <row r="3245" spans="3:10" ht="15">
      <c r="C3245" t="s">
        <v>3630</v>
      </c>
      <c r="E3245" s="5">
        <v>559120</v>
      </c>
      <c r="F3245" s="5">
        <v>559120</v>
      </c>
      <c r="G3245" t="s">
        <v>2665</v>
      </c>
      <c r="H3245">
        <v>27</v>
      </c>
      <c r="I3245">
        <v>14</v>
      </c>
      <c r="J3245" s="5">
        <v>6038</v>
      </c>
    </row>
    <row r="3246" spans="3:10" ht="15">
      <c r="C3246" t="s">
        <v>2666</v>
      </c>
      <c r="D3246" t="s">
        <v>1535</v>
      </c>
      <c r="E3246" t="s">
        <v>2667</v>
      </c>
      <c r="F3246" t="s">
        <v>2668</v>
      </c>
      <c r="G3246" s="6">
        <v>116314.13</v>
      </c>
      <c r="J3246" s="5">
        <v>30638</v>
      </c>
    </row>
    <row r="3248" spans="3:5" ht="15">
      <c r="C3248" t="s">
        <v>4575</v>
      </c>
      <c r="D3248" t="e">
        <v>#NAME?</v>
      </c>
      <c r="E3248" t="s">
        <v>3634</v>
      </c>
    </row>
    <row r="3249" spans="3:10" ht="15">
      <c r="C3249" t="s">
        <v>2669</v>
      </c>
      <c r="F3249" s="5">
        <v>686160</v>
      </c>
      <c r="G3249" t="s">
        <v>2670</v>
      </c>
      <c r="H3249">
        <v>25</v>
      </c>
      <c r="I3249">
        <v>15.25</v>
      </c>
      <c r="J3249" s="5">
        <v>6862</v>
      </c>
    </row>
    <row r="3250" spans="3:10" ht="15">
      <c r="C3250" t="s">
        <v>3629</v>
      </c>
      <c r="D3250" s="5">
        <v>61710</v>
      </c>
      <c r="F3250" s="5">
        <v>61710</v>
      </c>
      <c r="G3250" t="s">
        <v>2671</v>
      </c>
      <c r="H3250">
        <v>25</v>
      </c>
      <c r="I3250">
        <v>15.25</v>
      </c>
      <c r="J3250">
        <v>617</v>
      </c>
    </row>
    <row r="3251" spans="3:10" ht="15">
      <c r="C3251" t="s">
        <v>3630</v>
      </c>
      <c r="E3251" s="5">
        <v>85140</v>
      </c>
      <c r="F3251" s="5">
        <v>85140</v>
      </c>
      <c r="G3251" t="s">
        <v>2672</v>
      </c>
      <c r="H3251">
        <v>25</v>
      </c>
      <c r="I3251">
        <v>15.25</v>
      </c>
      <c r="J3251">
        <v>851</v>
      </c>
    </row>
    <row r="3252" spans="3:10" ht="15">
      <c r="C3252" t="s">
        <v>2673</v>
      </c>
      <c r="D3252" t="s">
        <v>1536</v>
      </c>
      <c r="E3252" t="s">
        <v>2674</v>
      </c>
      <c r="F3252" t="s">
        <v>2675</v>
      </c>
      <c r="G3252" s="6">
        <v>33528.66</v>
      </c>
      <c r="J3252" s="5">
        <v>8330</v>
      </c>
    </row>
    <row r="3254" ht="15">
      <c r="C3254" t="s">
        <v>3643</v>
      </c>
    </row>
    <row r="3255" spans="3:7" ht="15">
      <c r="C3255" s="5">
        <v>676499515</v>
      </c>
      <c r="D3255" t="s">
        <v>1537</v>
      </c>
      <c r="E3255" t="s">
        <v>2676</v>
      </c>
      <c r="F3255" t="s">
        <v>2677</v>
      </c>
      <c r="G3255" s="6">
        <v>34603022.1</v>
      </c>
    </row>
    <row r="3256" spans="3:11" ht="15">
      <c r="C3256" t="s">
        <v>3645</v>
      </c>
      <c r="J3256" t="s">
        <v>2678</v>
      </c>
      <c r="K3256">
        <v>65</v>
      </c>
    </row>
    <row r="3257" ht="15">
      <c r="C3257" t="s">
        <v>3754</v>
      </c>
    </row>
    <row r="3261" spans="1:8" ht="15">
      <c r="A3261" t="s">
        <v>3755</v>
      </c>
      <c r="B3261" t="s">
        <v>3756</v>
      </c>
      <c r="C3261" t="s">
        <v>3757</v>
      </c>
      <c r="D3261" t="s">
        <v>3648</v>
      </c>
      <c r="E3261" t="s">
        <v>3758</v>
      </c>
      <c r="F3261" t="s">
        <v>3759</v>
      </c>
      <c r="G3261" t="s">
        <v>3760</v>
      </c>
      <c r="H3261" t="s">
        <v>3649</v>
      </c>
    </row>
    <row r="3264" spans="1:6" ht="15">
      <c r="A3264" t="s">
        <v>3761</v>
      </c>
      <c r="B3264" t="s">
        <v>3762</v>
      </c>
      <c r="C3264" t="s">
        <v>3763</v>
      </c>
      <c r="D3264" t="s">
        <v>3650</v>
      </c>
      <c r="E3264" t="s">
        <v>3764</v>
      </c>
      <c r="F3264" t="s">
        <v>3765</v>
      </c>
    </row>
    <row r="3265" spans="1:5" ht="15">
      <c r="A3265" t="s">
        <v>3766</v>
      </c>
      <c r="B3265" t="s">
        <v>3767</v>
      </c>
      <c r="C3265" t="s">
        <v>3768</v>
      </c>
      <c r="E3265" t="s">
        <v>3627</v>
      </c>
    </row>
    <row r="3288" spans="4:7" ht="15">
      <c r="D3288" t="s">
        <v>3646</v>
      </c>
      <c r="E3288" t="s">
        <v>3245</v>
      </c>
      <c r="F3288" t="s">
        <v>3246</v>
      </c>
      <c r="G3288" t="s">
        <v>3247</v>
      </c>
    </row>
    <row r="3289" spans="5:6" ht="15">
      <c r="E3289" t="s">
        <v>3753</v>
      </c>
      <c r="F3289" s="7">
        <v>38483</v>
      </c>
    </row>
    <row r="3292" spans="1:3" ht="15">
      <c r="A3292" t="s">
        <v>2679</v>
      </c>
      <c r="B3292" t="s">
        <v>2680</v>
      </c>
      <c r="C3292" t="s">
        <v>2681</v>
      </c>
    </row>
    <row r="3293" spans="1:3" ht="15">
      <c r="A3293" t="s">
        <v>3250</v>
      </c>
      <c r="B3293" t="s">
        <v>3251</v>
      </c>
      <c r="C3293" t="s">
        <v>2682</v>
      </c>
    </row>
    <row r="3294" spans="1:3" ht="15">
      <c r="A3294" t="s">
        <v>3772</v>
      </c>
      <c r="B3294" t="s">
        <v>2683</v>
      </c>
      <c r="C3294" t="s">
        <v>2684</v>
      </c>
    </row>
    <row r="3295" spans="1:3" ht="15">
      <c r="A3295" t="s">
        <v>2685</v>
      </c>
      <c r="B3295">
        <v>7294</v>
      </c>
      <c r="C3295">
        <v>9</v>
      </c>
    </row>
    <row r="3296" spans="1:3" ht="15">
      <c r="A3296" t="s">
        <v>3255</v>
      </c>
      <c r="B3296" t="s">
        <v>1831</v>
      </c>
      <c r="C3296" t="s">
        <v>2686</v>
      </c>
    </row>
    <row r="3299" spans="1:11" ht="15">
      <c r="A3299" t="s">
        <v>4361</v>
      </c>
      <c r="C3299" t="s">
        <v>3258</v>
      </c>
      <c r="D3299" t="s">
        <v>3633</v>
      </c>
      <c r="E3299" t="s">
        <v>3259</v>
      </c>
      <c r="F3299" t="s">
        <v>3260</v>
      </c>
      <c r="G3299" t="s">
        <v>3261</v>
      </c>
      <c r="H3299" t="s">
        <v>3262</v>
      </c>
      <c r="I3299" t="s">
        <v>3263</v>
      </c>
      <c r="J3299" t="s">
        <v>3264</v>
      </c>
      <c r="K3299" t="s">
        <v>3265</v>
      </c>
    </row>
    <row r="3300" spans="3:10" ht="15">
      <c r="C3300" t="s">
        <v>3266</v>
      </c>
      <c r="D3300" t="s">
        <v>3636</v>
      </c>
      <c r="E3300" t="s">
        <v>3267</v>
      </c>
      <c r="F3300" t="s">
        <v>3268</v>
      </c>
      <c r="G3300" t="s">
        <v>3269</v>
      </c>
      <c r="H3300" t="s">
        <v>3270</v>
      </c>
      <c r="I3300" t="s">
        <v>3628</v>
      </c>
      <c r="J3300" t="s">
        <v>3637</v>
      </c>
    </row>
    <row r="3302" spans="1:3" ht="15">
      <c r="A3302">
        <v>2402000</v>
      </c>
      <c r="C3302" t="s">
        <v>2687</v>
      </c>
    </row>
    <row r="3303" spans="7:9" ht="15">
      <c r="G3303" t="s">
        <v>2688</v>
      </c>
      <c r="H3303">
        <v>5</v>
      </c>
      <c r="I3303">
        <v>12.5</v>
      </c>
    </row>
    <row r="3304" spans="3:10" ht="15">
      <c r="C3304" t="s">
        <v>2689</v>
      </c>
      <c r="F3304" s="5">
        <v>20773560</v>
      </c>
      <c r="G3304" t="s">
        <v>2690</v>
      </c>
      <c r="H3304">
        <v>25</v>
      </c>
      <c r="I3304">
        <v>12.5</v>
      </c>
      <c r="J3304" s="5">
        <v>207736</v>
      </c>
    </row>
    <row r="3305" spans="3:10" ht="15">
      <c r="C3305" t="s">
        <v>3629</v>
      </c>
      <c r="D3305" s="5">
        <v>6222995</v>
      </c>
      <c r="F3305" s="5">
        <v>6222995</v>
      </c>
      <c r="G3305" t="s">
        <v>2691</v>
      </c>
      <c r="H3305">
        <v>25</v>
      </c>
      <c r="I3305">
        <v>12.5</v>
      </c>
      <c r="J3305" s="5">
        <v>62230</v>
      </c>
    </row>
    <row r="3306" spans="3:10" ht="15">
      <c r="C3306" t="s">
        <v>3630</v>
      </c>
      <c r="E3306" s="5">
        <v>2219385</v>
      </c>
      <c r="F3306" s="5">
        <v>2219385</v>
      </c>
      <c r="G3306" t="s">
        <v>2692</v>
      </c>
      <c r="H3306">
        <v>25</v>
      </c>
      <c r="I3306">
        <v>12.5</v>
      </c>
      <c r="J3306" s="5">
        <v>22194</v>
      </c>
    </row>
    <row r="3307" spans="3:10" ht="15">
      <c r="C3307" t="s">
        <v>2693</v>
      </c>
      <c r="D3307" s="5">
        <v>6222995</v>
      </c>
      <c r="E3307" s="5">
        <v>2219385</v>
      </c>
      <c r="F3307" s="5">
        <v>29215940</v>
      </c>
      <c r="G3307" s="6">
        <v>1095597.75</v>
      </c>
      <c r="J3307" s="5">
        <v>292160</v>
      </c>
    </row>
    <row r="3309" ht="15">
      <c r="C3309" t="s">
        <v>2694</v>
      </c>
    </row>
    <row r="3310" spans="7:9" ht="15">
      <c r="G3310" t="s">
        <v>2688</v>
      </c>
      <c r="H3310">
        <v>5</v>
      </c>
      <c r="I3310">
        <v>12.5</v>
      </c>
    </row>
    <row r="3311" spans="3:10" ht="15">
      <c r="C3311" t="s">
        <v>2695</v>
      </c>
      <c r="F3311" s="5">
        <v>383762</v>
      </c>
      <c r="G3311" t="s">
        <v>2696</v>
      </c>
      <c r="H3311">
        <v>25</v>
      </c>
      <c r="I3311">
        <v>12.5</v>
      </c>
      <c r="J3311" s="5">
        <v>3838</v>
      </c>
    </row>
    <row r="3312" spans="3:10" ht="15">
      <c r="C3312" t="s">
        <v>3629</v>
      </c>
      <c r="D3312" s="5">
        <v>116115</v>
      </c>
      <c r="F3312" s="5">
        <v>116115</v>
      </c>
      <c r="G3312" t="s">
        <v>2697</v>
      </c>
      <c r="H3312">
        <v>25</v>
      </c>
      <c r="I3312">
        <v>12.5</v>
      </c>
      <c r="J3312" s="5">
        <v>1161</v>
      </c>
    </row>
    <row r="3313" spans="3:10" ht="15">
      <c r="C3313" t="s">
        <v>3630</v>
      </c>
      <c r="E3313" s="5">
        <v>1590</v>
      </c>
      <c r="F3313" s="5">
        <v>1590</v>
      </c>
      <c r="G3313" t="s">
        <v>2698</v>
      </c>
      <c r="H3313">
        <v>25</v>
      </c>
      <c r="I3313">
        <v>12.5</v>
      </c>
      <c r="J3313">
        <v>16</v>
      </c>
    </row>
    <row r="3314" spans="3:10" ht="15">
      <c r="C3314" t="s">
        <v>2699</v>
      </c>
      <c r="D3314" s="5">
        <v>116115</v>
      </c>
      <c r="E3314" s="5">
        <v>1590</v>
      </c>
      <c r="F3314" s="5">
        <v>501467</v>
      </c>
      <c r="G3314" s="6">
        <v>18805.02</v>
      </c>
      <c r="J3314" s="5">
        <v>5015</v>
      </c>
    </row>
    <row r="3317" spans="3:4" ht="15">
      <c r="C3317" t="s">
        <v>2700</v>
      </c>
      <c r="D3317" t="s">
        <v>3639</v>
      </c>
    </row>
    <row r="3318" spans="7:9" ht="15">
      <c r="G3318" t="s">
        <v>2688</v>
      </c>
      <c r="H3318">
        <v>5</v>
      </c>
      <c r="I3318">
        <v>12.5</v>
      </c>
    </row>
    <row r="3319" spans="3:10" ht="15">
      <c r="C3319" t="s">
        <v>2701</v>
      </c>
      <c r="F3319" s="5">
        <v>6444126</v>
      </c>
      <c r="G3319" t="s">
        <v>2702</v>
      </c>
      <c r="H3319">
        <v>25</v>
      </c>
      <c r="I3319">
        <v>12.5</v>
      </c>
      <c r="J3319" s="5">
        <v>64441</v>
      </c>
    </row>
    <row r="3320" spans="3:10" ht="15">
      <c r="C3320" t="s">
        <v>3629</v>
      </c>
      <c r="D3320" s="5">
        <v>2120725</v>
      </c>
      <c r="F3320" s="5">
        <v>2120725</v>
      </c>
      <c r="G3320" t="s">
        <v>2703</v>
      </c>
      <c r="H3320">
        <v>25</v>
      </c>
      <c r="I3320">
        <v>12.5</v>
      </c>
      <c r="J3320" s="5">
        <v>21207</v>
      </c>
    </row>
    <row r="3321" spans="3:10" ht="15">
      <c r="C3321" t="s">
        <v>3630</v>
      </c>
      <c r="E3321" s="5">
        <v>582920</v>
      </c>
      <c r="F3321" s="5">
        <v>582920</v>
      </c>
      <c r="G3321" t="s">
        <v>2704</v>
      </c>
      <c r="H3321">
        <v>25</v>
      </c>
      <c r="I3321">
        <v>12.5</v>
      </c>
      <c r="J3321" s="5">
        <v>5829</v>
      </c>
    </row>
    <row r="3322" spans="3:10" ht="15">
      <c r="C3322" t="s">
        <v>2705</v>
      </c>
      <c r="D3322" s="5">
        <v>2120725</v>
      </c>
      <c r="E3322" s="5">
        <v>582920</v>
      </c>
      <c r="F3322" s="5">
        <v>9147771</v>
      </c>
      <c r="G3322" s="6">
        <v>343041.42</v>
      </c>
      <c r="J3322" s="5">
        <v>91477</v>
      </c>
    </row>
    <row r="3326" spans="3:4" ht="15">
      <c r="C3326" t="s">
        <v>2706</v>
      </c>
      <c r="D3326" t="s">
        <v>3223</v>
      </c>
    </row>
    <row r="3327" spans="3:10" ht="15">
      <c r="C3327" s="5">
        <v>27601448</v>
      </c>
      <c r="D3327" s="5">
        <v>8459835</v>
      </c>
      <c r="E3327" s="5">
        <v>2803895</v>
      </c>
      <c r="F3327" s="5">
        <v>38865178</v>
      </c>
      <c r="G3327" s="6">
        <v>1457444.19</v>
      </c>
      <c r="J3327" s="5">
        <v>388652</v>
      </c>
    </row>
    <row r="3329" spans="1:4" ht="15">
      <c r="A3329">
        <v>2403000</v>
      </c>
      <c r="C3329" t="s">
        <v>2707</v>
      </c>
      <c r="D3329" t="s">
        <v>3202</v>
      </c>
    </row>
    <row r="3330" spans="7:9" ht="15">
      <c r="G3330" t="s">
        <v>2708</v>
      </c>
      <c r="H3330">
        <v>5</v>
      </c>
      <c r="I3330">
        <v>4.1</v>
      </c>
    </row>
    <row r="3331" spans="3:10" ht="15">
      <c r="C3331" t="s">
        <v>2709</v>
      </c>
      <c r="F3331" s="5">
        <v>23397790</v>
      </c>
      <c r="G3331" t="s">
        <v>2710</v>
      </c>
      <c r="H3331">
        <v>25</v>
      </c>
      <c r="I3331">
        <v>4.1</v>
      </c>
      <c r="J3331" s="5">
        <v>233978</v>
      </c>
    </row>
    <row r="3332" spans="3:10" ht="15">
      <c r="C3332" t="s">
        <v>3629</v>
      </c>
      <c r="D3332" s="5">
        <v>3962770</v>
      </c>
      <c r="F3332" s="5">
        <v>3962770</v>
      </c>
      <c r="G3332" t="s">
        <v>2711</v>
      </c>
      <c r="H3332">
        <v>25</v>
      </c>
      <c r="I3332">
        <v>4.1</v>
      </c>
      <c r="J3332" s="5">
        <v>39628</v>
      </c>
    </row>
    <row r="3333" spans="3:10" ht="15">
      <c r="C3333" t="s">
        <v>3630</v>
      </c>
      <c r="E3333" s="5">
        <v>2185735</v>
      </c>
      <c r="F3333" s="5">
        <v>2185735</v>
      </c>
      <c r="G3333" t="s">
        <v>2712</v>
      </c>
      <c r="H3333">
        <v>25</v>
      </c>
      <c r="I3333">
        <v>4.1</v>
      </c>
      <c r="J3333" s="5">
        <v>21857</v>
      </c>
    </row>
    <row r="3334" spans="3:10" ht="15">
      <c r="C3334" t="s">
        <v>2713</v>
      </c>
      <c r="D3334" s="5">
        <v>3962770</v>
      </c>
      <c r="E3334" s="5">
        <v>2185735</v>
      </c>
      <c r="F3334" s="5">
        <v>29546295</v>
      </c>
      <c r="G3334" s="6">
        <v>859797.19</v>
      </c>
      <c r="J3334" s="5">
        <v>295463</v>
      </c>
    </row>
    <row r="3336" ht="15">
      <c r="C3336" t="s">
        <v>2694</v>
      </c>
    </row>
    <row r="3337" spans="7:9" ht="15">
      <c r="G3337" t="s">
        <v>2708</v>
      </c>
      <c r="H3337">
        <v>5</v>
      </c>
      <c r="I3337">
        <v>4.1</v>
      </c>
    </row>
    <row r="3338" spans="3:10" ht="15">
      <c r="C3338" t="s">
        <v>2714</v>
      </c>
      <c r="F3338" s="5">
        <v>9594202</v>
      </c>
      <c r="G3338" t="s">
        <v>2715</v>
      </c>
      <c r="H3338">
        <v>25</v>
      </c>
      <c r="I3338">
        <v>4.1</v>
      </c>
      <c r="J3338" s="5">
        <v>95942</v>
      </c>
    </row>
    <row r="3339" spans="3:10" ht="15">
      <c r="C3339" t="s">
        <v>3629</v>
      </c>
      <c r="D3339" s="5">
        <v>1941270</v>
      </c>
      <c r="F3339" s="5">
        <v>1941270</v>
      </c>
      <c r="G3339" t="s">
        <v>1349</v>
      </c>
      <c r="H3339">
        <v>25</v>
      </c>
      <c r="I3339">
        <v>4.1</v>
      </c>
      <c r="J3339" s="5">
        <v>19413</v>
      </c>
    </row>
    <row r="3340" spans="3:10" ht="15">
      <c r="C3340" t="s">
        <v>3630</v>
      </c>
      <c r="E3340" s="5">
        <v>1510450</v>
      </c>
      <c r="F3340" s="5">
        <v>1510450</v>
      </c>
      <c r="G3340" t="s">
        <v>1350</v>
      </c>
      <c r="H3340">
        <v>25</v>
      </c>
      <c r="I3340">
        <v>4.1</v>
      </c>
      <c r="J3340" s="5">
        <v>15105</v>
      </c>
    </row>
    <row r="3341" spans="3:10" ht="15">
      <c r="C3341" t="s">
        <v>1351</v>
      </c>
      <c r="D3341" s="5">
        <v>1941270</v>
      </c>
      <c r="E3341" s="5">
        <v>1510450</v>
      </c>
      <c r="F3341" s="5">
        <v>13045922</v>
      </c>
      <c r="G3341" s="6">
        <v>379636.34</v>
      </c>
      <c r="J3341" s="5">
        <v>130460</v>
      </c>
    </row>
    <row r="3345" spans="3:4" ht="15">
      <c r="C3345" t="s">
        <v>1352</v>
      </c>
      <c r="D3345" t="s">
        <v>3193</v>
      </c>
    </row>
    <row r="3346" spans="3:10" ht="15">
      <c r="C3346" s="5">
        <v>32991992</v>
      </c>
      <c r="D3346" s="5">
        <v>5904040</v>
      </c>
      <c r="E3346" s="5">
        <v>3696185</v>
      </c>
      <c r="F3346" s="5">
        <v>42592217</v>
      </c>
      <c r="G3346" s="6">
        <v>1239433.53</v>
      </c>
      <c r="J3346" s="5">
        <v>425923</v>
      </c>
    </row>
    <row r="3348" spans="1:3" ht="15">
      <c r="A3348">
        <v>2404000</v>
      </c>
      <c r="C3348" t="s">
        <v>1353</v>
      </c>
    </row>
    <row r="3354" spans="4:7" ht="15">
      <c r="D3354" t="s">
        <v>3646</v>
      </c>
      <c r="E3354" t="s">
        <v>3245</v>
      </c>
      <c r="F3354" t="s">
        <v>3246</v>
      </c>
      <c r="G3354" t="s">
        <v>3247</v>
      </c>
    </row>
    <row r="3355" spans="5:6" ht="15">
      <c r="E3355" t="s">
        <v>3753</v>
      </c>
      <c r="F3355" s="7">
        <v>38483</v>
      </c>
    </row>
    <row r="3358" spans="1:3" ht="15">
      <c r="A3358" t="s">
        <v>2679</v>
      </c>
      <c r="B3358" t="s">
        <v>2680</v>
      </c>
      <c r="C3358" t="s">
        <v>2681</v>
      </c>
    </row>
    <row r="3359" spans="1:3" ht="15">
      <c r="A3359" t="s">
        <v>3250</v>
      </c>
      <c r="B3359" t="s">
        <v>3251</v>
      </c>
      <c r="C3359" t="s">
        <v>2682</v>
      </c>
    </row>
    <row r="3360" spans="1:3" ht="15">
      <c r="A3360" t="s">
        <v>3772</v>
      </c>
      <c r="B3360" t="s">
        <v>2683</v>
      </c>
      <c r="C3360" t="s">
        <v>2684</v>
      </c>
    </row>
    <row r="3361" spans="1:3" ht="15">
      <c r="A3361" t="s">
        <v>2685</v>
      </c>
      <c r="B3361">
        <v>7294</v>
      </c>
      <c r="C3361">
        <v>9</v>
      </c>
    </row>
    <row r="3362" spans="1:3" ht="15">
      <c r="A3362" t="s">
        <v>3255</v>
      </c>
      <c r="B3362" t="s">
        <v>1831</v>
      </c>
      <c r="C3362" t="s">
        <v>2686</v>
      </c>
    </row>
    <row r="3365" spans="1:11" ht="15">
      <c r="A3365" t="s">
        <v>4361</v>
      </c>
      <c r="C3365" t="s">
        <v>3258</v>
      </c>
      <c r="D3365" t="s">
        <v>3633</v>
      </c>
      <c r="E3365" t="s">
        <v>3259</v>
      </c>
      <c r="F3365" t="s">
        <v>3260</v>
      </c>
      <c r="G3365" t="s">
        <v>3261</v>
      </c>
      <c r="H3365" t="s">
        <v>3262</v>
      </c>
      <c r="I3365" t="s">
        <v>3263</v>
      </c>
      <c r="J3365" t="s">
        <v>3264</v>
      </c>
      <c r="K3365" t="s">
        <v>3265</v>
      </c>
    </row>
    <row r="3366" spans="3:10" ht="15">
      <c r="C3366" t="s">
        <v>3266</v>
      </c>
      <c r="D3366" t="s">
        <v>3636</v>
      </c>
      <c r="E3366" t="s">
        <v>3267</v>
      </c>
      <c r="F3366" t="s">
        <v>3268</v>
      </c>
      <c r="G3366" t="s">
        <v>3269</v>
      </c>
      <c r="H3366" t="s">
        <v>3270</v>
      </c>
      <c r="I3366" t="s">
        <v>3628</v>
      </c>
      <c r="J3366" t="s">
        <v>3637</v>
      </c>
    </row>
    <row r="3368" spans="7:9" ht="15">
      <c r="G3368" t="s">
        <v>2459</v>
      </c>
      <c r="H3368">
        <v>5</v>
      </c>
      <c r="I3368">
        <v>8</v>
      </c>
    </row>
    <row r="3369" spans="3:10" ht="15">
      <c r="C3369" t="s">
        <v>1354</v>
      </c>
      <c r="F3369" s="5">
        <v>67742977</v>
      </c>
      <c r="G3369" t="s">
        <v>1355</v>
      </c>
      <c r="H3369">
        <v>25</v>
      </c>
      <c r="I3369">
        <v>8</v>
      </c>
      <c r="J3369" s="5">
        <v>677430</v>
      </c>
    </row>
    <row r="3370" spans="3:10" ht="15">
      <c r="C3370" t="s">
        <v>3629</v>
      </c>
      <c r="D3370" s="5">
        <v>30755365</v>
      </c>
      <c r="F3370" s="5">
        <v>30755365</v>
      </c>
      <c r="G3370" t="s">
        <v>1356</v>
      </c>
      <c r="H3370">
        <v>25</v>
      </c>
      <c r="I3370">
        <v>8</v>
      </c>
      <c r="J3370" s="5">
        <v>307554</v>
      </c>
    </row>
    <row r="3371" spans="3:10" ht="15">
      <c r="C3371" t="s">
        <v>3630</v>
      </c>
      <c r="E3371" s="5">
        <v>23080625</v>
      </c>
      <c r="F3371" s="5">
        <v>23080625</v>
      </c>
      <c r="G3371" t="s">
        <v>1357</v>
      </c>
      <c r="H3371">
        <v>25</v>
      </c>
      <c r="I3371">
        <v>8</v>
      </c>
      <c r="J3371" s="5">
        <v>230806</v>
      </c>
    </row>
    <row r="3372" spans="3:10" ht="15">
      <c r="C3372" t="s">
        <v>1358</v>
      </c>
      <c r="D3372" s="5">
        <v>30755365</v>
      </c>
      <c r="E3372" s="5">
        <v>23080625</v>
      </c>
      <c r="F3372" s="5">
        <v>121578967</v>
      </c>
      <c r="G3372" s="6">
        <v>4012105.92</v>
      </c>
      <c r="J3372" s="5">
        <v>1215790</v>
      </c>
    </row>
    <row r="3374" ht="15">
      <c r="C3374" t="s">
        <v>1359</v>
      </c>
    </row>
    <row r="3375" spans="7:9" ht="15">
      <c r="G3375" t="s">
        <v>2459</v>
      </c>
      <c r="H3375">
        <v>5</v>
      </c>
      <c r="I3375">
        <v>8</v>
      </c>
    </row>
    <row r="3376" spans="3:10" ht="15">
      <c r="C3376" t="s">
        <v>1360</v>
      </c>
      <c r="F3376" s="5">
        <v>289300</v>
      </c>
      <c r="G3376" t="s">
        <v>1361</v>
      </c>
      <c r="H3376">
        <v>25</v>
      </c>
      <c r="I3376">
        <v>8</v>
      </c>
      <c r="J3376" s="5">
        <v>2893</v>
      </c>
    </row>
    <row r="3377" spans="3:10" ht="15">
      <c r="C3377" t="s">
        <v>3629</v>
      </c>
      <c r="D3377" s="5">
        <v>75160</v>
      </c>
      <c r="F3377" s="5">
        <v>75160</v>
      </c>
      <c r="G3377" t="s">
        <v>1362</v>
      </c>
      <c r="H3377">
        <v>25</v>
      </c>
      <c r="I3377">
        <v>8</v>
      </c>
      <c r="J3377">
        <v>752</v>
      </c>
    </row>
    <row r="3378" spans="3:10" ht="15">
      <c r="C3378" t="s">
        <v>3630</v>
      </c>
      <c r="E3378" s="5">
        <v>147336</v>
      </c>
      <c r="F3378" s="5">
        <v>147336</v>
      </c>
      <c r="G3378" t="s">
        <v>1363</v>
      </c>
      <c r="H3378">
        <v>25</v>
      </c>
      <c r="I3378">
        <v>8</v>
      </c>
      <c r="J3378" s="5">
        <v>1473</v>
      </c>
    </row>
    <row r="3379" spans="3:10" ht="15">
      <c r="C3379" t="s">
        <v>1364</v>
      </c>
      <c r="D3379" s="5">
        <v>75160</v>
      </c>
      <c r="E3379" s="5">
        <v>147336</v>
      </c>
      <c r="F3379" s="5">
        <v>511796</v>
      </c>
      <c r="G3379" s="6">
        <v>16889.27</v>
      </c>
      <c r="J3379" s="5">
        <v>5118</v>
      </c>
    </row>
    <row r="3383" spans="3:4" ht="15">
      <c r="C3383" t="s">
        <v>1365</v>
      </c>
      <c r="D3383" t="s">
        <v>3202</v>
      </c>
    </row>
    <row r="3384" spans="3:10" ht="15">
      <c r="C3384" s="5">
        <v>68032277</v>
      </c>
      <c r="D3384" s="5">
        <v>30830525</v>
      </c>
      <c r="E3384" s="5">
        <v>23227961</v>
      </c>
      <c r="F3384" s="5">
        <v>122090763</v>
      </c>
      <c r="G3384" s="6">
        <v>4028995.19</v>
      </c>
      <c r="J3384" s="5">
        <v>1220908</v>
      </c>
    </row>
    <row r="3387" spans="1:11" ht="15">
      <c r="A3387" t="s">
        <v>3293</v>
      </c>
      <c r="B3387" t="s">
        <v>3294</v>
      </c>
      <c r="C3387" t="s">
        <v>3742</v>
      </c>
      <c r="D3387" t="s">
        <v>3642</v>
      </c>
      <c r="E3387" t="s">
        <v>3743</v>
      </c>
      <c r="F3387" t="s">
        <v>3744</v>
      </c>
      <c r="G3387" t="s">
        <v>3745</v>
      </c>
      <c r="H3387" t="s">
        <v>3746</v>
      </c>
      <c r="I3387" t="s">
        <v>3747</v>
      </c>
      <c r="J3387" t="s">
        <v>3748</v>
      </c>
      <c r="K3387" t="s">
        <v>3749</v>
      </c>
    </row>
    <row r="3388" spans="3:5" ht="15">
      <c r="C3388" t="s">
        <v>4057</v>
      </c>
      <c r="D3388" t="e">
        <v>#NAME?</v>
      </c>
      <c r="E3388" t="s">
        <v>3194</v>
      </c>
    </row>
    <row r="3389" spans="3:10" ht="15">
      <c r="C3389" t="s">
        <v>1366</v>
      </c>
      <c r="F3389" s="5">
        <v>53650</v>
      </c>
      <c r="G3389" t="s">
        <v>1367</v>
      </c>
      <c r="H3389">
        <v>25</v>
      </c>
      <c r="I3389">
        <v>10.9</v>
      </c>
      <c r="J3389">
        <v>537</v>
      </c>
    </row>
    <row r="3390" spans="3:10" ht="15">
      <c r="C3390" t="s">
        <v>3629</v>
      </c>
      <c r="D3390" s="5">
        <v>9430</v>
      </c>
      <c r="F3390" s="5">
        <v>9430</v>
      </c>
      <c r="G3390" t="s">
        <v>1368</v>
      </c>
      <c r="H3390">
        <v>25</v>
      </c>
      <c r="I3390">
        <v>10.9</v>
      </c>
      <c r="J3390">
        <v>94</v>
      </c>
    </row>
    <row r="3391" spans="3:10" ht="15">
      <c r="C3391" t="s">
        <v>3630</v>
      </c>
      <c r="E3391" s="5">
        <v>10615</v>
      </c>
      <c r="F3391" s="5">
        <v>10615</v>
      </c>
      <c r="G3391" t="s">
        <v>1369</v>
      </c>
      <c r="H3391">
        <v>25</v>
      </c>
      <c r="I3391">
        <v>10.9</v>
      </c>
      <c r="J3391">
        <v>106</v>
      </c>
    </row>
    <row r="3392" spans="3:10" ht="15">
      <c r="C3392" t="s">
        <v>1370</v>
      </c>
      <c r="D3392" t="s">
        <v>1538</v>
      </c>
      <c r="E3392" t="s">
        <v>1371</v>
      </c>
      <c r="F3392" t="s">
        <v>1372</v>
      </c>
      <c r="G3392" s="6">
        <v>2645.66</v>
      </c>
      <c r="J3392">
        <v>737</v>
      </c>
    </row>
    <row r="3394" spans="3:5" ht="15">
      <c r="C3394" t="s">
        <v>1857</v>
      </c>
      <c r="D3394" t="e">
        <v>#NAME?</v>
      </c>
      <c r="E3394" t="s">
        <v>1539</v>
      </c>
    </row>
    <row r="3395" spans="3:10" ht="15">
      <c r="C3395" t="s">
        <v>1865</v>
      </c>
      <c r="F3395" s="5">
        <v>10095800</v>
      </c>
      <c r="G3395" t="s">
        <v>1866</v>
      </c>
      <c r="H3395">
        <v>25</v>
      </c>
      <c r="I3395">
        <v>11.4</v>
      </c>
      <c r="J3395" s="5">
        <v>100958</v>
      </c>
    </row>
    <row r="3396" spans="3:10" ht="15">
      <c r="C3396" t="s">
        <v>3629</v>
      </c>
      <c r="D3396" s="5">
        <v>2136775</v>
      </c>
      <c r="F3396" s="5">
        <v>2136775</v>
      </c>
      <c r="G3396" t="s">
        <v>1867</v>
      </c>
      <c r="H3396">
        <v>25</v>
      </c>
      <c r="I3396">
        <v>11.4</v>
      </c>
      <c r="J3396" s="5">
        <v>21368</v>
      </c>
    </row>
    <row r="3397" spans="3:10" ht="15">
      <c r="C3397" t="s">
        <v>3630</v>
      </c>
      <c r="E3397" s="5">
        <v>1739420</v>
      </c>
      <c r="F3397" s="5">
        <v>1739420</v>
      </c>
      <c r="G3397" t="s">
        <v>1868</v>
      </c>
      <c r="H3397">
        <v>25</v>
      </c>
      <c r="I3397">
        <v>11.4</v>
      </c>
      <c r="J3397" s="5">
        <v>17394</v>
      </c>
    </row>
    <row r="3398" spans="3:10" ht="15">
      <c r="C3398" t="s">
        <v>1869</v>
      </c>
      <c r="D3398" t="s">
        <v>1540</v>
      </c>
      <c r="E3398" t="s">
        <v>1373</v>
      </c>
      <c r="F3398" t="s">
        <v>1374</v>
      </c>
      <c r="G3398" s="6">
        <v>508580.62</v>
      </c>
      <c r="J3398" s="5">
        <v>139720</v>
      </c>
    </row>
    <row r="3400" spans="3:5" ht="15">
      <c r="C3400" t="s">
        <v>2927</v>
      </c>
      <c r="D3400" t="e">
        <v>#NAME?</v>
      </c>
      <c r="E3400" t="s">
        <v>3226</v>
      </c>
    </row>
    <row r="3401" spans="3:10" ht="15">
      <c r="C3401" t="s">
        <v>1375</v>
      </c>
      <c r="F3401" s="5">
        <v>89530</v>
      </c>
      <c r="G3401" t="s">
        <v>1376</v>
      </c>
      <c r="H3401">
        <v>25</v>
      </c>
      <c r="I3401">
        <v>8.51</v>
      </c>
      <c r="J3401">
        <v>895</v>
      </c>
    </row>
    <row r="3402" spans="3:10" ht="15">
      <c r="C3402" t="s">
        <v>3629</v>
      </c>
      <c r="D3402" s="5">
        <v>17860</v>
      </c>
      <c r="F3402" s="5">
        <v>17860</v>
      </c>
      <c r="G3402" t="s">
        <v>1377</v>
      </c>
      <c r="H3402">
        <v>25</v>
      </c>
      <c r="I3402">
        <v>8.51</v>
      </c>
      <c r="J3402">
        <v>179</v>
      </c>
    </row>
    <row r="3403" spans="3:10" ht="15">
      <c r="C3403" t="s">
        <v>3630</v>
      </c>
      <c r="E3403" s="5">
        <v>7250</v>
      </c>
      <c r="F3403" s="5">
        <v>7250</v>
      </c>
      <c r="G3403" t="s">
        <v>1378</v>
      </c>
      <c r="H3403">
        <v>25</v>
      </c>
      <c r="I3403">
        <v>8.51</v>
      </c>
      <c r="J3403">
        <v>73</v>
      </c>
    </row>
    <row r="3404" spans="3:10" ht="15">
      <c r="C3404" t="s">
        <v>1379</v>
      </c>
      <c r="D3404" t="s">
        <v>1541</v>
      </c>
      <c r="E3404" t="s">
        <v>1380</v>
      </c>
      <c r="F3404" t="s">
        <v>1381</v>
      </c>
      <c r="G3404" s="6">
        <v>3841.59</v>
      </c>
      <c r="J3404" s="5">
        <v>1147</v>
      </c>
    </row>
    <row r="3406" ht="15">
      <c r="C3406" t="s">
        <v>3643</v>
      </c>
    </row>
    <row r="3407" spans="3:7" ht="15">
      <c r="C3407" s="5">
        <v>122153307</v>
      </c>
      <c r="D3407" t="s">
        <v>1542</v>
      </c>
      <c r="E3407" t="s">
        <v>1382</v>
      </c>
      <c r="F3407" t="s">
        <v>1383</v>
      </c>
      <c r="G3407" s="6">
        <v>6482568.73</v>
      </c>
    </row>
    <row r="3408" spans="3:11" ht="15">
      <c r="C3408" t="s">
        <v>3645</v>
      </c>
      <c r="J3408" t="s">
        <v>1384</v>
      </c>
      <c r="K3408">
        <v>83</v>
      </c>
    </row>
    <row r="3409" ht="15">
      <c r="C3409" t="s">
        <v>3754</v>
      </c>
    </row>
    <row r="3413" spans="1:8" ht="15">
      <c r="A3413" t="s">
        <v>3755</v>
      </c>
      <c r="B3413" t="s">
        <v>3756</v>
      </c>
      <c r="C3413" t="s">
        <v>3757</v>
      </c>
      <c r="D3413" t="s">
        <v>3648</v>
      </c>
      <c r="E3413" t="s">
        <v>3758</v>
      </c>
      <c r="F3413" t="s">
        <v>3759</v>
      </c>
      <c r="G3413" t="s">
        <v>3760</v>
      </c>
      <c r="H3413" t="s">
        <v>3649</v>
      </c>
    </row>
    <row r="3420" spans="4:7" ht="15">
      <c r="D3420" t="s">
        <v>3646</v>
      </c>
      <c r="E3420" t="s">
        <v>3245</v>
      </c>
      <c r="F3420" t="s">
        <v>3246</v>
      </c>
      <c r="G3420" t="s">
        <v>3247</v>
      </c>
    </row>
    <row r="3421" spans="5:6" ht="15">
      <c r="E3421" t="s">
        <v>3753</v>
      </c>
      <c r="F3421" s="7">
        <v>38483</v>
      </c>
    </row>
    <row r="3424" spans="1:3" ht="15">
      <c r="A3424" t="s">
        <v>2679</v>
      </c>
      <c r="B3424" t="s">
        <v>2680</v>
      </c>
      <c r="C3424" t="s">
        <v>2681</v>
      </c>
    </row>
    <row r="3425" spans="1:3" ht="15">
      <c r="A3425" t="s">
        <v>3250</v>
      </c>
      <c r="B3425" t="s">
        <v>3251</v>
      </c>
      <c r="C3425" t="s">
        <v>2682</v>
      </c>
    </row>
    <row r="3426" spans="1:3" ht="15">
      <c r="A3426" t="s">
        <v>3772</v>
      </c>
      <c r="B3426" t="s">
        <v>2683</v>
      </c>
      <c r="C3426" t="s">
        <v>2684</v>
      </c>
    </row>
    <row r="3427" spans="1:3" ht="15">
      <c r="A3427" t="s">
        <v>2685</v>
      </c>
      <c r="B3427">
        <v>7294</v>
      </c>
      <c r="C3427">
        <v>9</v>
      </c>
    </row>
    <row r="3428" spans="1:3" ht="15">
      <c r="A3428" t="s">
        <v>3255</v>
      </c>
      <c r="B3428" t="s">
        <v>1831</v>
      </c>
      <c r="C3428" t="s">
        <v>2686</v>
      </c>
    </row>
    <row r="3431" spans="1:11" ht="15">
      <c r="A3431" t="s">
        <v>4361</v>
      </c>
      <c r="C3431" t="s">
        <v>3258</v>
      </c>
      <c r="D3431" t="s">
        <v>3633</v>
      </c>
      <c r="E3431" t="s">
        <v>3259</v>
      </c>
      <c r="F3431" t="s">
        <v>3260</v>
      </c>
      <c r="G3431" t="s">
        <v>3261</v>
      </c>
      <c r="H3431" t="s">
        <v>3262</v>
      </c>
      <c r="I3431" t="s">
        <v>3263</v>
      </c>
      <c r="J3431" t="s">
        <v>3264</v>
      </c>
      <c r="K3431" t="s">
        <v>3265</v>
      </c>
    </row>
    <row r="3432" spans="3:10" ht="15">
      <c r="C3432" t="s">
        <v>3266</v>
      </c>
      <c r="D3432" t="s">
        <v>3636</v>
      </c>
      <c r="E3432" t="s">
        <v>3267</v>
      </c>
      <c r="F3432" t="s">
        <v>3268</v>
      </c>
      <c r="G3432" t="s">
        <v>3269</v>
      </c>
      <c r="H3432" t="s">
        <v>3270</v>
      </c>
      <c r="I3432" t="s">
        <v>3628</v>
      </c>
      <c r="J3432" t="s">
        <v>3637</v>
      </c>
    </row>
    <row r="3434" spans="1:6" ht="15">
      <c r="A3434" t="s">
        <v>3761</v>
      </c>
      <c r="B3434" t="s">
        <v>3762</v>
      </c>
      <c r="C3434" t="s">
        <v>3763</v>
      </c>
      <c r="D3434" t="s">
        <v>3650</v>
      </c>
      <c r="E3434" t="s">
        <v>3764</v>
      </c>
      <c r="F3434" t="s">
        <v>3765</v>
      </c>
    </row>
    <row r="3435" spans="1:5" ht="15">
      <c r="A3435" t="s">
        <v>3766</v>
      </c>
      <c r="B3435" t="s">
        <v>3767</v>
      </c>
      <c r="C3435" t="s">
        <v>3768</v>
      </c>
      <c r="E3435" t="s">
        <v>3627</v>
      </c>
    </row>
    <row r="3486" spans="4:7" ht="15">
      <c r="D3486" t="s">
        <v>3646</v>
      </c>
      <c r="E3486" t="s">
        <v>3245</v>
      </c>
      <c r="F3486" t="s">
        <v>3246</v>
      </c>
      <c r="G3486" t="s">
        <v>3247</v>
      </c>
    </row>
    <row r="3487" spans="5:6" ht="15">
      <c r="E3487" t="s">
        <v>3753</v>
      </c>
      <c r="F3487" s="7">
        <v>38483</v>
      </c>
    </row>
    <row r="3490" spans="1:2" ht="15">
      <c r="A3490" t="s">
        <v>1385</v>
      </c>
      <c r="B3490" t="s">
        <v>1386</v>
      </c>
    </row>
    <row r="3491" spans="1:3" ht="15">
      <c r="A3491" t="s">
        <v>3250</v>
      </c>
      <c r="B3491" t="s">
        <v>3251</v>
      </c>
      <c r="C3491" t="s">
        <v>1387</v>
      </c>
    </row>
    <row r="3492" spans="1:3" ht="15">
      <c r="A3492" t="s">
        <v>4511</v>
      </c>
      <c r="B3492" t="s">
        <v>1388</v>
      </c>
      <c r="C3492" t="s">
        <v>1389</v>
      </c>
    </row>
    <row r="3493" spans="1:3" ht="15">
      <c r="A3493" t="s">
        <v>1390</v>
      </c>
      <c r="B3493">
        <v>7257</v>
      </c>
      <c r="C3493">
        <v>6</v>
      </c>
    </row>
    <row r="3494" spans="1:3" ht="15">
      <c r="A3494" t="s">
        <v>3255</v>
      </c>
      <c r="B3494" t="s">
        <v>3256</v>
      </c>
      <c r="C3494" t="s">
        <v>1391</v>
      </c>
    </row>
    <row r="3497" spans="1:11" ht="15">
      <c r="A3497" t="s">
        <v>4361</v>
      </c>
      <c r="C3497" t="s">
        <v>3258</v>
      </c>
      <c r="D3497" t="s">
        <v>3633</v>
      </c>
      <c r="E3497" t="s">
        <v>3259</v>
      </c>
      <c r="F3497" t="s">
        <v>3260</v>
      </c>
      <c r="G3497" t="s">
        <v>3261</v>
      </c>
      <c r="H3497" t="s">
        <v>3262</v>
      </c>
      <c r="I3497" t="s">
        <v>3263</v>
      </c>
      <c r="J3497" t="s">
        <v>3264</v>
      </c>
      <c r="K3497" t="s">
        <v>3265</v>
      </c>
    </row>
    <row r="3498" spans="3:10" ht="15">
      <c r="C3498" t="s">
        <v>3266</v>
      </c>
      <c r="D3498" t="s">
        <v>3636</v>
      </c>
      <c r="E3498" t="s">
        <v>3267</v>
      </c>
      <c r="F3498" t="s">
        <v>3268</v>
      </c>
      <c r="G3498" t="s">
        <v>3269</v>
      </c>
      <c r="H3498" t="s">
        <v>3270</v>
      </c>
      <c r="I3498" t="s">
        <v>3628</v>
      </c>
      <c r="J3498" t="s">
        <v>3637</v>
      </c>
    </row>
    <row r="3500" spans="1:4" ht="15">
      <c r="A3500">
        <v>2501000</v>
      </c>
      <c r="C3500" t="s">
        <v>1392</v>
      </c>
      <c r="D3500" t="s">
        <v>3203</v>
      </c>
    </row>
    <row r="3501" spans="7:9" ht="15">
      <c r="G3501" t="s">
        <v>1393</v>
      </c>
      <c r="H3501">
        <v>5</v>
      </c>
      <c r="I3501">
        <v>2.89</v>
      </c>
    </row>
    <row r="3502" spans="3:10" ht="15">
      <c r="C3502" t="s">
        <v>1394</v>
      </c>
      <c r="F3502" s="5">
        <v>15556062</v>
      </c>
      <c r="G3502" t="s">
        <v>1395</v>
      </c>
      <c r="H3502">
        <v>25</v>
      </c>
      <c r="I3502">
        <v>2.89</v>
      </c>
      <c r="J3502" s="5">
        <v>155561</v>
      </c>
    </row>
    <row r="3503" spans="3:10" ht="15">
      <c r="C3503" t="s">
        <v>3629</v>
      </c>
      <c r="D3503" s="5">
        <v>3026960</v>
      </c>
      <c r="F3503" s="5">
        <v>3026960</v>
      </c>
      <c r="G3503" t="s">
        <v>1396</v>
      </c>
      <c r="H3503">
        <v>25</v>
      </c>
      <c r="I3503">
        <v>2.89</v>
      </c>
      <c r="J3503" s="5">
        <v>30270</v>
      </c>
    </row>
    <row r="3504" spans="3:10" ht="15">
      <c r="C3504" t="s">
        <v>3630</v>
      </c>
      <c r="E3504" s="5">
        <v>2774252</v>
      </c>
      <c r="F3504" s="5">
        <v>2774252</v>
      </c>
      <c r="G3504" t="s">
        <v>1397</v>
      </c>
      <c r="H3504">
        <v>25</v>
      </c>
      <c r="I3504">
        <v>2.89</v>
      </c>
      <c r="J3504" s="5">
        <v>27743</v>
      </c>
    </row>
    <row r="3505" spans="3:10" ht="15">
      <c r="C3505" t="s">
        <v>1398</v>
      </c>
      <c r="D3505" s="5">
        <v>3026960</v>
      </c>
      <c r="E3505" s="5">
        <v>2774252</v>
      </c>
      <c r="F3505" s="5">
        <v>21357274</v>
      </c>
      <c r="G3505" s="6">
        <v>595654.37</v>
      </c>
      <c r="J3505" s="5">
        <v>213574</v>
      </c>
    </row>
    <row r="3507" ht="15">
      <c r="C3507" t="s">
        <v>1399</v>
      </c>
    </row>
    <row r="3508" spans="7:9" ht="15">
      <c r="G3508" t="s">
        <v>1393</v>
      </c>
      <c r="H3508">
        <v>5</v>
      </c>
      <c r="I3508">
        <v>2.89</v>
      </c>
    </row>
    <row r="3509" spans="3:10" ht="15">
      <c r="C3509" t="s">
        <v>1400</v>
      </c>
      <c r="F3509" s="5">
        <v>337580</v>
      </c>
      <c r="G3509" t="s">
        <v>1401</v>
      </c>
      <c r="H3509">
        <v>25</v>
      </c>
      <c r="I3509">
        <v>2.89</v>
      </c>
      <c r="J3509" s="5">
        <v>3376</v>
      </c>
    </row>
    <row r="3510" spans="3:10" ht="15">
      <c r="C3510" t="s">
        <v>3629</v>
      </c>
      <c r="D3510" s="5">
        <v>121195</v>
      </c>
      <c r="F3510" s="5">
        <v>121195</v>
      </c>
      <c r="G3510" t="s">
        <v>1402</v>
      </c>
      <c r="H3510">
        <v>25</v>
      </c>
      <c r="I3510">
        <v>2.89</v>
      </c>
      <c r="J3510" s="5">
        <v>1212</v>
      </c>
    </row>
    <row r="3511" spans="3:10" ht="15">
      <c r="C3511" t="s">
        <v>3630</v>
      </c>
      <c r="E3511" s="5">
        <v>419370</v>
      </c>
      <c r="F3511" s="5">
        <v>419370</v>
      </c>
      <c r="G3511" t="s">
        <v>1403</v>
      </c>
      <c r="H3511">
        <v>25</v>
      </c>
      <c r="I3511">
        <v>2.89</v>
      </c>
      <c r="J3511" s="5">
        <v>4194</v>
      </c>
    </row>
    <row r="3512" spans="3:10" ht="15">
      <c r="C3512" t="s">
        <v>1404</v>
      </c>
      <c r="D3512" s="5">
        <v>121195</v>
      </c>
      <c r="E3512" s="5">
        <v>419370</v>
      </c>
      <c r="F3512" s="5">
        <v>878145</v>
      </c>
      <c r="G3512" s="6">
        <v>24491.47</v>
      </c>
      <c r="J3512" s="5">
        <v>8782</v>
      </c>
    </row>
    <row r="3516" spans="3:4" ht="15">
      <c r="C3516" t="s">
        <v>1405</v>
      </c>
      <c r="D3516" t="s">
        <v>3188</v>
      </c>
    </row>
    <row r="3517" spans="3:10" ht="15">
      <c r="C3517" s="5">
        <v>15893642</v>
      </c>
      <c r="D3517" s="5">
        <v>3148155</v>
      </c>
      <c r="E3517" s="5">
        <v>3193622</v>
      </c>
      <c r="F3517" s="5">
        <v>22235419</v>
      </c>
      <c r="G3517" s="6">
        <v>620145.84</v>
      </c>
      <c r="J3517" s="5">
        <v>222356</v>
      </c>
    </row>
    <row r="3519" spans="1:3" ht="15">
      <c r="A3519">
        <v>2502000</v>
      </c>
      <c r="C3519" t="s">
        <v>1406</v>
      </c>
    </row>
    <row r="3520" spans="7:9" ht="15">
      <c r="G3520" t="s">
        <v>1407</v>
      </c>
      <c r="H3520">
        <v>5</v>
      </c>
      <c r="I3520">
        <v>6.5</v>
      </c>
    </row>
    <row r="3521" spans="3:10" ht="15">
      <c r="C3521" t="s">
        <v>1408</v>
      </c>
      <c r="F3521" s="5">
        <v>23881770</v>
      </c>
      <c r="G3521" t="s">
        <v>1409</v>
      </c>
      <c r="H3521">
        <v>25</v>
      </c>
      <c r="I3521">
        <v>6.5</v>
      </c>
      <c r="J3521" s="5">
        <v>238818</v>
      </c>
    </row>
    <row r="3522" spans="3:10" ht="15">
      <c r="C3522" t="s">
        <v>3629</v>
      </c>
      <c r="D3522" s="5">
        <v>6971800</v>
      </c>
      <c r="F3522" s="5">
        <v>6971800</v>
      </c>
      <c r="G3522" t="s">
        <v>1410</v>
      </c>
      <c r="H3522">
        <v>25</v>
      </c>
      <c r="I3522">
        <v>6.5</v>
      </c>
      <c r="J3522" s="5">
        <v>69718</v>
      </c>
    </row>
    <row r="3523" spans="3:10" ht="15">
      <c r="C3523" t="s">
        <v>3630</v>
      </c>
      <c r="E3523" s="5">
        <v>3467905</v>
      </c>
      <c r="F3523" s="5">
        <v>3467905</v>
      </c>
      <c r="G3523" t="s">
        <v>1411</v>
      </c>
      <c r="H3523">
        <v>25</v>
      </c>
      <c r="I3523">
        <v>6.5</v>
      </c>
      <c r="J3523" s="5">
        <v>34679</v>
      </c>
    </row>
    <row r="3524" spans="3:10" ht="15">
      <c r="C3524" t="s">
        <v>1412</v>
      </c>
      <c r="D3524" s="5">
        <v>6971800</v>
      </c>
      <c r="E3524" s="5">
        <v>3467905</v>
      </c>
      <c r="F3524" s="5">
        <v>34321475</v>
      </c>
      <c r="G3524" s="6">
        <v>1081126.47</v>
      </c>
      <c r="J3524" s="5">
        <v>343215</v>
      </c>
    </row>
    <row r="3527" spans="3:4" ht="15">
      <c r="C3527" t="s">
        <v>2717</v>
      </c>
      <c r="D3527" t="s">
        <v>3202</v>
      </c>
    </row>
    <row r="3528" spans="3:10" ht="15">
      <c r="C3528" s="5">
        <v>23881770</v>
      </c>
      <c r="D3528" s="5">
        <v>6971800</v>
      </c>
      <c r="E3528" s="5">
        <v>3467905</v>
      </c>
      <c r="F3528" s="5">
        <v>34321475</v>
      </c>
      <c r="G3528" s="6">
        <v>1081126.47</v>
      </c>
      <c r="J3528" s="5">
        <v>343215</v>
      </c>
    </row>
    <row r="3530" spans="1:3" ht="15">
      <c r="A3530">
        <v>2503000</v>
      </c>
      <c r="C3530" t="s">
        <v>3853</v>
      </c>
    </row>
    <row r="3531" spans="7:9" ht="15">
      <c r="G3531" t="s">
        <v>2718</v>
      </c>
      <c r="H3531">
        <v>5</v>
      </c>
      <c r="I3531">
        <v>4.82</v>
      </c>
    </row>
    <row r="3532" spans="3:10" ht="15">
      <c r="C3532" t="s">
        <v>2719</v>
      </c>
      <c r="F3532" s="5">
        <v>13198910</v>
      </c>
      <c r="G3532" t="s">
        <v>2720</v>
      </c>
      <c r="H3532">
        <v>25</v>
      </c>
      <c r="I3532">
        <v>4.82</v>
      </c>
      <c r="J3532" s="5">
        <v>131989</v>
      </c>
    </row>
    <row r="3533" spans="3:10" ht="15">
      <c r="C3533" t="s">
        <v>3629</v>
      </c>
      <c r="D3533" s="5">
        <v>3168900</v>
      </c>
      <c r="F3533" s="5">
        <v>3168900</v>
      </c>
      <c r="G3533" t="s">
        <v>2721</v>
      </c>
      <c r="H3533">
        <v>25</v>
      </c>
      <c r="I3533">
        <v>4.82</v>
      </c>
      <c r="J3533" s="5">
        <v>31689</v>
      </c>
    </row>
    <row r="3534" spans="3:10" ht="15">
      <c r="C3534" t="s">
        <v>3630</v>
      </c>
      <c r="E3534" s="5">
        <v>1685616</v>
      </c>
      <c r="F3534" s="5">
        <v>1685616</v>
      </c>
      <c r="G3534" t="s">
        <v>2722</v>
      </c>
      <c r="H3534">
        <v>25</v>
      </c>
      <c r="I3534">
        <v>4.82</v>
      </c>
      <c r="J3534" s="5">
        <v>16856</v>
      </c>
    </row>
    <row r="3535" spans="3:10" ht="15">
      <c r="C3535" t="s">
        <v>2723</v>
      </c>
      <c r="D3535" s="5">
        <v>3168900</v>
      </c>
      <c r="E3535" s="5">
        <v>1685616</v>
      </c>
      <c r="F3535" s="5">
        <v>18053426</v>
      </c>
      <c r="G3535" s="6">
        <v>538353.17</v>
      </c>
      <c r="J3535" s="5">
        <v>180534</v>
      </c>
    </row>
    <row r="3537" ht="15">
      <c r="C3537" t="s">
        <v>2724</v>
      </c>
    </row>
    <row r="3538" spans="7:9" ht="15">
      <c r="G3538" t="s">
        <v>2718</v>
      </c>
      <c r="H3538">
        <v>5</v>
      </c>
      <c r="I3538">
        <v>4.82</v>
      </c>
    </row>
    <row r="3539" spans="3:10" ht="15">
      <c r="C3539" t="s">
        <v>3854</v>
      </c>
      <c r="F3539" s="5">
        <v>6478800</v>
      </c>
      <c r="G3539" t="s">
        <v>3855</v>
      </c>
      <c r="H3539">
        <v>25</v>
      </c>
      <c r="I3539">
        <v>4.82</v>
      </c>
      <c r="J3539" s="5">
        <v>64788</v>
      </c>
    </row>
    <row r="3540" spans="3:10" ht="15">
      <c r="C3540" t="s">
        <v>3629</v>
      </c>
      <c r="D3540" s="5">
        <v>765730</v>
      </c>
      <c r="F3540" s="5">
        <v>765730</v>
      </c>
      <c r="G3540" t="s">
        <v>3856</v>
      </c>
      <c r="H3540">
        <v>25</v>
      </c>
      <c r="I3540">
        <v>4.82</v>
      </c>
      <c r="J3540" s="5">
        <v>7657</v>
      </c>
    </row>
    <row r="3541" spans="3:10" ht="15">
      <c r="C3541" t="s">
        <v>3630</v>
      </c>
      <c r="E3541" s="5">
        <v>737540</v>
      </c>
      <c r="F3541" s="5">
        <v>737540</v>
      </c>
      <c r="G3541" t="s">
        <v>3857</v>
      </c>
      <c r="H3541">
        <v>25</v>
      </c>
      <c r="I3541">
        <v>4.82</v>
      </c>
      <c r="J3541" s="5">
        <v>7375</v>
      </c>
    </row>
    <row r="3542" spans="3:10" ht="15">
      <c r="C3542" t="s">
        <v>3858</v>
      </c>
      <c r="D3542" s="5">
        <v>765730</v>
      </c>
      <c r="E3542" s="5">
        <v>737540</v>
      </c>
      <c r="F3542" s="5">
        <v>7982070</v>
      </c>
      <c r="G3542" s="6">
        <v>238025.33</v>
      </c>
      <c r="J3542" s="5">
        <v>79820</v>
      </c>
    </row>
    <row r="3546" spans="3:4" ht="15">
      <c r="C3546" t="s">
        <v>2725</v>
      </c>
      <c r="D3546" t="s">
        <v>3202</v>
      </c>
    </row>
    <row r="3552" spans="4:7" ht="15">
      <c r="D3552" t="s">
        <v>3646</v>
      </c>
      <c r="E3552" t="s">
        <v>3245</v>
      </c>
      <c r="F3552" t="s">
        <v>3246</v>
      </c>
      <c r="G3552" t="s">
        <v>3247</v>
      </c>
    </row>
    <row r="3553" spans="5:6" ht="15">
      <c r="E3553" t="s">
        <v>3753</v>
      </c>
      <c r="F3553" s="7">
        <v>38483</v>
      </c>
    </row>
    <row r="3556" spans="1:2" ht="15">
      <c r="A3556" t="s">
        <v>1385</v>
      </c>
      <c r="B3556" t="s">
        <v>1386</v>
      </c>
    </row>
    <row r="3557" spans="1:3" ht="15">
      <c r="A3557" t="s">
        <v>3250</v>
      </c>
      <c r="B3557" t="s">
        <v>3251</v>
      </c>
      <c r="C3557" t="s">
        <v>1387</v>
      </c>
    </row>
    <row r="3558" spans="1:3" ht="15">
      <c r="A3558" t="s">
        <v>4511</v>
      </c>
      <c r="B3558" t="s">
        <v>1388</v>
      </c>
      <c r="C3558" t="s">
        <v>1389</v>
      </c>
    </row>
    <row r="3559" spans="1:3" ht="15">
      <c r="A3559" t="s">
        <v>1390</v>
      </c>
      <c r="B3559">
        <v>7257</v>
      </c>
      <c r="C3559">
        <v>6</v>
      </c>
    </row>
    <row r="3560" spans="1:3" ht="15">
      <c r="A3560" t="s">
        <v>3255</v>
      </c>
      <c r="B3560" t="s">
        <v>3256</v>
      </c>
      <c r="C3560" t="s">
        <v>1391</v>
      </c>
    </row>
    <row r="3563" spans="1:11" ht="15">
      <c r="A3563" t="s">
        <v>4361</v>
      </c>
      <c r="C3563" t="s">
        <v>3258</v>
      </c>
      <c r="D3563" t="s">
        <v>3633</v>
      </c>
      <c r="E3563" t="s">
        <v>3259</v>
      </c>
      <c r="F3563" t="s">
        <v>3260</v>
      </c>
      <c r="G3563" t="s">
        <v>3261</v>
      </c>
      <c r="H3563" t="s">
        <v>3262</v>
      </c>
      <c r="I3563" t="s">
        <v>3263</v>
      </c>
      <c r="J3563" t="s">
        <v>3264</v>
      </c>
      <c r="K3563" t="s">
        <v>3265</v>
      </c>
    </row>
    <row r="3564" spans="3:10" ht="15">
      <c r="C3564" t="s">
        <v>3266</v>
      </c>
      <c r="D3564" t="s">
        <v>3636</v>
      </c>
      <c r="E3564" t="s">
        <v>3267</v>
      </c>
      <c r="F3564" t="s">
        <v>3268</v>
      </c>
      <c r="G3564" t="s">
        <v>3269</v>
      </c>
      <c r="H3564" t="s">
        <v>3270</v>
      </c>
      <c r="I3564" t="s">
        <v>3628</v>
      </c>
      <c r="J3564" t="s">
        <v>3637</v>
      </c>
    </row>
    <row r="3566" spans="3:10" ht="15">
      <c r="C3566" s="5">
        <v>19677710</v>
      </c>
      <c r="D3566" s="5">
        <v>3934630</v>
      </c>
      <c r="E3566" s="5">
        <v>2423156</v>
      </c>
      <c r="F3566" s="5">
        <v>26035496</v>
      </c>
      <c r="G3566" s="6">
        <v>776378.5</v>
      </c>
      <c r="J3566" s="5">
        <v>260354</v>
      </c>
    </row>
    <row r="3569" spans="1:11" ht="15">
      <c r="A3569" t="s">
        <v>3293</v>
      </c>
      <c r="B3569" t="s">
        <v>3294</v>
      </c>
      <c r="C3569" t="s">
        <v>3742</v>
      </c>
      <c r="D3569" t="s">
        <v>3642</v>
      </c>
      <c r="E3569" t="s">
        <v>3743</v>
      </c>
      <c r="F3569" t="s">
        <v>3744</v>
      </c>
      <c r="G3569" t="s">
        <v>3745</v>
      </c>
      <c r="H3569" t="s">
        <v>3746</v>
      </c>
      <c r="I3569" t="s">
        <v>3747</v>
      </c>
      <c r="J3569" t="s">
        <v>3748</v>
      </c>
      <c r="K3569" t="s">
        <v>3749</v>
      </c>
    </row>
    <row r="3570" spans="3:5" ht="15">
      <c r="C3570" t="s">
        <v>2726</v>
      </c>
      <c r="D3570" t="e">
        <v>#NAME?</v>
      </c>
      <c r="E3570" t="s">
        <v>1543</v>
      </c>
    </row>
    <row r="3571" spans="3:10" ht="15">
      <c r="C3571" t="s">
        <v>2727</v>
      </c>
      <c r="F3571" s="5">
        <v>17547720</v>
      </c>
      <c r="G3571" t="s">
        <v>2728</v>
      </c>
      <c r="H3571">
        <v>25</v>
      </c>
      <c r="I3571">
        <v>3.3</v>
      </c>
      <c r="J3571" s="5">
        <v>175477</v>
      </c>
    </row>
    <row r="3572" spans="3:10" ht="15">
      <c r="C3572" t="s">
        <v>3629</v>
      </c>
      <c r="D3572" s="5">
        <v>2918155</v>
      </c>
      <c r="F3572" s="5">
        <v>2918155</v>
      </c>
      <c r="G3572" t="s">
        <v>2729</v>
      </c>
      <c r="H3572">
        <v>25</v>
      </c>
      <c r="I3572">
        <v>3.3</v>
      </c>
      <c r="J3572" s="5">
        <v>29182</v>
      </c>
    </row>
    <row r="3573" spans="3:10" ht="15">
      <c r="C3573" t="s">
        <v>3630</v>
      </c>
      <c r="E3573" s="5">
        <v>1985660</v>
      </c>
      <c r="F3573" s="5">
        <v>1985660</v>
      </c>
      <c r="G3573" t="s">
        <v>2730</v>
      </c>
      <c r="H3573">
        <v>25</v>
      </c>
      <c r="I3573">
        <v>3.3</v>
      </c>
      <c r="J3573" s="5">
        <v>19857</v>
      </c>
    </row>
    <row r="3574" spans="3:10" ht="15">
      <c r="C3574" t="s">
        <v>2731</v>
      </c>
      <c r="D3574" t="s">
        <v>1544</v>
      </c>
      <c r="E3574" t="s">
        <v>2732</v>
      </c>
      <c r="F3574" t="s">
        <v>2733</v>
      </c>
      <c r="G3574" s="6">
        <v>635378.45</v>
      </c>
      <c r="J3574" s="5">
        <v>224516</v>
      </c>
    </row>
    <row r="3576" ht="15">
      <c r="C3576" t="s">
        <v>3643</v>
      </c>
    </row>
    <row r="3577" spans="3:7" ht="15">
      <c r="C3577" s="5">
        <v>70184462</v>
      </c>
      <c r="D3577" t="s">
        <v>1545</v>
      </c>
      <c r="E3577" t="s">
        <v>2734</v>
      </c>
      <c r="F3577" t="s">
        <v>2735</v>
      </c>
      <c r="G3577" s="6">
        <v>2850512.46</v>
      </c>
    </row>
    <row r="3578" spans="3:11" ht="15">
      <c r="C3578" t="s">
        <v>3645</v>
      </c>
      <c r="J3578" t="s">
        <v>2736</v>
      </c>
      <c r="K3578">
        <v>25</v>
      </c>
    </row>
    <row r="3579" ht="15">
      <c r="C3579" t="s">
        <v>3754</v>
      </c>
    </row>
    <row r="3583" spans="1:8" ht="15">
      <c r="A3583" t="s">
        <v>3755</v>
      </c>
      <c r="B3583" t="s">
        <v>3756</v>
      </c>
      <c r="C3583" t="s">
        <v>3757</v>
      </c>
      <c r="D3583" t="s">
        <v>3648</v>
      </c>
      <c r="E3583" t="s">
        <v>3758</v>
      </c>
      <c r="F3583" t="s">
        <v>3759</v>
      </c>
      <c r="G3583" t="s">
        <v>3760</v>
      </c>
      <c r="H3583" t="s">
        <v>3649</v>
      </c>
    </row>
    <row r="3586" spans="1:6" ht="15">
      <c r="A3586" t="s">
        <v>3761</v>
      </c>
      <c r="B3586" t="s">
        <v>3762</v>
      </c>
      <c r="C3586" t="s">
        <v>3763</v>
      </c>
      <c r="D3586" t="s">
        <v>3650</v>
      </c>
      <c r="E3586" t="s">
        <v>3764</v>
      </c>
      <c r="F3586" t="s">
        <v>3765</v>
      </c>
    </row>
    <row r="3587" spans="1:5" ht="15">
      <c r="A3587" t="s">
        <v>3766</v>
      </c>
      <c r="B3587" t="s">
        <v>3767</v>
      </c>
      <c r="C3587" t="s">
        <v>3768</v>
      </c>
      <c r="E3587" t="s">
        <v>3627</v>
      </c>
    </row>
    <row r="3618" spans="4:7" ht="15">
      <c r="D3618" t="s">
        <v>3646</v>
      </c>
      <c r="E3618" t="s">
        <v>3245</v>
      </c>
      <c r="F3618" t="s">
        <v>3246</v>
      </c>
      <c r="G3618" t="s">
        <v>3247</v>
      </c>
    </row>
    <row r="3619" spans="5:6" ht="15">
      <c r="E3619" t="s">
        <v>3753</v>
      </c>
      <c r="F3619" s="7">
        <v>38483</v>
      </c>
    </row>
    <row r="3622" spans="1:3" ht="15">
      <c r="A3622" t="s">
        <v>2737</v>
      </c>
      <c r="B3622" t="s">
        <v>2738</v>
      </c>
      <c r="C3622" t="s">
        <v>3197</v>
      </c>
    </row>
    <row r="3623" spans="1:3" ht="15">
      <c r="A3623" t="s">
        <v>3250</v>
      </c>
      <c r="B3623" t="s">
        <v>3251</v>
      </c>
      <c r="C3623" t="s">
        <v>2739</v>
      </c>
    </row>
    <row r="3624" spans="1:3" ht="15">
      <c r="A3624" t="s">
        <v>2740</v>
      </c>
      <c r="B3624" t="s">
        <v>2741</v>
      </c>
      <c r="C3624" t="s">
        <v>2742</v>
      </c>
    </row>
    <row r="3625" spans="1:3" ht="15">
      <c r="A3625" t="s">
        <v>2743</v>
      </c>
      <c r="B3625" t="s">
        <v>3886</v>
      </c>
      <c r="C3625">
        <v>71901</v>
      </c>
    </row>
    <row r="3626" spans="1:3" ht="15">
      <c r="A3626" t="s">
        <v>3255</v>
      </c>
      <c r="B3626" t="s">
        <v>3887</v>
      </c>
      <c r="C3626" t="s">
        <v>2744</v>
      </c>
    </row>
    <row r="3629" spans="1:11" ht="15">
      <c r="A3629" t="s">
        <v>4361</v>
      </c>
      <c r="C3629" t="s">
        <v>3258</v>
      </c>
      <c r="D3629" t="s">
        <v>3633</v>
      </c>
      <c r="E3629" t="s">
        <v>3259</v>
      </c>
      <c r="F3629" t="s">
        <v>3260</v>
      </c>
      <c r="G3629" t="s">
        <v>3261</v>
      </c>
      <c r="H3629" t="s">
        <v>3262</v>
      </c>
      <c r="I3629" t="s">
        <v>3263</v>
      </c>
      <c r="J3629" t="s">
        <v>3264</v>
      </c>
      <c r="K3629" t="s">
        <v>3265</v>
      </c>
    </row>
    <row r="3630" spans="3:10" ht="15">
      <c r="C3630" t="s">
        <v>3266</v>
      </c>
      <c r="D3630" t="s">
        <v>3636</v>
      </c>
      <c r="E3630" t="s">
        <v>3267</v>
      </c>
      <c r="F3630" t="s">
        <v>3268</v>
      </c>
      <c r="G3630" t="s">
        <v>3269</v>
      </c>
      <c r="H3630" t="s">
        <v>3270</v>
      </c>
      <c r="I3630" t="s">
        <v>3628</v>
      </c>
      <c r="J3630" t="s">
        <v>3637</v>
      </c>
    </row>
    <row r="3632" spans="1:4" ht="15">
      <c r="A3632">
        <v>2601000</v>
      </c>
      <c r="C3632" t="s">
        <v>2745</v>
      </c>
      <c r="D3632" t="s">
        <v>4132</v>
      </c>
    </row>
    <row r="3633" spans="7:9" ht="15">
      <c r="G3633" t="s">
        <v>4600</v>
      </c>
      <c r="H3633">
        <v>5</v>
      </c>
      <c r="I3633">
        <v>10</v>
      </c>
    </row>
    <row r="3634" spans="3:10" ht="15">
      <c r="C3634" t="s">
        <v>2746</v>
      </c>
      <c r="F3634" s="5">
        <v>17311406</v>
      </c>
      <c r="G3634" t="s">
        <v>2747</v>
      </c>
      <c r="H3634">
        <v>25</v>
      </c>
      <c r="I3634">
        <v>10</v>
      </c>
      <c r="J3634" s="5">
        <v>173114</v>
      </c>
    </row>
    <row r="3635" spans="3:10" ht="15">
      <c r="C3635" t="s">
        <v>3629</v>
      </c>
      <c r="D3635" s="5">
        <v>7037752</v>
      </c>
      <c r="F3635" s="5">
        <v>7037752</v>
      </c>
      <c r="G3635" t="s">
        <v>2748</v>
      </c>
      <c r="H3635">
        <v>25</v>
      </c>
      <c r="I3635">
        <v>10</v>
      </c>
      <c r="J3635" s="5">
        <v>70378</v>
      </c>
    </row>
    <row r="3636" spans="3:10" ht="15">
      <c r="C3636" t="s">
        <v>3630</v>
      </c>
      <c r="E3636" s="5">
        <v>1617969</v>
      </c>
      <c r="F3636" s="5">
        <v>1617969</v>
      </c>
      <c r="G3636" t="s">
        <v>2749</v>
      </c>
      <c r="H3636">
        <v>25</v>
      </c>
      <c r="I3636">
        <v>10</v>
      </c>
      <c r="J3636" s="5">
        <v>16180</v>
      </c>
    </row>
    <row r="3637" spans="3:10" ht="15">
      <c r="C3637" t="s">
        <v>2750</v>
      </c>
      <c r="D3637" s="5">
        <v>7037752</v>
      </c>
      <c r="E3637" s="5">
        <v>1617969</v>
      </c>
      <c r="F3637" s="5">
        <v>25967127</v>
      </c>
      <c r="G3637" s="6">
        <v>908849.45</v>
      </c>
      <c r="J3637" s="5">
        <v>259672</v>
      </c>
    </row>
    <row r="3640" spans="3:4" ht="15">
      <c r="C3640" t="s">
        <v>2751</v>
      </c>
      <c r="D3640" t="s">
        <v>4134</v>
      </c>
    </row>
    <row r="3641" spans="3:10" ht="15">
      <c r="C3641" s="5">
        <v>17311406</v>
      </c>
      <c r="D3641" s="5">
        <v>7037752</v>
      </c>
      <c r="E3641" s="5">
        <v>1617969</v>
      </c>
      <c r="F3641" s="5">
        <v>25967127</v>
      </c>
      <c r="G3641" s="6">
        <v>908849.45</v>
      </c>
      <c r="J3641" s="5">
        <v>259672</v>
      </c>
    </row>
    <row r="3643" spans="1:4" ht="15">
      <c r="A3643">
        <v>2602000</v>
      </c>
      <c r="C3643" t="s">
        <v>2752</v>
      </c>
      <c r="D3643" t="s">
        <v>3187</v>
      </c>
    </row>
    <row r="3644" spans="7:9" ht="15">
      <c r="G3644" t="s">
        <v>2753</v>
      </c>
      <c r="H3644">
        <v>5</v>
      </c>
      <c r="I3644">
        <v>5.25</v>
      </c>
    </row>
    <row r="3645" spans="3:10" ht="15">
      <c r="C3645" t="s">
        <v>2754</v>
      </c>
      <c r="F3645" s="5">
        <v>72359219</v>
      </c>
      <c r="G3645" t="s">
        <v>2755</v>
      </c>
      <c r="H3645">
        <v>25</v>
      </c>
      <c r="I3645">
        <v>5.25</v>
      </c>
      <c r="J3645" s="5">
        <v>723592</v>
      </c>
    </row>
    <row r="3646" spans="3:10" ht="15">
      <c r="C3646" t="s">
        <v>3629</v>
      </c>
      <c r="D3646" s="5">
        <v>16149754</v>
      </c>
      <c r="F3646" s="5">
        <v>16149754</v>
      </c>
      <c r="G3646" t="s">
        <v>2756</v>
      </c>
      <c r="H3646">
        <v>25</v>
      </c>
      <c r="I3646">
        <v>5.25</v>
      </c>
      <c r="J3646" s="5">
        <v>161498</v>
      </c>
    </row>
    <row r="3647" spans="3:10" ht="15">
      <c r="C3647" t="s">
        <v>3630</v>
      </c>
      <c r="E3647" s="5">
        <v>2533690</v>
      </c>
      <c r="F3647" s="5">
        <v>2533690</v>
      </c>
      <c r="G3647" t="s">
        <v>2757</v>
      </c>
      <c r="H3647">
        <v>25</v>
      </c>
      <c r="I3647">
        <v>5.25</v>
      </c>
      <c r="J3647" s="5">
        <v>25337</v>
      </c>
    </row>
    <row r="3648" spans="3:10" ht="15">
      <c r="C3648" t="s">
        <v>2758</v>
      </c>
      <c r="D3648" s="5">
        <v>16149754</v>
      </c>
      <c r="E3648" s="5">
        <v>2533690</v>
      </c>
      <c r="F3648" s="5">
        <v>91042663</v>
      </c>
      <c r="G3648" s="6">
        <v>2754040.55</v>
      </c>
      <c r="J3648" s="5">
        <v>910427</v>
      </c>
    </row>
    <row r="3650" ht="15">
      <c r="C3650" t="s">
        <v>2759</v>
      </c>
    </row>
    <row r="3651" spans="7:9" ht="15">
      <c r="G3651" t="s">
        <v>2753</v>
      </c>
      <c r="H3651">
        <v>5</v>
      </c>
      <c r="I3651">
        <v>5.25</v>
      </c>
    </row>
    <row r="3652" spans="3:10" ht="15">
      <c r="C3652" t="s">
        <v>2760</v>
      </c>
      <c r="F3652" s="5">
        <v>136910996</v>
      </c>
      <c r="G3652" t="s">
        <v>2761</v>
      </c>
      <c r="H3652">
        <v>25</v>
      </c>
      <c r="I3652">
        <v>5.25</v>
      </c>
      <c r="J3652" s="5">
        <v>1369110</v>
      </c>
    </row>
    <row r="3653" spans="3:10" ht="15">
      <c r="C3653" t="s">
        <v>3629</v>
      </c>
      <c r="D3653" s="5">
        <v>15155761</v>
      </c>
      <c r="F3653" s="5">
        <v>15155761</v>
      </c>
      <c r="G3653" t="s">
        <v>2762</v>
      </c>
      <c r="H3653">
        <v>25</v>
      </c>
      <c r="I3653">
        <v>5.25</v>
      </c>
      <c r="J3653" s="5">
        <v>151558</v>
      </c>
    </row>
    <row r="3654" spans="3:10" ht="15">
      <c r="C3654" t="s">
        <v>3630</v>
      </c>
      <c r="E3654" s="5">
        <v>3178085</v>
      </c>
      <c r="F3654" s="5">
        <v>3178085</v>
      </c>
      <c r="G3654" t="s">
        <v>2763</v>
      </c>
      <c r="H3654">
        <v>25</v>
      </c>
      <c r="I3654">
        <v>5.25</v>
      </c>
      <c r="J3654" s="5">
        <v>31781</v>
      </c>
    </row>
    <row r="3655" spans="3:10" ht="15">
      <c r="C3655" t="s">
        <v>2764</v>
      </c>
      <c r="D3655" s="5">
        <v>15155761</v>
      </c>
      <c r="E3655" s="5">
        <v>3178085</v>
      </c>
      <c r="F3655" s="5">
        <v>155244842</v>
      </c>
      <c r="G3655" s="6">
        <v>4696156.47</v>
      </c>
      <c r="J3655" s="5">
        <v>1552449</v>
      </c>
    </row>
    <row r="3659" spans="3:4" ht="15">
      <c r="C3659" t="s">
        <v>2765</v>
      </c>
      <c r="D3659" t="s">
        <v>3638</v>
      </c>
    </row>
    <row r="3660" spans="3:10" ht="15">
      <c r="C3660" s="5">
        <v>209270215</v>
      </c>
      <c r="D3660" s="5">
        <v>31305515</v>
      </c>
      <c r="E3660" s="5">
        <v>5711775</v>
      </c>
      <c r="F3660" s="5">
        <v>246287505</v>
      </c>
      <c r="G3660" s="6">
        <v>7450197.02</v>
      </c>
      <c r="J3660" s="5">
        <v>2462876</v>
      </c>
    </row>
    <row r="3662" spans="1:4" ht="15">
      <c r="A3662">
        <v>2603000</v>
      </c>
      <c r="C3662" t="s">
        <v>2766</v>
      </c>
      <c r="D3662" t="s">
        <v>3202</v>
      </c>
    </row>
    <row r="3663" spans="7:9" ht="15">
      <c r="G3663" t="s">
        <v>1255</v>
      </c>
      <c r="H3663">
        <v>7</v>
      </c>
      <c r="I3663">
        <v>11</v>
      </c>
    </row>
    <row r="3664" spans="3:10" ht="15">
      <c r="C3664" t="s">
        <v>2767</v>
      </c>
      <c r="F3664" s="5">
        <v>256216641</v>
      </c>
      <c r="G3664" t="s">
        <v>2768</v>
      </c>
      <c r="H3664">
        <v>27</v>
      </c>
      <c r="I3664">
        <v>11</v>
      </c>
      <c r="J3664" s="5">
        <v>2767140</v>
      </c>
    </row>
    <row r="3665" spans="3:10" ht="15">
      <c r="C3665" t="s">
        <v>3629</v>
      </c>
      <c r="D3665" s="5">
        <v>74464396</v>
      </c>
      <c r="F3665" s="5">
        <v>74464396</v>
      </c>
      <c r="G3665" t="s">
        <v>2769</v>
      </c>
      <c r="H3665">
        <v>27</v>
      </c>
      <c r="I3665">
        <v>11</v>
      </c>
      <c r="J3665" s="5">
        <v>804215</v>
      </c>
    </row>
    <row r="3666" spans="3:10" ht="15">
      <c r="C3666" t="s">
        <v>3630</v>
      </c>
      <c r="E3666" s="5">
        <v>15241636</v>
      </c>
      <c r="F3666" s="5">
        <v>15241636</v>
      </c>
      <c r="G3666" t="s">
        <v>2770</v>
      </c>
      <c r="H3666">
        <v>27</v>
      </c>
      <c r="I3666">
        <v>11</v>
      </c>
      <c r="J3666" s="5">
        <v>164610</v>
      </c>
    </row>
    <row r="3667" spans="3:10" ht="15">
      <c r="C3667" t="s">
        <v>2771</v>
      </c>
      <c r="D3667" s="5">
        <v>74464396</v>
      </c>
      <c r="E3667" s="5">
        <v>15241636</v>
      </c>
      <c r="F3667" s="5">
        <v>345922673</v>
      </c>
      <c r="G3667" s="6">
        <v>13145061.58</v>
      </c>
      <c r="J3667" s="5">
        <v>3735965</v>
      </c>
    </row>
    <row r="3670" spans="3:4" ht="15">
      <c r="C3670" t="s">
        <v>2772</v>
      </c>
      <c r="D3670" t="s">
        <v>3193</v>
      </c>
    </row>
    <row r="3671" spans="3:10" ht="15">
      <c r="C3671" s="5">
        <v>256216641</v>
      </c>
      <c r="D3671" s="5">
        <v>74464396</v>
      </c>
      <c r="E3671" s="5">
        <v>15241636</v>
      </c>
      <c r="F3671" s="5">
        <v>345922673</v>
      </c>
      <c r="G3671" s="6">
        <v>13145061.58</v>
      </c>
      <c r="J3671" s="5">
        <v>3735965</v>
      </c>
    </row>
    <row r="3673" spans="1:4" ht="15">
      <c r="A3673">
        <v>2604000</v>
      </c>
      <c r="C3673" t="s">
        <v>2773</v>
      </c>
      <c r="D3673" t="s">
        <v>3202</v>
      </c>
    </row>
    <row r="3674" spans="7:9" ht="15">
      <c r="G3674" t="s">
        <v>2774</v>
      </c>
      <c r="H3674">
        <v>5</v>
      </c>
      <c r="I3674">
        <v>7.5</v>
      </c>
    </row>
    <row r="3675" spans="3:10" ht="15">
      <c r="C3675" t="s">
        <v>2775</v>
      </c>
      <c r="F3675" s="5">
        <v>80364010</v>
      </c>
      <c r="G3675" t="s">
        <v>2776</v>
      </c>
      <c r="H3675">
        <v>25</v>
      </c>
      <c r="I3675">
        <v>7.5</v>
      </c>
      <c r="J3675" s="5">
        <v>803640</v>
      </c>
    </row>
    <row r="3676" spans="3:10" ht="15">
      <c r="C3676" t="s">
        <v>3629</v>
      </c>
      <c r="D3676" s="5">
        <v>14744632</v>
      </c>
      <c r="F3676" s="5">
        <v>14744632</v>
      </c>
      <c r="G3676" t="s">
        <v>2777</v>
      </c>
      <c r="H3676">
        <v>25</v>
      </c>
      <c r="I3676">
        <v>7.5</v>
      </c>
      <c r="J3676" s="5">
        <v>147446</v>
      </c>
    </row>
    <row r="3677" spans="3:10" ht="15">
      <c r="C3677" t="s">
        <v>3630</v>
      </c>
      <c r="E3677" s="5">
        <v>3851616</v>
      </c>
      <c r="F3677" s="5">
        <v>3851616</v>
      </c>
      <c r="G3677" t="s">
        <v>2778</v>
      </c>
      <c r="H3677">
        <v>25</v>
      </c>
      <c r="I3677">
        <v>7.5</v>
      </c>
      <c r="J3677" s="5">
        <v>38516</v>
      </c>
    </row>
    <row r="3678" spans="3:10" ht="15">
      <c r="C3678" t="s">
        <v>2779</v>
      </c>
      <c r="D3678" s="5">
        <v>14744632</v>
      </c>
      <c r="E3678" s="5">
        <v>3851616</v>
      </c>
      <c r="F3678" s="5">
        <v>98960258</v>
      </c>
      <c r="G3678" s="6">
        <v>3216208.39</v>
      </c>
      <c r="J3678" s="5">
        <v>989602</v>
      </c>
    </row>
    <row r="3684" spans="4:7" ht="15">
      <c r="D3684" t="s">
        <v>3646</v>
      </c>
      <c r="E3684" t="s">
        <v>3245</v>
      </c>
      <c r="F3684" t="s">
        <v>3246</v>
      </c>
      <c r="G3684" t="s">
        <v>3247</v>
      </c>
    </row>
    <row r="3685" spans="5:6" ht="15">
      <c r="E3685" t="s">
        <v>3753</v>
      </c>
      <c r="F3685" s="7">
        <v>38483</v>
      </c>
    </row>
    <row r="3688" spans="1:3" ht="15">
      <c r="A3688" t="s">
        <v>2737</v>
      </c>
      <c r="B3688" t="s">
        <v>2738</v>
      </c>
      <c r="C3688" t="s">
        <v>3197</v>
      </c>
    </row>
    <row r="3689" spans="1:3" ht="15">
      <c r="A3689" t="s">
        <v>3250</v>
      </c>
      <c r="B3689" t="s">
        <v>3251</v>
      </c>
      <c r="C3689" t="s">
        <v>2739</v>
      </c>
    </row>
    <row r="3690" spans="1:3" ht="15">
      <c r="A3690" t="s">
        <v>2740</v>
      </c>
      <c r="B3690" t="s">
        <v>2741</v>
      </c>
      <c r="C3690" t="s">
        <v>2742</v>
      </c>
    </row>
    <row r="3691" spans="1:3" ht="15">
      <c r="A3691" t="s">
        <v>2743</v>
      </c>
      <c r="B3691" t="s">
        <v>3886</v>
      </c>
      <c r="C3691">
        <v>71901</v>
      </c>
    </row>
    <row r="3692" spans="1:3" ht="15">
      <c r="A3692" t="s">
        <v>3255</v>
      </c>
      <c r="B3692" t="s">
        <v>3887</v>
      </c>
      <c r="C3692" t="s">
        <v>2744</v>
      </c>
    </row>
    <row r="3695" spans="1:11" ht="15">
      <c r="A3695" t="s">
        <v>4361</v>
      </c>
      <c r="C3695" t="s">
        <v>3258</v>
      </c>
      <c r="D3695" t="s">
        <v>3633</v>
      </c>
      <c r="E3695" t="s">
        <v>3259</v>
      </c>
      <c r="F3695" t="s">
        <v>3260</v>
      </c>
      <c r="G3695" t="s">
        <v>3261</v>
      </c>
      <c r="H3695" t="s">
        <v>3262</v>
      </c>
      <c r="I3695" t="s">
        <v>3263</v>
      </c>
      <c r="J3695" t="s">
        <v>3264</v>
      </c>
      <c r="K3695" t="s">
        <v>3265</v>
      </c>
    </row>
    <row r="3696" spans="3:10" ht="15">
      <c r="C3696" t="s">
        <v>3266</v>
      </c>
      <c r="D3696" t="s">
        <v>3636</v>
      </c>
      <c r="E3696" t="s">
        <v>3267</v>
      </c>
      <c r="F3696" t="s">
        <v>3268</v>
      </c>
      <c r="G3696" t="s">
        <v>3269</v>
      </c>
      <c r="H3696" t="s">
        <v>3270</v>
      </c>
      <c r="I3696" t="s">
        <v>3628</v>
      </c>
      <c r="J3696" t="s">
        <v>3637</v>
      </c>
    </row>
    <row r="3699" ht="15">
      <c r="C3699" t="s">
        <v>2759</v>
      </c>
    </row>
    <row r="3700" spans="7:9" ht="15">
      <c r="G3700" t="s">
        <v>2774</v>
      </c>
      <c r="H3700">
        <v>5</v>
      </c>
      <c r="I3700">
        <v>7.5</v>
      </c>
    </row>
    <row r="3701" spans="3:10" ht="15">
      <c r="C3701" t="s">
        <v>2780</v>
      </c>
      <c r="F3701" s="5">
        <v>1868220</v>
      </c>
      <c r="G3701" t="s">
        <v>278</v>
      </c>
      <c r="H3701">
        <v>25</v>
      </c>
      <c r="I3701">
        <v>7.5</v>
      </c>
      <c r="J3701" s="5">
        <v>18682</v>
      </c>
    </row>
    <row r="3702" spans="3:10" ht="15">
      <c r="C3702" t="s">
        <v>3629</v>
      </c>
      <c r="D3702" s="5">
        <v>173225</v>
      </c>
      <c r="F3702" s="5">
        <v>173225</v>
      </c>
      <c r="G3702" t="s">
        <v>279</v>
      </c>
      <c r="H3702">
        <v>25</v>
      </c>
      <c r="I3702">
        <v>7.5</v>
      </c>
      <c r="J3702" s="5">
        <v>1732</v>
      </c>
    </row>
    <row r="3703" spans="3:10" ht="15">
      <c r="C3703" t="s">
        <v>3630</v>
      </c>
      <c r="E3703" s="5">
        <v>38365</v>
      </c>
      <c r="F3703" s="5">
        <v>38365</v>
      </c>
      <c r="G3703" t="s">
        <v>280</v>
      </c>
      <c r="H3703">
        <v>25</v>
      </c>
      <c r="I3703">
        <v>7.5</v>
      </c>
      <c r="J3703">
        <v>384</v>
      </c>
    </row>
    <row r="3704" spans="3:10" ht="15">
      <c r="C3704" t="s">
        <v>281</v>
      </c>
      <c r="D3704" s="5">
        <v>173225</v>
      </c>
      <c r="E3704" s="5">
        <v>38365</v>
      </c>
      <c r="F3704" s="5">
        <v>2079810</v>
      </c>
      <c r="G3704" s="6">
        <v>67593.82</v>
      </c>
      <c r="J3704" s="5">
        <v>20798</v>
      </c>
    </row>
    <row r="3708" spans="3:4" ht="15">
      <c r="C3708" t="s">
        <v>282</v>
      </c>
      <c r="D3708" t="s">
        <v>3193</v>
      </c>
    </row>
    <row r="3709" spans="3:10" ht="15">
      <c r="C3709" s="5">
        <v>82232230</v>
      </c>
      <c r="D3709" s="5">
        <v>14917857</v>
      </c>
      <c r="E3709" s="5">
        <v>3889981</v>
      </c>
      <c r="F3709" s="5">
        <v>101040068</v>
      </c>
      <c r="G3709" s="6">
        <v>3283802.21</v>
      </c>
      <c r="J3709" s="5">
        <v>1010400</v>
      </c>
    </row>
    <row r="3711" spans="1:4" ht="15">
      <c r="A3711">
        <v>2605000</v>
      </c>
      <c r="C3711" t="s">
        <v>283</v>
      </c>
      <c r="D3711" t="s">
        <v>3187</v>
      </c>
    </row>
    <row r="3712" spans="7:9" ht="15">
      <c r="G3712" t="s">
        <v>1671</v>
      </c>
      <c r="H3712">
        <v>5</v>
      </c>
      <c r="I3712">
        <v>8.8</v>
      </c>
    </row>
    <row r="3713" spans="3:10" ht="15">
      <c r="C3713" t="s">
        <v>284</v>
      </c>
      <c r="F3713" s="5">
        <v>163376021</v>
      </c>
      <c r="G3713" t="s">
        <v>285</v>
      </c>
      <c r="H3713">
        <v>25</v>
      </c>
      <c r="I3713">
        <v>8.8</v>
      </c>
      <c r="J3713" s="5">
        <v>1633760</v>
      </c>
    </row>
    <row r="3714" spans="3:10" ht="15">
      <c r="C3714" t="s">
        <v>3629</v>
      </c>
      <c r="D3714" s="5">
        <v>43994805</v>
      </c>
      <c r="F3714" s="5">
        <v>43994805</v>
      </c>
      <c r="G3714" t="s">
        <v>286</v>
      </c>
      <c r="H3714">
        <v>25</v>
      </c>
      <c r="I3714">
        <v>8.8</v>
      </c>
      <c r="J3714" s="5">
        <v>439948</v>
      </c>
    </row>
    <row r="3715" spans="3:10" ht="15">
      <c r="C3715" t="s">
        <v>3630</v>
      </c>
      <c r="E3715" s="5">
        <v>4271701</v>
      </c>
      <c r="F3715" s="5">
        <v>4271701</v>
      </c>
      <c r="G3715" t="s">
        <v>287</v>
      </c>
      <c r="H3715">
        <v>25</v>
      </c>
      <c r="I3715">
        <v>8.8</v>
      </c>
      <c r="J3715" s="5">
        <v>42717</v>
      </c>
    </row>
    <row r="3716" spans="3:10" ht="15">
      <c r="C3716" t="s">
        <v>288</v>
      </c>
      <c r="D3716" s="5">
        <v>43994805</v>
      </c>
      <c r="E3716" s="5">
        <v>4271701</v>
      </c>
      <c r="F3716" s="5">
        <v>211642527</v>
      </c>
      <c r="G3716" s="6">
        <v>7153517.41</v>
      </c>
      <c r="J3716" s="5">
        <v>2116425</v>
      </c>
    </row>
    <row r="3719" spans="3:4" ht="15">
      <c r="C3719" t="s">
        <v>289</v>
      </c>
      <c r="D3719" t="s">
        <v>3638</v>
      </c>
    </row>
    <row r="3720" spans="3:10" ht="15">
      <c r="C3720" s="5">
        <v>163376021</v>
      </c>
      <c r="D3720" s="5">
        <v>43994805</v>
      </c>
      <c r="E3720" s="5">
        <v>4271701</v>
      </c>
      <c r="F3720" s="5">
        <v>211642527</v>
      </c>
      <c r="G3720" s="6">
        <v>7153517.41</v>
      </c>
      <c r="J3720" s="5">
        <v>2116425</v>
      </c>
    </row>
    <row r="3722" spans="1:3" ht="15">
      <c r="A3722">
        <v>2606000</v>
      </c>
      <c r="C3722" t="s">
        <v>3803</v>
      </c>
    </row>
    <row r="3723" spans="7:9" ht="15">
      <c r="G3723" t="s">
        <v>290</v>
      </c>
      <c r="H3723">
        <v>5</v>
      </c>
      <c r="I3723">
        <v>16</v>
      </c>
    </row>
    <row r="3724" spans="3:10" ht="15">
      <c r="C3724" t="s">
        <v>291</v>
      </c>
      <c r="F3724" s="5">
        <v>175378141</v>
      </c>
      <c r="G3724" t="s">
        <v>292</v>
      </c>
      <c r="H3724">
        <v>25</v>
      </c>
      <c r="I3724">
        <v>16</v>
      </c>
      <c r="J3724" s="5">
        <v>1753781</v>
      </c>
    </row>
    <row r="3725" spans="3:10" ht="15">
      <c r="C3725" t="s">
        <v>3629</v>
      </c>
      <c r="D3725" s="5">
        <v>37904036</v>
      </c>
      <c r="F3725" s="5">
        <v>37904036</v>
      </c>
      <c r="G3725" t="s">
        <v>293</v>
      </c>
      <c r="H3725">
        <v>25</v>
      </c>
      <c r="I3725">
        <v>16</v>
      </c>
      <c r="J3725" s="5">
        <v>379040</v>
      </c>
    </row>
    <row r="3726" spans="3:10" ht="15">
      <c r="C3726" t="s">
        <v>3630</v>
      </c>
      <c r="E3726" s="5">
        <v>5818155</v>
      </c>
      <c r="F3726" s="5">
        <v>5818155</v>
      </c>
      <c r="G3726" t="s">
        <v>294</v>
      </c>
      <c r="H3726">
        <v>25</v>
      </c>
      <c r="I3726">
        <v>16</v>
      </c>
      <c r="J3726" s="5">
        <v>58182</v>
      </c>
    </row>
    <row r="3727" spans="3:10" ht="15">
      <c r="C3727" t="s">
        <v>295</v>
      </c>
      <c r="D3727" s="5">
        <v>37904036</v>
      </c>
      <c r="E3727" s="5">
        <v>5818155</v>
      </c>
      <c r="F3727" s="5">
        <v>219100332</v>
      </c>
      <c r="G3727" s="6">
        <v>8019072.15</v>
      </c>
      <c r="J3727" s="5">
        <v>2191003</v>
      </c>
    </row>
    <row r="3729" spans="3:4" ht="15">
      <c r="C3729" t="s">
        <v>296</v>
      </c>
      <c r="D3729" t="s">
        <v>1546</v>
      </c>
    </row>
    <row r="3730" spans="7:9" ht="15">
      <c r="G3730" t="s">
        <v>290</v>
      </c>
      <c r="H3730">
        <v>5</v>
      </c>
      <c r="I3730">
        <v>11.6</v>
      </c>
    </row>
    <row r="3731" spans="3:10" ht="15">
      <c r="C3731" t="s">
        <v>297</v>
      </c>
      <c r="F3731" s="5">
        <v>363314</v>
      </c>
      <c r="G3731" t="s">
        <v>298</v>
      </c>
      <c r="H3731">
        <v>25</v>
      </c>
      <c r="I3731">
        <v>11.6</v>
      </c>
      <c r="J3731" s="5">
        <v>3633</v>
      </c>
    </row>
    <row r="3732" spans="3:10" ht="15">
      <c r="C3732" t="s">
        <v>3629</v>
      </c>
      <c r="D3732" s="5">
        <v>81115</v>
      </c>
      <c r="F3732" s="5">
        <v>81115</v>
      </c>
      <c r="G3732" t="s">
        <v>299</v>
      </c>
      <c r="H3732">
        <v>25</v>
      </c>
      <c r="I3732">
        <v>11.6</v>
      </c>
      <c r="J3732">
        <v>811</v>
      </c>
    </row>
    <row r="3733" spans="3:10" ht="15">
      <c r="C3733" t="s">
        <v>3630</v>
      </c>
      <c r="E3733">
        <v>0</v>
      </c>
      <c r="F3733">
        <v>0</v>
      </c>
      <c r="G3733" t="s">
        <v>300</v>
      </c>
      <c r="H3733">
        <v>25</v>
      </c>
      <c r="I3733">
        <v>11.6</v>
      </c>
      <c r="J3733">
        <v>0</v>
      </c>
    </row>
    <row r="3734" spans="3:10" ht="15">
      <c r="C3734" t="s">
        <v>301</v>
      </c>
      <c r="D3734" s="5">
        <v>81115</v>
      </c>
      <c r="E3734">
        <v>0</v>
      </c>
      <c r="F3734" s="5">
        <v>444429</v>
      </c>
      <c r="G3734" s="6">
        <v>16266.1</v>
      </c>
      <c r="J3734" s="5">
        <v>4444</v>
      </c>
    </row>
    <row r="3738" spans="3:4" ht="15">
      <c r="C3738" t="s">
        <v>2987</v>
      </c>
      <c r="D3738" t="s">
        <v>3203</v>
      </c>
    </row>
    <row r="3739" spans="3:10" ht="15">
      <c r="C3739" s="5">
        <v>175741455</v>
      </c>
      <c r="D3739" s="5">
        <v>37985151</v>
      </c>
      <c r="E3739" s="5">
        <v>5818155</v>
      </c>
      <c r="F3739" s="5">
        <v>219544761</v>
      </c>
      <c r="G3739" s="6">
        <v>8035338.25</v>
      </c>
      <c r="J3739" s="5">
        <v>2195447</v>
      </c>
    </row>
    <row r="3741" spans="1:4" ht="15">
      <c r="A3741">
        <v>2607000</v>
      </c>
      <c r="C3741" t="s">
        <v>302</v>
      </c>
      <c r="D3741" t="s">
        <v>3187</v>
      </c>
    </row>
    <row r="3742" spans="7:9" ht="15">
      <c r="G3742" t="s">
        <v>303</v>
      </c>
      <c r="H3742">
        <v>5</v>
      </c>
      <c r="I3742">
        <v>5.9</v>
      </c>
    </row>
    <row r="3743" spans="3:10" ht="15">
      <c r="C3743" t="s">
        <v>304</v>
      </c>
      <c r="F3743" s="5">
        <v>20038241</v>
      </c>
      <c r="G3743" t="s">
        <v>305</v>
      </c>
      <c r="H3743">
        <v>25</v>
      </c>
      <c r="I3743">
        <v>5.9</v>
      </c>
      <c r="J3743" s="5">
        <v>200382</v>
      </c>
    </row>
    <row r="3744" spans="3:10" ht="15">
      <c r="C3744" t="s">
        <v>3629</v>
      </c>
      <c r="D3744" s="5">
        <v>16637983</v>
      </c>
      <c r="F3744" s="5">
        <v>16637983</v>
      </c>
      <c r="G3744" t="s">
        <v>306</v>
      </c>
      <c r="H3744">
        <v>25</v>
      </c>
      <c r="I3744">
        <v>5.9</v>
      </c>
      <c r="J3744" s="5">
        <v>166380</v>
      </c>
    </row>
    <row r="3750" spans="4:7" ht="15">
      <c r="D3750" t="s">
        <v>3646</v>
      </c>
      <c r="E3750" t="s">
        <v>3245</v>
      </c>
      <c r="F3750" t="s">
        <v>3246</v>
      </c>
      <c r="G3750" t="s">
        <v>3247</v>
      </c>
    </row>
    <row r="3751" spans="5:6" ht="15">
      <c r="E3751" t="s">
        <v>3753</v>
      </c>
      <c r="F3751" s="7">
        <v>38483</v>
      </c>
    </row>
    <row r="3754" spans="1:3" ht="15">
      <c r="A3754" t="s">
        <v>2737</v>
      </c>
      <c r="B3754" t="s">
        <v>2738</v>
      </c>
      <c r="C3754" t="s">
        <v>3197</v>
      </c>
    </row>
    <row r="3755" spans="1:3" ht="15">
      <c r="A3755" t="s">
        <v>3250</v>
      </c>
      <c r="B3755" t="s">
        <v>3251</v>
      </c>
      <c r="C3755" t="s">
        <v>2739</v>
      </c>
    </row>
    <row r="3756" spans="1:3" ht="15">
      <c r="A3756" t="s">
        <v>2740</v>
      </c>
      <c r="B3756" t="s">
        <v>2741</v>
      </c>
      <c r="C3756" t="s">
        <v>2742</v>
      </c>
    </row>
    <row r="3757" spans="1:3" ht="15">
      <c r="A3757" t="s">
        <v>2743</v>
      </c>
      <c r="B3757" t="s">
        <v>3886</v>
      </c>
      <c r="C3757">
        <v>71901</v>
      </c>
    </row>
    <row r="3758" spans="1:3" ht="15">
      <c r="A3758" t="s">
        <v>3255</v>
      </c>
      <c r="B3758" t="s">
        <v>3887</v>
      </c>
      <c r="C3758" t="s">
        <v>2744</v>
      </c>
    </row>
    <row r="3761" spans="1:11" ht="15">
      <c r="A3761" t="s">
        <v>4361</v>
      </c>
      <c r="C3761" t="s">
        <v>3258</v>
      </c>
      <c r="D3761" t="s">
        <v>3633</v>
      </c>
      <c r="E3761" t="s">
        <v>3259</v>
      </c>
      <c r="F3761" t="s">
        <v>3260</v>
      </c>
      <c r="G3761" t="s">
        <v>3261</v>
      </c>
      <c r="H3761" t="s">
        <v>3262</v>
      </c>
      <c r="I3761" t="s">
        <v>3263</v>
      </c>
      <c r="J3761" t="s">
        <v>3264</v>
      </c>
      <c r="K3761" t="s">
        <v>3265</v>
      </c>
    </row>
    <row r="3762" spans="3:10" ht="15">
      <c r="C3762" t="s">
        <v>3266</v>
      </c>
      <c r="D3762" t="s">
        <v>3636</v>
      </c>
      <c r="E3762" t="s">
        <v>3267</v>
      </c>
      <c r="F3762" t="s">
        <v>3268</v>
      </c>
      <c r="G3762" t="s">
        <v>3269</v>
      </c>
      <c r="H3762" t="s">
        <v>3270</v>
      </c>
      <c r="I3762" t="s">
        <v>3628</v>
      </c>
      <c r="J3762" t="s">
        <v>3637</v>
      </c>
    </row>
    <row r="3764" spans="3:10" ht="15">
      <c r="C3764" t="s">
        <v>3630</v>
      </c>
      <c r="E3764" s="5">
        <v>1403347</v>
      </c>
      <c r="F3764" s="5">
        <v>1403347</v>
      </c>
      <c r="G3764" t="s">
        <v>307</v>
      </c>
      <c r="H3764">
        <v>25</v>
      </c>
      <c r="I3764">
        <v>5.9</v>
      </c>
      <c r="J3764" s="5">
        <v>14033</v>
      </c>
    </row>
    <row r="3765" spans="3:10" ht="15">
      <c r="C3765" t="s">
        <v>308</v>
      </c>
      <c r="D3765" s="5">
        <v>16637983</v>
      </c>
      <c r="E3765" s="5">
        <v>1403347</v>
      </c>
      <c r="F3765" s="5">
        <v>38079571</v>
      </c>
      <c r="G3765" s="6">
        <v>1176658.74</v>
      </c>
      <c r="J3765" s="5">
        <v>380795</v>
      </c>
    </row>
    <row r="3768" spans="3:4" ht="15">
      <c r="C3768" t="s">
        <v>309</v>
      </c>
      <c r="D3768" t="s">
        <v>3638</v>
      </c>
    </row>
    <row r="3769" spans="3:10" ht="15">
      <c r="C3769" s="5">
        <v>20038241</v>
      </c>
      <c r="D3769" s="5">
        <v>16637983</v>
      </c>
      <c r="E3769" s="5">
        <v>1403347</v>
      </c>
      <c r="F3769" s="5">
        <v>38079571</v>
      </c>
      <c r="G3769" s="6">
        <v>1176658.74</v>
      </c>
      <c r="J3769" s="5">
        <v>380795</v>
      </c>
    </row>
    <row r="3772" spans="1:11" ht="15">
      <c r="A3772" t="s">
        <v>3293</v>
      </c>
      <c r="B3772" t="s">
        <v>3294</v>
      </c>
      <c r="C3772" t="s">
        <v>3742</v>
      </c>
      <c r="D3772" t="s">
        <v>3642</v>
      </c>
      <c r="E3772" t="s">
        <v>3743</v>
      </c>
      <c r="F3772" t="s">
        <v>3744</v>
      </c>
      <c r="G3772" t="s">
        <v>3745</v>
      </c>
      <c r="H3772" t="s">
        <v>3746</v>
      </c>
      <c r="I3772" t="s">
        <v>3747</v>
      </c>
      <c r="J3772" t="s">
        <v>3748</v>
      </c>
      <c r="K3772" t="s">
        <v>3749</v>
      </c>
    </row>
    <row r="3773" spans="3:5" ht="15">
      <c r="C3773" t="s">
        <v>310</v>
      </c>
      <c r="D3773" t="s">
        <v>1547</v>
      </c>
      <c r="E3773" t="s">
        <v>3233</v>
      </c>
    </row>
    <row r="3774" spans="3:10" ht="15">
      <c r="C3774" t="s">
        <v>311</v>
      </c>
      <c r="F3774" s="5">
        <v>272316</v>
      </c>
      <c r="G3774" t="s">
        <v>312</v>
      </c>
      <c r="H3774">
        <v>25</v>
      </c>
      <c r="I3774">
        <v>10.78</v>
      </c>
      <c r="J3774" s="5">
        <v>2723</v>
      </c>
    </row>
    <row r="3775" spans="3:10" ht="15">
      <c r="C3775" t="s">
        <v>3629</v>
      </c>
      <c r="D3775" s="5">
        <v>52685</v>
      </c>
      <c r="F3775" s="5">
        <v>52685</v>
      </c>
      <c r="G3775" t="s">
        <v>313</v>
      </c>
      <c r="H3775">
        <v>25</v>
      </c>
      <c r="I3775">
        <v>10.78</v>
      </c>
      <c r="J3775">
        <v>527</v>
      </c>
    </row>
    <row r="3776" spans="3:10" ht="15">
      <c r="C3776" t="s">
        <v>3630</v>
      </c>
      <c r="E3776" s="5">
        <v>13482</v>
      </c>
      <c r="F3776" s="5">
        <v>13482</v>
      </c>
      <c r="G3776" t="s">
        <v>314</v>
      </c>
      <c r="H3776">
        <v>25</v>
      </c>
      <c r="I3776">
        <v>10.78</v>
      </c>
      <c r="J3776">
        <v>135</v>
      </c>
    </row>
    <row r="3777" spans="3:10" ht="15">
      <c r="C3777" t="s">
        <v>315</v>
      </c>
      <c r="D3777" t="s">
        <v>1548</v>
      </c>
      <c r="E3777" t="s">
        <v>316</v>
      </c>
      <c r="F3777" t="s">
        <v>317</v>
      </c>
      <c r="G3777" s="6">
        <v>12110.93</v>
      </c>
      <c r="J3777" s="5">
        <v>3385</v>
      </c>
    </row>
    <row r="3779" spans="3:5" ht="15">
      <c r="C3779" t="s">
        <v>318</v>
      </c>
      <c r="D3779" t="e">
        <v>#NAME?</v>
      </c>
      <c r="E3779" t="s">
        <v>1549</v>
      </c>
    </row>
    <row r="3780" spans="3:10" ht="15">
      <c r="C3780" t="s">
        <v>319</v>
      </c>
      <c r="F3780" s="5">
        <v>267177</v>
      </c>
      <c r="G3780" t="s">
        <v>320</v>
      </c>
      <c r="H3780">
        <v>25</v>
      </c>
      <c r="I3780">
        <v>9</v>
      </c>
      <c r="J3780" s="5">
        <v>2672</v>
      </c>
    </row>
    <row r="3781" spans="3:10" ht="15">
      <c r="C3781" t="s">
        <v>3629</v>
      </c>
      <c r="D3781" s="5">
        <v>34182</v>
      </c>
      <c r="F3781" s="5">
        <v>34182</v>
      </c>
      <c r="G3781" t="s">
        <v>321</v>
      </c>
      <c r="H3781">
        <v>25</v>
      </c>
      <c r="I3781">
        <v>9</v>
      </c>
      <c r="J3781">
        <v>342</v>
      </c>
    </row>
    <row r="3782" spans="3:10" ht="15">
      <c r="C3782" t="s">
        <v>3630</v>
      </c>
      <c r="E3782" s="5">
        <v>19762</v>
      </c>
      <c r="F3782" s="5">
        <v>19762</v>
      </c>
      <c r="G3782" t="s">
        <v>322</v>
      </c>
      <c r="H3782">
        <v>25</v>
      </c>
      <c r="I3782">
        <v>9</v>
      </c>
      <c r="J3782">
        <v>198</v>
      </c>
    </row>
    <row r="3783" spans="3:10" ht="15">
      <c r="C3783" t="s">
        <v>323</v>
      </c>
      <c r="D3783" t="s">
        <v>1550</v>
      </c>
      <c r="E3783" t="s">
        <v>324</v>
      </c>
      <c r="F3783" t="s">
        <v>325</v>
      </c>
      <c r="G3783" s="6">
        <v>10918.12</v>
      </c>
      <c r="J3783" s="5">
        <v>3212</v>
      </c>
    </row>
    <row r="3785" spans="3:4" ht="15">
      <c r="C3785" t="s">
        <v>4491</v>
      </c>
      <c r="D3785" t="s">
        <v>3235</v>
      </c>
    </row>
    <row r="3786" spans="3:10" ht="15">
      <c r="C3786" t="s">
        <v>326</v>
      </c>
      <c r="F3786" s="5">
        <v>875662</v>
      </c>
      <c r="G3786" t="s">
        <v>327</v>
      </c>
      <c r="H3786">
        <v>25</v>
      </c>
      <c r="I3786">
        <v>13.6</v>
      </c>
      <c r="J3786" s="5">
        <v>8757</v>
      </c>
    </row>
    <row r="3787" spans="3:10" ht="15">
      <c r="C3787" t="s">
        <v>3629</v>
      </c>
      <c r="D3787" s="5">
        <v>218525</v>
      </c>
      <c r="F3787" s="5">
        <v>218525</v>
      </c>
      <c r="G3787" t="s">
        <v>328</v>
      </c>
      <c r="H3787">
        <v>25</v>
      </c>
      <c r="I3787">
        <v>13.6</v>
      </c>
      <c r="J3787" s="5">
        <v>2185</v>
      </c>
    </row>
    <row r="3788" spans="3:10" ht="15">
      <c r="C3788" t="s">
        <v>3630</v>
      </c>
      <c r="E3788" s="5">
        <v>27231</v>
      </c>
      <c r="F3788" s="5">
        <v>27231</v>
      </c>
      <c r="G3788" t="s">
        <v>329</v>
      </c>
      <c r="H3788">
        <v>25</v>
      </c>
      <c r="I3788">
        <v>13.6</v>
      </c>
      <c r="J3788">
        <v>272</v>
      </c>
    </row>
    <row r="3789" spans="3:10" ht="15">
      <c r="C3789" t="s">
        <v>330</v>
      </c>
      <c r="D3789" t="s">
        <v>1551</v>
      </c>
      <c r="E3789" t="s">
        <v>331</v>
      </c>
      <c r="F3789" t="s">
        <v>332</v>
      </c>
      <c r="G3789" s="6">
        <v>43286.74</v>
      </c>
      <c r="J3789" s="5">
        <v>11214</v>
      </c>
    </row>
    <row r="3791" spans="3:5" ht="15">
      <c r="C3791" t="s">
        <v>333</v>
      </c>
      <c r="D3791" t="e">
        <v>#NAME?</v>
      </c>
      <c r="E3791" t="s">
        <v>3210</v>
      </c>
    </row>
    <row r="3792" spans="3:10" ht="15">
      <c r="C3792" t="s">
        <v>334</v>
      </c>
      <c r="F3792" s="5">
        <v>1762967</v>
      </c>
      <c r="G3792" t="s">
        <v>335</v>
      </c>
      <c r="H3792">
        <v>25</v>
      </c>
      <c r="I3792">
        <v>10.4</v>
      </c>
      <c r="J3792" s="5">
        <v>17630</v>
      </c>
    </row>
    <row r="3793" spans="3:10" ht="15">
      <c r="C3793" t="s">
        <v>3629</v>
      </c>
      <c r="D3793" s="5">
        <v>452658</v>
      </c>
      <c r="F3793" s="5">
        <v>452658</v>
      </c>
      <c r="G3793" t="s">
        <v>4706</v>
      </c>
      <c r="H3793">
        <v>25</v>
      </c>
      <c r="I3793">
        <v>10.4</v>
      </c>
      <c r="J3793" s="5">
        <v>4527</v>
      </c>
    </row>
    <row r="3794" spans="3:10" ht="15">
      <c r="C3794" t="s">
        <v>3630</v>
      </c>
      <c r="E3794" s="5">
        <v>358687</v>
      </c>
      <c r="F3794" s="5">
        <v>358687</v>
      </c>
      <c r="G3794" t="s">
        <v>4707</v>
      </c>
      <c r="H3794">
        <v>25</v>
      </c>
      <c r="I3794">
        <v>10.4</v>
      </c>
      <c r="J3794" s="5">
        <v>3587</v>
      </c>
    </row>
    <row r="3795" spans="3:10" ht="15">
      <c r="C3795" t="s">
        <v>4708</v>
      </c>
      <c r="D3795" t="s">
        <v>1552</v>
      </c>
      <c r="E3795" t="s">
        <v>4709</v>
      </c>
      <c r="F3795" t="s">
        <v>4710</v>
      </c>
      <c r="G3795" s="6">
        <v>91130.64</v>
      </c>
      <c r="J3795" s="5">
        <v>25744</v>
      </c>
    </row>
    <row r="3797" ht="15">
      <c r="C3797" t="s">
        <v>3643</v>
      </c>
    </row>
    <row r="3798" spans="3:7" ht="15">
      <c r="C3798" s="5">
        <v>788221801</v>
      </c>
      <c r="D3798" t="s">
        <v>1553</v>
      </c>
      <c r="E3798" t="s">
        <v>4711</v>
      </c>
      <c r="F3798" t="s">
        <v>4712</v>
      </c>
      <c r="G3798" s="6">
        <v>36530854.7</v>
      </c>
    </row>
    <row r="3799" spans="3:11" ht="15">
      <c r="C3799" t="s">
        <v>3645</v>
      </c>
      <c r="J3799" t="s">
        <v>4713</v>
      </c>
      <c r="K3799">
        <v>80</v>
      </c>
    </row>
    <row r="3800" ht="15">
      <c r="C3800" t="s">
        <v>3754</v>
      </c>
    </row>
    <row r="3804" spans="1:8" ht="15">
      <c r="A3804" t="s">
        <v>3755</v>
      </c>
      <c r="B3804" t="s">
        <v>3756</v>
      </c>
      <c r="C3804" t="s">
        <v>3757</v>
      </c>
      <c r="D3804" t="s">
        <v>3648</v>
      </c>
      <c r="E3804" t="s">
        <v>3758</v>
      </c>
      <c r="F3804" t="s">
        <v>3759</v>
      </c>
      <c r="G3804" t="s">
        <v>3760</v>
      </c>
      <c r="H3804" t="s">
        <v>3649</v>
      </c>
    </row>
    <row r="3807" spans="1:6" ht="15">
      <c r="A3807" t="s">
        <v>3761</v>
      </c>
      <c r="B3807" t="s">
        <v>3762</v>
      </c>
      <c r="C3807" t="s">
        <v>3763</v>
      </c>
      <c r="D3807" t="s">
        <v>3650</v>
      </c>
      <c r="E3807" t="s">
        <v>3764</v>
      </c>
      <c r="F3807" t="s">
        <v>3765</v>
      </c>
    </row>
    <row r="3808" spans="1:5" ht="15">
      <c r="A3808" t="s">
        <v>3766</v>
      </c>
      <c r="B3808" t="s">
        <v>3767</v>
      </c>
      <c r="C3808" t="s">
        <v>3768</v>
      </c>
      <c r="E3808" t="s">
        <v>3627</v>
      </c>
    </row>
    <row r="3816" spans="4:7" ht="15">
      <c r="D3816" t="s">
        <v>3646</v>
      </c>
      <c r="E3816" t="s">
        <v>3245</v>
      </c>
      <c r="F3816" t="s">
        <v>3246</v>
      </c>
      <c r="G3816" t="s">
        <v>3247</v>
      </c>
    </row>
    <row r="3817" spans="5:6" ht="15">
      <c r="E3817" t="s">
        <v>3753</v>
      </c>
      <c r="F3817" s="7">
        <v>38483</v>
      </c>
    </row>
    <row r="3820" spans="1:2" ht="15">
      <c r="A3820" t="s">
        <v>4714</v>
      </c>
      <c r="B3820" t="s">
        <v>4715</v>
      </c>
    </row>
    <row r="3821" spans="1:3" ht="15">
      <c r="A3821" t="s">
        <v>3250</v>
      </c>
      <c r="B3821" t="s">
        <v>3251</v>
      </c>
      <c r="C3821" t="s">
        <v>4716</v>
      </c>
    </row>
    <row r="3822" spans="1:3" ht="15">
      <c r="A3822" t="s">
        <v>3192</v>
      </c>
      <c r="B3822" t="s">
        <v>4565</v>
      </c>
      <c r="C3822" t="s">
        <v>4717</v>
      </c>
    </row>
    <row r="3823" spans="1:3" ht="15">
      <c r="A3823" t="s">
        <v>4718</v>
      </c>
      <c r="B3823" t="s">
        <v>3974</v>
      </c>
      <c r="C3823">
        <v>2150</v>
      </c>
    </row>
    <row r="3824" spans="1:3" ht="15">
      <c r="A3824" t="s">
        <v>3255</v>
      </c>
      <c r="B3824" t="s">
        <v>3256</v>
      </c>
      <c r="C3824" t="s">
        <v>4719</v>
      </c>
    </row>
    <row r="3827" spans="1:11" ht="15">
      <c r="A3827" t="s">
        <v>4361</v>
      </c>
      <c r="C3827" t="s">
        <v>3258</v>
      </c>
      <c r="D3827" t="s">
        <v>3633</v>
      </c>
      <c r="E3827" t="s">
        <v>3259</v>
      </c>
      <c r="F3827" t="s">
        <v>3260</v>
      </c>
      <c r="G3827" t="s">
        <v>3261</v>
      </c>
      <c r="H3827" t="s">
        <v>3262</v>
      </c>
      <c r="I3827" t="s">
        <v>3263</v>
      </c>
      <c r="J3827" t="s">
        <v>3264</v>
      </c>
      <c r="K3827" t="s">
        <v>3265</v>
      </c>
    </row>
    <row r="3828" spans="3:10" ht="15">
      <c r="C3828" t="s">
        <v>3266</v>
      </c>
      <c r="D3828" t="s">
        <v>3636</v>
      </c>
      <c r="E3828" t="s">
        <v>3267</v>
      </c>
      <c r="F3828" t="s">
        <v>3268</v>
      </c>
      <c r="G3828" t="s">
        <v>3269</v>
      </c>
      <c r="H3828" t="s">
        <v>3270</v>
      </c>
      <c r="I3828" t="s">
        <v>3628</v>
      </c>
      <c r="J3828" t="s">
        <v>3637</v>
      </c>
    </row>
    <row r="3830" spans="1:3" ht="15">
      <c r="A3830">
        <v>2703000</v>
      </c>
      <c r="C3830" t="s">
        <v>427</v>
      </c>
    </row>
    <row r="3831" spans="7:9" ht="15">
      <c r="G3831" t="s">
        <v>428</v>
      </c>
      <c r="H3831">
        <v>9.2</v>
      </c>
      <c r="I3831">
        <v>0</v>
      </c>
    </row>
    <row r="3832" spans="3:10" ht="15">
      <c r="C3832" t="s">
        <v>429</v>
      </c>
      <c r="F3832" s="5">
        <v>4523138</v>
      </c>
      <c r="G3832" t="s">
        <v>430</v>
      </c>
      <c r="H3832">
        <v>25</v>
      </c>
      <c r="I3832">
        <v>14.2</v>
      </c>
      <c r="J3832" s="5">
        <v>45231</v>
      </c>
    </row>
    <row r="3833" spans="3:10" ht="15">
      <c r="C3833" t="s">
        <v>3629</v>
      </c>
      <c r="D3833" s="5">
        <v>2471933</v>
      </c>
      <c r="F3833" s="5">
        <v>2471933</v>
      </c>
      <c r="G3833" t="s">
        <v>431</v>
      </c>
      <c r="H3833">
        <v>25</v>
      </c>
      <c r="I3833">
        <v>14.2</v>
      </c>
      <c r="J3833" s="5">
        <v>24719</v>
      </c>
    </row>
    <row r="3834" spans="3:10" ht="15">
      <c r="C3834" t="s">
        <v>3630</v>
      </c>
      <c r="E3834" s="5">
        <v>979537</v>
      </c>
      <c r="F3834" s="5">
        <v>979537</v>
      </c>
      <c r="G3834" t="s">
        <v>432</v>
      </c>
      <c r="H3834">
        <v>25</v>
      </c>
      <c r="I3834">
        <v>14.2</v>
      </c>
      <c r="J3834" s="5">
        <v>9795</v>
      </c>
    </row>
    <row r="3835" spans="3:10" ht="15">
      <c r="C3835" t="s">
        <v>433</v>
      </c>
      <c r="D3835" s="5">
        <v>2471933</v>
      </c>
      <c r="E3835" s="5">
        <v>979537</v>
      </c>
      <c r="F3835" s="5">
        <v>7974608</v>
      </c>
      <c r="G3835" s="6">
        <v>312604.63</v>
      </c>
      <c r="J3835" s="5">
        <v>79745</v>
      </c>
    </row>
    <row r="3837" spans="3:4" ht="15">
      <c r="C3837" t="s">
        <v>296</v>
      </c>
      <c r="D3837" t="s">
        <v>1546</v>
      </c>
    </row>
    <row r="3838" spans="7:9" ht="15">
      <c r="G3838" t="s">
        <v>428</v>
      </c>
      <c r="H3838">
        <v>9.2</v>
      </c>
      <c r="I3838">
        <v>0</v>
      </c>
    </row>
    <row r="3839" spans="3:10" ht="15">
      <c r="C3839" t="s">
        <v>434</v>
      </c>
      <c r="F3839" s="5">
        <v>1681100</v>
      </c>
      <c r="G3839" t="s">
        <v>435</v>
      </c>
      <c r="H3839">
        <v>25</v>
      </c>
      <c r="I3839">
        <v>14.2</v>
      </c>
      <c r="J3839" s="5">
        <v>16811</v>
      </c>
    </row>
    <row r="3840" spans="3:10" ht="15">
      <c r="C3840" t="s">
        <v>3629</v>
      </c>
      <c r="D3840" s="5">
        <v>734997</v>
      </c>
      <c r="F3840" s="5">
        <v>734997</v>
      </c>
      <c r="G3840" t="s">
        <v>436</v>
      </c>
      <c r="H3840">
        <v>25</v>
      </c>
      <c r="I3840">
        <v>14.2</v>
      </c>
      <c r="J3840" s="5">
        <v>7350</v>
      </c>
    </row>
    <row r="3841" spans="3:10" ht="15">
      <c r="C3841" t="s">
        <v>3630</v>
      </c>
      <c r="E3841" s="5">
        <v>322865</v>
      </c>
      <c r="F3841" s="5">
        <v>322865</v>
      </c>
      <c r="G3841" t="s">
        <v>437</v>
      </c>
      <c r="H3841">
        <v>25</v>
      </c>
      <c r="I3841">
        <v>14.2</v>
      </c>
      <c r="J3841" s="5">
        <v>3229</v>
      </c>
    </row>
    <row r="3842" spans="3:10" ht="15">
      <c r="C3842" t="s">
        <v>438</v>
      </c>
      <c r="D3842" s="5">
        <v>734997</v>
      </c>
      <c r="E3842" s="5">
        <v>322865</v>
      </c>
      <c r="F3842" s="5">
        <v>2738962</v>
      </c>
      <c r="G3842" s="6">
        <v>107367.31</v>
      </c>
      <c r="J3842" s="5">
        <v>27390</v>
      </c>
    </row>
    <row r="3846" spans="3:4" ht="15">
      <c r="C3846" t="s">
        <v>439</v>
      </c>
      <c r="D3846" t="s">
        <v>3202</v>
      </c>
    </row>
    <row r="3847" spans="3:10" ht="15">
      <c r="C3847" s="5">
        <v>6204238</v>
      </c>
      <c r="D3847" s="5">
        <v>3206930</v>
      </c>
      <c r="E3847" s="5">
        <v>1302402</v>
      </c>
      <c r="F3847" s="5">
        <v>10713570</v>
      </c>
      <c r="G3847" s="6">
        <v>419971.94</v>
      </c>
      <c r="J3847" s="5">
        <v>107135</v>
      </c>
    </row>
    <row r="3849" spans="1:3" ht="15">
      <c r="A3849">
        <v>2705000</v>
      </c>
      <c r="C3849" t="s">
        <v>440</v>
      </c>
    </row>
    <row r="3850" spans="7:9" ht="15">
      <c r="G3850" t="s">
        <v>3898</v>
      </c>
      <c r="H3850">
        <v>5</v>
      </c>
      <c r="I3850">
        <v>7.2</v>
      </c>
    </row>
    <row r="3851" spans="3:10" ht="15">
      <c r="C3851" t="s">
        <v>441</v>
      </c>
      <c r="F3851" s="5">
        <v>98407080</v>
      </c>
      <c r="G3851" t="s">
        <v>442</v>
      </c>
      <c r="H3851">
        <v>25</v>
      </c>
      <c r="I3851">
        <v>7.2</v>
      </c>
      <c r="J3851" s="5">
        <v>984071</v>
      </c>
    </row>
    <row r="3852" spans="3:10" ht="15">
      <c r="C3852" t="s">
        <v>3629</v>
      </c>
      <c r="D3852" s="5">
        <v>52343099</v>
      </c>
      <c r="F3852" s="5">
        <v>52343099</v>
      </c>
      <c r="G3852" t="s">
        <v>443</v>
      </c>
      <c r="H3852">
        <v>25</v>
      </c>
      <c r="I3852">
        <v>7.2</v>
      </c>
      <c r="J3852" s="5">
        <v>523431</v>
      </c>
    </row>
    <row r="3853" spans="3:10" ht="15">
      <c r="C3853" t="s">
        <v>3630</v>
      </c>
      <c r="E3853" s="5">
        <v>10348246</v>
      </c>
      <c r="F3853" s="5">
        <v>10348246</v>
      </c>
      <c r="G3853" t="s">
        <v>444</v>
      </c>
      <c r="H3853">
        <v>25</v>
      </c>
      <c r="I3853">
        <v>7.2</v>
      </c>
      <c r="J3853" s="5">
        <v>103482</v>
      </c>
    </row>
    <row r="3854" spans="3:10" ht="15">
      <c r="C3854" t="s">
        <v>445</v>
      </c>
      <c r="D3854" s="5">
        <v>52343099</v>
      </c>
      <c r="E3854" s="5">
        <v>10348246</v>
      </c>
      <c r="F3854" s="5">
        <v>161098425</v>
      </c>
      <c r="G3854" s="6">
        <v>5187369.29</v>
      </c>
      <c r="J3854" s="5">
        <v>1610984</v>
      </c>
    </row>
    <row r="3856" ht="15">
      <c r="C3856" t="s">
        <v>2759</v>
      </c>
    </row>
    <row r="3857" spans="7:9" ht="15">
      <c r="G3857" t="s">
        <v>3898</v>
      </c>
      <c r="H3857">
        <v>5</v>
      </c>
      <c r="I3857">
        <v>7.2</v>
      </c>
    </row>
    <row r="3858" spans="3:10" ht="15">
      <c r="C3858" t="s">
        <v>446</v>
      </c>
      <c r="F3858" s="5">
        <v>49264816</v>
      </c>
      <c r="G3858" t="s">
        <v>447</v>
      </c>
      <c r="H3858">
        <v>25</v>
      </c>
      <c r="I3858">
        <v>7.2</v>
      </c>
      <c r="J3858" s="5">
        <v>492648</v>
      </c>
    </row>
    <row r="3859" spans="3:10" ht="15">
      <c r="C3859" t="s">
        <v>3629</v>
      </c>
      <c r="D3859" s="5">
        <v>15240913</v>
      </c>
      <c r="F3859" s="5">
        <v>15240913</v>
      </c>
      <c r="G3859" t="s">
        <v>448</v>
      </c>
      <c r="H3859">
        <v>25</v>
      </c>
      <c r="I3859">
        <v>7.2</v>
      </c>
      <c r="J3859" s="5">
        <v>152409</v>
      </c>
    </row>
    <row r="3860" spans="3:10" ht="15">
      <c r="C3860" t="s">
        <v>3630</v>
      </c>
      <c r="E3860" s="5">
        <v>1579015</v>
      </c>
      <c r="F3860" s="5">
        <v>1579015</v>
      </c>
      <c r="G3860" t="s">
        <v>449</v>
      </c>
      <c r="H3860">
        <v>25</v>
      </c>
      <c r="I3860">
        <v>7.2</v>
      </c>
      <c r="J3860" s="5">
        <v>15790</v>
      </c>
    </row>
    <row r="3861" spans="3:10" ht="15">
      <c r="C3861" t="s">
        <v>450</v>
      </c>
      <c r="D3861" s="5">
        <v>15240913</v>
      </c>
      <c r="E3861" s="5">
        <v>1579015</v>
      </c>
      <c r="F3861" s="5">
        <v>66084744</v>
      </c>
      <c r="G3861" s="6">
        <v>2127928.76</v>
      </c>
      <c r="J3861" s="5">
        <v>660847</v>
      </c>
    </row>
    <row r="3865" spans="3:4" ht="15">
      <c r="C3865" t="s">
        <v>451</v>
      </c>
      <c r="D3865" t="s">
        <v>3203</v>
      </c>
    </row>
    <row r="3866" spans="3:10" ht="15">
      <c r="C3866" s="5">
        <v>147671896</v>
      </c>
      <c r="D3866" s="5">
        <v>67584012</v>
      </c>
      <c r="E3866" s="5">
        <v>11927261</v>
      </c>
      <c r="F3866" s="5">
        <v>227183169</v>
      </c>
      <c r="G3866" s="6">
        <v>7315298.05</v>
      </c>
      <c r="J3866" s="5">
        <v>2271831</v>
      </c>
    </row>
    <row r="3869" spans="1:11" ht="15">
      <c r="A3869" t="s">
        <v>3293</v>
      </c>
      <c r="B3869" t="s">
        <v>3294</v>
      </c>
      <c r="C3869" t="s">
        <v>3742</v>
      </c>
      <c r="D3869" t="s">
        <v>3642</v>
      </c>
      <c r="E3869" t="s">
        <v>3743</v>
      </c>
      <c r="F3869" t="s">
        <v>3744</v>
      </c>
      <c r="G3869" t="s">
        <v>3745</v>
      </c>
      <c r="H3869" t="s">
        <v>3746</v>
      </c>
      <c r="I3869" t="s">
        <v>3747</v>
      </c>
      <c r="J3869" t="s">
        <v>3748</v>
      </c>
      <c r="K3869" t="s">
        <v>3749</v>
      </c>
    </row>
    <row r="3870" spans="3:5" ht="15">
      <c r="C3870" t="s">
        <v>452</v>
      </c>
      <c r="D3870" t="e">
        <v>#NAME?</v>
      </c>
      <c r="E3870" t="s">
        <v>3210</v>
      </c>
    </row>
    <row r="3871" spans="3:10" ht="15">
      <c r="C3871" t="s">
        <v>453</v>
      </c>
      <c r="F3871" s="5">
        <v>2500353</v>
      </c>
      <c r="G3871" t="s">
        <v>454</v>
      </c>
      <c r="H3871">
        <v>28.4</v>
      </c>
      <c r="I3871">
        <v>8.1</v>
      </c>
      <c r="J3871" s="5">
        <v>28404</v>
      </c>
    </row>
    <row r="3872" spans="3:10" ht="15">
      <c r="C3872" t="s">
        <v>3629</v>
      </c>
      <c r="D3872" s="5">
        <v>1349429</v>
      </c>
      <c r="F3872" s="5">
        <v>1349429</v>
      </c>
      <c r="G3872" t="s">
        <v>455</v>
      </c>
      <c r="H3872">
        <v>28.4</v>
      </c>
      <c r="I3872">
        <v>8.1</v>
      </c>
      <c r="J3872" s="5">
        <v>15330</v>
      </c>
    </row>
    <row r="3873" spans="3:10" ht="15">
      <c r="C3873" t="s">
        <v>3630</v>
      </c>
      <c r="E3873" s="5">
        <v>546762</v>
      </c>
      <c r="F3873" s="5">
        <v>546762</v>
      </c>
      <c r="G3873" t="s">
        <v>456</v>
      </c>
      <c r="H3873">
        <v>28.4</v>
      </c>
      <c r="I3873">
        <v>8.1</v>
      </c>
      <c r="J3873" s="5">
        <v>6211</v>
      </c>
    </row>
    <row r="3874" spans="3:10" ht="15">
      <c r="C3874" t="s">
        <v>457</v>
      </c>
      <c r="D3874" t="s">
        <v>1554</v>
      </c>
      <c r="E3874" t="s">
        <v>458</v>
      </c>
      <c r="F3874" t="s">
        <v>459</v>
      </c>
      <c r="G3874" s="6">
        <v>160473.85</v>
      </c>
      <c r="J3874" s="5">
        <v>49945</v>
      </c>
    </row>
    <row r="3876" ht="15">
      <c r="C3876" t="s">
        <v>3643</v>
      </c>
    </row>
    <row r="3882" spans="4:7" ht="15">
      <c r="D3882" t="s">
        <v>3646</v>
      </c>
      <c r="E3882" t="s">
        <v>3245</v>
      </c>
      <c r="F3882" t="s">
        <v>3246</v>
      </c>
      <c r="G3882" t="s">
        <v>3247</v>
      </c>
    </row>
    <row r="3883" spans="5:6" ht="15">
      <c r="E3883" t="s">
        <v>3753</v>
      </c>
      <c r="F3883" s="7">
        <v>38483</v>
      </c>
    </row>
    <row r="3886" spans="1:2" ht="15">
      <c r="A3886" t="s">
        <v>4714</v>
      </c>
      <c r="B3886" t="s">
        <v>4715</v>
      </c>
    </row>
    <row r="3887" spans="1:3" ht="15">
      <c r="A3887" t="s">
        <v>3250</v>
      </c>
      <c r="B3887" t="s">
        <v>3251</v>
      </c>
      <c r="C3887" t="s">
        <v>4716</v>
      </c>
    </row>
    <row r="3888" spans="1:3" ht="15">
      <c r="A3888" t="s">
        <v>3192</v>
      </c>
      <c r="B3888" t="s">
        <v>4565</v>
      </c>
      <c r="C3888" t="s">
        <v>4717</v>
      </c>
    </row>
    <row r="3889" spans="1:3" ht="15">
      <c r="A3889" t="s">
        <v>4718</v>
      </c>
      <c r="B3889" t="s">
        <v>3974</v>
      </c>
      <c r="C3889">
        <v>2150</v>
      </c>
    </row>
    <row r="3890" spans="1:3" ht="15">
      <c r="A3890" t="s">
        <v>3255</v>
      </c>
      <c r="B3890" t="s">
        <v>3256</v>
      </c>
      <c r="C3890" t="s">
        <v>4719</v>
      </c>
    </row>
    <row r="3893" spans="1:11" ht="15">
      <c r="A3893" t="s">
        <v>4361</v>
      </c>
      <c r="C3893" t="s">
        <v>3258</v>
      </c>
      <c r="D3893" t="s">
        <v>3633</v>
      </c>
      <c r="E3893" t="s">
        <v>3259</v>
      </c>
      <c r="F3893" t="s">
        <v>3260</v>
      </c>
      <c r="G3893" t="s">
        <v>3261</v>
      </c>
      <c r="H3893" t="s">
        <v>3262</v>
      </c>
      <c r="I3893" t="s">
        <v>3263</v>
      </c>
      <c r="J3893" t="s">
        <v>3264</v>
      </c>
      <c r="K3893" t="s">
        <v>3265</v>
      </c>
    </row>
    <row r="3894" spans="3:10" ht="15">
      <c r="C3894" t="s">
        <v>3266</v>
      </c>
      <c r="D3894" t="s">
        <v>3636</v>
      </c>
      <c r="E3894" t="s">
        <v>3267</v>
      </c>
      <c r="F3894" t="s">
        <v>3268</v>
      </c>
      <c r="G3894" t="s">
        <v>3269</v>
      </c>
      <c r="H3894" t="s">
        <v>3270</v>
      </c>
      <c r="I3894" t="s">
        <v>3628</v>
      </c>
      <c r="J3894" t="s">
        <v>3637</v>
      </c>
    </row>
    <row r="3896" spans="3:7" ht="15">
      <c r="C3896" s="5">
        <v>105430571</v>
      </c>
      <c r="D3896" t="s">
        <v>1555</v>
      </c>
      <c r="E3896" t="s">
        <v>460</v>
      </c>
      <c r="F3896" t="s">
        <v>461</v>
      </c>
      <c r="G3896" s="6">
        <v>5660447.77</v>
      </c>
    </row>
    <row r="3897" spans="3:11" ht="15">
      <c r="C3897" t="s">
        <v>3645</v>
      </c>
      <c r="J3897" t="s">
        <v>462</v>
      </c>
      <c r="K3897">
        <v>66</v>
      </c>
    </row>
    <row r="3898" ht="15">
      <c r="C3898" t="s">
        <v>3754</v>
      </c>
    </row>
    <row r="3902" spans="1:8" ht="15">
      <c r="A3902" t="s">
        <v>3755</v>
      </c>
      <c r="B3902" t="s">
        <v>3756</v>
      </c>
      <c r="C3902" t="s">
        <v>3757</v>
      </c>
      <c r="D3902" t="s">
        <v>3648</v>
      </c>
      <c r="E3902" t="s">
        <v>3758</v>
      </c>
      <c r="F3902" t="s">
        <v>3759</v>
      </c>
      <c r="G3902" t="s">
        <v>3760</v>
      </c>
      <c r="H3902" t="s">
        <v>3649</v>
      </c>
    </row>
    <row r="3905" spans="1:6" ht="15">
      <c r="A3905" t="s">
        <v>3761</v>
      </c>
      <c r="B3905" t="s">
        <v>3762</v>
      </c>
      <c r="C3905" t="s">
        <v>3763</v>
      </c>
      <c r="D3905" t="s">
        <v>3650</v>
      </c>
      <c r="E3905" t="s">
        <v>3764</v>
      </c>
      <c r="F3905" t="s">
        <v>3765</v>
      </c>
    </row>
    <row r="3906" spans="1:5" ht="15">
      <c r="A3906" t="s">
        <v>3766</v>
      </c>
      <c r="B3906" t="s">
        <v>3767</v>
      </c>
      <c r="C3906" t="s">
        <v>3768</v>
      </c>
      <c r="E3906" t="s">
        <v>3627</v>
      </c>
    </row>
    <row r="3948" spans="4:7" ht="15">
      <c r="D3948" t="s">
        <v>3646</v>
      </c>
      <c r="E3948" t="s">
        <v>3245</v>
      </c>
      <c r="F3948" t="s">
        <v>3246</v>
      </c>
      <c r="G3948" t="s">
        <v>3247</v>
      </c>
    </row>
    <row r="3949" spans="5:6" ht="15">
      <c r="E3949" t="s">
        <v>3753</v>
      </c>
      <c r="F3949" s="7">
        <v>38483</v>
      </c>
    </row>
    <row r="3952" spans="1:2" ht="15">
      <c r="A3952" t="s">
        <v>4714</v>
      </c>
      <c r="B3952" t="s">
        <v>463</v>
      </c>
    </row>
    <row r="3953" spans="1:3" ht="15">
      <c r="A3953" t="s">
        <v>3250</v>
      </c>
      <c r="B3953" t="s">
        <v>3251</v>
      </c>
      <c r="C3953" t="s">
        <v>464</v>
      </c>
    </row>
    <row r="3954" spans="1:3" ht="15">
      <c r="A3954" t="s">
        <v>4564</v>
      </c>
      <c r="B3954" t="s">
        <v>465</v>
      </c>
      <c r="C3954" t="s">
        <v>466</v>
      </c>
    </row>
    <row r="3955" spans="1:3" ht="15">
      <c r="A3955" t="s">
        <v>467</v>
      </c>
      <c r="B3955" t="s">
        <v>2887</v>
      </c>
      <c r="C3955">
        <v>72451</v>
      </c>
    </row>
    <row r="3956" spans="1:3" ht="15">
      <c r="A3956" t="s">
        <v>3255</v>
      </c>
      <c r="B3956" t="s">
        <v>3256</v>
      </c>
      <c r="C3956" t="s">
        <v>468</v>
      </c>
    </row>
    <row r="3959" spans="1:11" ht="15">
      <c r="A3959" t="s">
        <v>4361</v>
      </c>
      <c r="C3959" t="s">
        <v>3258</v>
      </c>
      <c r="D3959" t="s">
        <v>3633</v>
      </c>
      <c r="E3959" t="s">
        <v>3259</v>
      </c>
      <c r="F3959" t="s">
        <v>3260</v>
      </c>
      <c r="G3959" t="s">
        <v>3261</v>
      </c>
      <c r="H3959" t="s">
        <v>3262</v>
      </c>
      <c r="I3959" t="s">
        <v>3263</v>
      </c>
      <c r="J3959" t="s">
        <v>3264</v>
      </c>
      <c r="K3959" t="s">
        <v>3265</v>
      </c>
    </row>
    <row r="3960" spans="3:10" ht="15">
      <c r="C3960" t="s">
        <v>3266</v>
      </c>
      <c r="D3960" t="s">
        <v>3636</v>
      </c>
      <c r="E3960" t="s">
        <v>3267</v>
      </c>
      <c r="F3960" t="s">
        <v>3268</v>
      </c>
      <c r="G3960" t="s">
        <v>3269</v>
      </c>
      <c r="H3960" t="s">
        <v>3270</v>
      </c>
      <c r="I3960" t="s">
        <v>3628</v>
      </c>
      <c r="J3960" t="s">
        <v>3637</v>
      </c>
    </row>
    <row r="3962" spans="1:3" ht="15">
      <c r="A3962">
        <v>2803000</v>
      </c>
      <c r="C3962" t="s">
        <v>469</v>
      </c>
    </row>
    <row r="3963" spans="7:9" ht="15">
      <c r="G3963" t="s">
        <v>2708</v>
      </c>
      <c r="H3963">
        <v>5</v>
      </c>
      <c r="I3963">
        <v>4.1</v>
      </c>
    </row>
    <row r="3964" spans="3:10" ht="15">
      <c r="C3964" t="s">
        <v>470</v>
      </c>
      <c r="F3964" s="5">
        <v>20602688</v>
      </c>
      <c r="G3964" t="s">
        <v>471</v>
      </c>
      <c r="H3964">
        <v>25</v>
      </c>
      <c r="I3964">
        <v>4.1</v>
      </c>
      <c r="J3964" s="5">
        <v>206027</v>
      </c>
    </row>
    <row r="3965" spans="3:10" ht="15">
      <c r="C3965" t="s">
        <v>3629</v>
      </c>
      <c r="D3965" s="5">
        <v>6716125</v>
      </c>
      <c r="F3965" s="5">
        <v>6716125</v>
      </c>
      <c r="G3965" t="s">
        <v>472</v>
      </c>
      <c r="H3965">
        <v>25</v>
      </c>
      <c r="I3965">
        <v>4.1</v>
      </c>
      <c r="J3965" s="5">
        <v>67161</v>
      </c>
    </row>
    <row r="3966" spans="3:10" ht="15">
      <c r="C3966" t="s">
        <v>3630</v>
      </c>
      <c r="E3966" s="5">
        <v>3334020</v>
      </c>
      <c r="F3966" s="5">
        <v>3334020</v>
      </c>
      <c r="G3966" t="s">
        <v>473</v>
      </c>
      <c r="H3966">
        <v>25</v>
      </c>
      <c r="I3966">
        <v>4.1</v>
      </c>
      <c r="J3966" s="5">
        <v>33340</v>
      </c>
    </row>
    <row r="3967" spans="3:10" ht="15">
      <c r="C3967" t="s">
        <v>474</v>
      </c>
      <c r="D3967" s="5">
        <v>6716125</v>
      </c>
      <c r="E3967" s="5">
        <v>3334020</v>
      </c>
      <c r="F3967" s="5">
        <v>30652833</v>
      </c>
      <c r="G3967" s="6">
        <v>891997.44</v>
      </c>
      <c r="J3967" s="5">
        <v>306528</v>
      </c>
    </row>
    <row r="3970" spans="3:4" ht="15">
      <c r="C3970" t="s">
        <v>475</v>
      </c>
      <c r="D3970" t="s">
        <v>3641</v>
      </c>
    </row>
    <row r="3971" spans="3:10" ht="15">
      <c r="C3971" s="5">
        <v>20602688</v>
      </c>
      <c r="D3971" s="5">
        <v>6716125</v>
      </c>
      <c r="E3971" s="5">
        <v>3334020</v>
      </c>
      <c r="F3971" s="5">
        <v>30652833</v>
      </c>
      <c r="G3971" s="6">
        <v>891997.44</v>
      </c>
      <c r="J3971" s="5">
        <v>306528</v>
      </c>
    </row>
    <row r="3973" spans="1:4" ht="15">
      <c r="A3973">
        <v>2807000</v>
      </c>
      <c r="C3973" t="s">
        <v>4551</v>
      </c>
      <c r="D3973" t="s">
        <v>1556</v>
      </c>
    </row>
    <row r="3974" spans="7:9" ht="15">
      <c r="G3974" t="s">
        <v>476</v>
      </c>
      <c r="H3974">
        <v>5</v>
      </c>
      <c r="I3974">
        <v>7.59</v>
      </c>
    </row>
    <row r="3975" spans="3:10" ht="15">
      <c r="C3975" t="s">
        <v>477</v>
      </c>
      <c r="F3975" s="5">
        <v>119595757</v>
      </c>
      <c r="G3975" t="s">
        <v>478</v>
      </c>
      <c r="H3975">
        <v>25</v>
      </c>
      <c r="I3975">
        <v>7.59</v>
      </c>
      <c r="J3975" s="5">
        <v>1195958</v>
      </c>
    </row>
    <row r="3976" spans="3:10" ht="15">
      <c r="C3976" t="s">
        <v>3629</v>
      </c>
      <c r="D3976" s="5">
        <v>29645350</v>
      </c>
      <c r="F3976" s="5">
        <v>29645350</v>
      </c>
      <c r="G3976" t="s">
        <v>479</v>
      </c>
      <c r="H3976">
        <v>25</v>
      </c>
      <c r="I3976">
        <v>7.59</v>
      </c>
      <c r="J3976" s="5">
        <v>296454</v>
      </c>
    </row>
    <row r="3977" spans="3:10" ht="15">
      <c r="C3977" t="s">
        <v>3630</v>
      </c>
      <c r="E3977" s="5">
        <v>8203630</v>
      </c>
      <c r="F3977" s="5">
        <v>8203630</v>
      </c>
      <c r="G3977" t="s">
        <v>480</v>
      </c>
      <c r="H3977">
        <v>25</v>
      </c>
      <c r="I3977">
        <v>7.59</v>
      </c>
      <c r="J3977" s="5">
        <v>82036</v>
      </c>
    </row>
    <row r="3978" spans="3:10" ht="15">
      <c r="C3978" t="s">
        <v>481</v>
      </c>
      <c r="D3978" s="5">
        <v>29645350</v>
      </c>
      <c r="E3978" s="5">
        <v>8203630</v>
      </c>
      <c r="F3978" s="5">
        <v>157444737</v>
      </c>
      <c r="G3978" s="6">
        <v>5131123.98</v>
      </c>
      <c r="J3978" s="5">
        <v>1574448</v>
      </c>
    </row>
    <row r="3980" ht="15">
      <c r="C3980" t="s">
        <v>482</v>
      </c>
    </row>
    <row r="3981" spans="7:9" ht="15">
      <c r="G3981" t="s">
        <v>476</v>
      </c>
      <c r="H3981">
        <v>5</v>
      </c>
      <c r="I3981">
        <v>7.59</v>
      </c>
    </row>
    <row r="3982" spans="3:10" ht="15">
      <c r="C3982" t="s">
        <v>4552</v>
      </c>
      <c r="F3982" s="5">
        <v>543730</v>
      </c>
      <c r="G3982" t="s">
        <v>4553</v>
      </c>
      <c r="H3982">
        <v>25</v>
      </c>
      <c r="I3982">
        <v>7.59</v>
      </c>
      <c r="J3982" s="5">
        <v>5437</v>
      </c>
    </row>
    <row r="3983" spans="3:10" ht="15">
      <c r="C3983" t="s">
        <v>3629</v>
      </c>
      <c r="D3983" s="5">
        <v>164905</v>
      </c>
      <c r="F3983" s="5">
        <v>164905</v>
      </c>
      <c r="G3983" t="s">
        <v>4554</v>
      </c>
      <c r="H3983">
        <v>25</v>
      </c>
      <c r="I3983">
        <v>7.59</v>
      </c>
      <c r="J3983" s="5">
        <v>1649</v>
      </c>
    </row>
    <row r="3984" spans="3:10" ht="15">
      <c r="C3984" t="s">
        <v>3630</v>
      </c>
      <c r="E3984" s="5">
        <v>183810</v>
      </c>
      <c r="F3984" s="5">
        <v>183810</v>
      </c>
      <c r="G3984" t="s">
        <v>4555</v>
      </c>
      <c r="H3984">
        <v>25</v>
      </c>
      <c r="I3984">
        <v>7.59</v>
      </c>
      <c r="J3984" s="5">
        <v>1838</v>
      </c>
    </row>
    <row r="3985" spans="3:10" ht="15">
      <c r="C3985" t="s">
        <v>4556</v>
      </c>
      <c r="D3985" s="5">
        <v>164905</v>
      </c>
      <c r="E3985" s="5">
        <v>183810</v>
      </c>
      <c r="F3985" s="5">
        <v>892445</v>
      </c>
      <c r="G3985" s="6">
        <v>29084.78</v>
      </c>
      <c r="J3985" s="5">
        <v>8924</v>
      </c>
    </row>
    <row r="3988" spans="3:4" ht="15">
      <c r="C3988" t="s">
        <v>483</v>
      </c>
      <c r="D3988" t="s">
        <v>3197</v>
      </c>
    </row>
    <row r="3989" spans="7:9" ht="15">
      <c r="G3989" t="s">
        <v>476</v>
      </c>
      <c r="H3989">
        <v>5</v>
      </c>
      <c r="I3989">
        <v>7.59</v>
      </c>
    </row>
    <row r="3990" spans="3:10" ht="15">
      <c r="C3990" t="s">
        <v>2503</v>
      </c>
      <c r="F3990" s="5">
        <v>1061890</v>
      </c>
      <c r="G3990" t="s">
        <v>2504</v>
      </c>
      <c r="H3990">
        <v>25</v>
      </c>
      <c r="I3990">
        <v>7.59</v>
      </c>
      <c r="J3990" s="5">
        <v>10619</v>
      </c>
    </row>
    <row r="3991" spans="3:10" ht="15">
      <c r="C3991" t="s">
        <v>3629</v>
      </c>
      <c r="D3991" s="5">
        <v>243775</v>
      </c>
      <c r="F3991" s="5">
        <v>243775</v>
      </c>
      <c r="G3991" t="s">
        <v>2505</v>
      </c>
      <c r="H3991">
        <v>25</v>
      </c>
      <c r="I3991">
        <v>7.59</v>
      </c>
      <c r="J3991" s="5">
        <v>2438</v>
      </c>
    </row>
    <row r="3992" spans="3:10" ht="15">
      <c r="C3992" t="s">
        <v>3630</v>
      </c>
      <c r="E3992" s="5">
        <v>57465</v>
      </c>
      <c r="F3992" s="5">
        <v>57465</v>
      </c>
      <c r="G3992" t="s">
        <v>2506</v>
      </c>
      <c r="H3992">
        <v>25</v>
      </c>
      <c r="I3992">
        <v>7.59</v>
      </c>
      <c r="J3992">
        <v>575</v>
      </c>
    </row>
    <row r="3993" spans="3:10" ht="15">
      <c r="C3993" t="s">
        <v>2507</v>
      </c>
      <c r="D3993" s="5">
        <v>243775</v>
      </c>
      <c r="E3993" s="5">
        <v>57465</v>
      </c>
      <c r="F3993" s="5">
        <v>1363130</v>
      </c>
      <c r="G3993" s="6">
        <v>44424.41</v>
      </c>
      <c r="J3993" s="5">
        <v>13632</v>
      </c>
    </row>
    <row r="3996" ht="15">
      <c r="C3996" t="s">
        <v>4522</v>
      </c>
    </row>
    <row r="3997" spans="7:9" ht="15">
      <c r="G3997" t="s">
        <v>476</v>
      </c>
      <c r="H3997">
        <v>5</v>
      </c>
      <c r="I3997">
        <v>7.59</v>
      </c>
    </row>
    <row r="3998" spans="3:10" ht="15">
      <c r="C3998" t="s">
        <v>484</v>
      </c>
      <c r="F3998" s="5">
        <v>1391670</v>
      </c>
      <c r="G3998" t="s">
        <v>485</v>
      </c>
      <c r="H3998">
        <v>25</v>
      </c>
      <c r="I3998">
        <v>7.59</v>
      </c>
      <c r="J3998" s="5">
        <v>13917</v>
      </c>
    </row>
    <row r="3999" spans="3:10" ht="15">
      <c r="C3999" t="s">
        <v>3629</v>
      </c>
      <c r="D3999" s="5">
        <v>450757</v>
      </c>
      <c r="F3999" s="5">
        <v>450757</v>
      </c>
      <c r="G3999" t="s">
        <v>486</v>
      </c>
      <c r="H3999">
        <v>25</v>
      </c>
      <c r="I3999">
        <v>7.59</v>
      </c>
      <c r="J3999" s="5">
        <v>4508</v>
      </c>
    </row>
    <row r="4000" spans="3:10" ht="15">
      <c r="C4000" t="s">
        <v>3630</v>
      </c>
      <c r="E4000" s="5">
        <v>469562</v>
      </c>
      <c r="F4000" s="5">
        <v>469562</v>
      </c>
      <c r="G4000" t="s">
        <v>487</v>
      </c>
      <c r="H4000">
        <v>25</v>
      </c>
      <c r="I4000">
        <v>7.59</v>
      </c>
      <c r="J4000" s="5">
        <v>4696</v>
      </c>
    </row>
    <row r="4001" spans="3:10" ht="15">
      <c r="C4001" t="s">
        <v>488</v>
      </c>
      <c r="D4001" s="5">
        <v>450757</v>
      </c>
      <c r="E4001" s="5">
        <v>469562</v>
      </c>
      <c r="F4001" s="5">
        <v>2311989</v>
      </c>
      <c r="G4001" s="6">
        <v>75347.73</v>
      </c>
      <c r="J4001" s="5">
        <v>23121</v>
      </c>
    </row>
    <row r="4005" spans="3:4" ht="15">
      <c r="C4005" t="s">
        <v>489</v>
      </c>
      <c r="D4005" t="s">
        <v>1557</v>
      </c>
    </row>
    <row r="4006" spans="3:10" ht="15">
      <c r="C4006" s="5">
        <v>122593047</v>
      </c>
      <c r="D4006" s="5">
        <v>30504787</v>
      </c>
      <c r="E4006" s="5">
        <v>8914467</v>
      </c>
      <c r="F4006" s="5">
        <v>162012301</v>
      </c>
      <c r="G4006" s="6">
        <v>5279980.9</v>
      </c>
      <c r="J4006" s="5">
        <v>1620125</v>
      </c>
    </row>
    <row r="4008" spans="1:3" ht="15">
      <c r="A4008">
        <v>2808000</v>
      </c>
      <c r="C4008" t="s">
        <v>490</v>
      </c>
    </row>
    <row r="4014" spans="4:7" ht="15">
      <c r="D4014" t="s">
        <v>3646</v>
      </c>
      <c r="E4014" t="s">
        <v>3245</v>
      </c>
      <c r="F4014" t="s">
        <v>3246</v>
      </c>
      <c r="G4014" t="s">
        <v>3247</v>
      </c>
    </row>
    <row r="4015" spans="5:6" ht="15">
      <c r="E4015" t="s">
        <v>3753</v>
      </c>
      <c r="F4015" s="7">
        <v>38483</v>
      </c>
    </row>
    <row r="4018" spans="1:2" ht="15">
      <c r="A4018" t="s">
        <v>4714</v>
      </c>
      <c r="B4018" t="s">
        <v>463</v>
      </c>
    </row>
    <row r="4019" spans="1:3" ht="15">
      <c r="A4019" t="s">
        <v>3250</v>
      </c>
      <c r="B4019" t="s">
        <v>3251</v>
      </c>
      <c r="C4019" t="s">
        <v>464</v>
      </c>
    </row>
    <row r="4020" spans="1:3" ht="15">
      <c r="A4020" t="s">
        <v>4564</v>
      </c>
      <c r="B4020" t="s">
        <v>465</v>
      </c>
      <c r="C4020" t="s">
        <v>466</v>
      </c>
    </row>
    <row r="4021" spans="1:3" ht="15">
      <c r="A4021" t="s">
        <v>467</v>
      </c>
      <c r="B4021" t="s">
        <v>2887</v>
      </c>
      <c r="C4021">
        <v>72451</v>
      </c>
    </row>
    <row r="4022" spans="1:3" ht="15">
      <c r="A4022" t="s">
        <v>3255</v>
      </c>
      <c r="B4022" t="s">
        <v>3256</v>
      </c>
      <c r="C4022" t="s">
        <v>468</v>
      </c>
    </row>
    <row r="4025" spans="1:11" ht="15">
      <c r="A4025" t="s">
        <v>4361</v>
      </c>
      <c r="C4025" t="s">
        <v>3258</v>
      </c>
      <c r="D4025" t="s">
        <v>3633</v>
      </c>
      <c r="E4025" t="s">
        <v>3259</v>
      </c>
      <c r="F4025" t="s">
        <v>3260</v>
      </c>
      <c r="G4025" t="s">
        <v>3261</v>
      </c>
      <c r="H4025" t="s">
        <v>3262</v>
      </c>
      <c r="I4025" t="s">
        <v>3263</v>
      </c>
      <c r="J4025" t="s">
        <v>3264</v>
      </c>
      <c r="K4025" t="s">
        <v>3265</v>
      </c>
    </row>
    <row r="4026" spans="3:10" ht="15">
      <c r="C4026" t="s">
        <v>3266</v>
      </c>
      <c r="D4026" t="s">
        <v>3636</v>
      </c>
      <c r="E4026" t="s">
        <v>3267</v>
      </c>
      <c r="F4026" t="s">
        <v>3268</v>
      </c>
      <c r="G4026" t="s">
        <v>3269</v>
      </c>
      <c r="H4026" t="s">
        <v>3270</v>
      </c>
      <c r="I4026" t="s">
        <v>3628</v>
      </c>
      <c r="J4026" t="s">
        <v>3637</v>
      </c>
    </row>
    <row r="4028" spans="7:9" ht="15">
      <c r="G4028" t="s">
        <v>3824</v>
      </c>
      <c r="H4028">
        <v>5</v>
      </c>
      <c r="I4028">
        <v>7.67</v>
      </c>
    </row>
    <row r="4029" spans="3:10" ht="15">
      <c r="C4029" t="s">
        <v>491</v>
      </c>
      <c r="F4029" s="5">
        <v>119851663</v>
      </c>
      <c r="G4029" t="s">
        <v>492</v>
      </c>
      <c r="H4029">
        <v>25</v>
      </c>
      <c r="I4029">
        <v>7.67</v>
      </c>
      <c r="J4029" s="5">
        <v>1198517</v>
      </c>
    </row>
    <row r="4030" spans="3:10" ht="15">
      <c r="C4030" t="s">
        <v>3629</v>
      </c>
      <c r="D4030" s="5">
        <v>57043540</v>
      </c>
      <c r="F4030" s="5">
        <v>57043540</v>
      </c>
      <c r="G4030" t="s">
        <v>493</v>
      </c>
      <c r="H4030">
        <v>25</v>
      </c>
      <c r="I4030">
        <v>7.67</v>
      </c>
      <c r="J4030" s="5">
        <v>570435</v>
      </c>
    </row>
    <row r="4031" spans="3:10" ht="15">
      <c r="C4031" t="s">
        <v>3630</v>
      </c>
      <c r="E4031" s="5">
        <v>5521465</v>
      </c>
      <c r="F4031" s="5">
        <v>5521465</v>
      </c>
      <c r="G4031" t="s">
        <v>494</v>
      </c>
      <c r="H4031">
        <v>25</v>
      </c>
      <c r="I4031">
        <v>7.67</v>
      </c>
      <c r="J4031" s="5">
        <v>55215</v>
      </c>
    </row>
    <row r="4032" spans="3:10" ht="15">
      <c r="C4032" t="s">
        <v>495</v>
      </c>
      <c r="D4032" s="5">
        <v>57043540</v>
      </c>
      <c r="E4032" s="5">
        <v>5521465</v>
      </c>
      <c r="F4032" s="5">
        <v>182416668</v>
      </c>
      <c r="G4032" s="6">
        <v>5959552.54</v>
      </c>
      <c r="J4032" s="5">
        <v>1824167</v>
      </c>
    </row>
    <row r="4035" spans="3:4" ht="15">
      <c r="C4035" t="s">
        <v>496</v>
      </c>
      <c r="D4035" t="s">
        <v>3641</v>
      </c>
    </row>
    <row r="4036" spans="3:10" ht="15">
      <c r="C4036" s="5">
        <v>119851663</v>
      </c>
      <c r="D4036" s="5">
        <v>57043540</v>
      </c>
      <c r="E4036" s="5">
        <v>5521465</v>
      </c>
      <c r="F4036" s="5">
        <v>182416668</v>
      </c>
      <c r="G4036" s="6">
        <v>5959552.54</v>
      </c>
      <c r="J4036" s="5">
        <v>1824167</v>
      </c>
    </row>
    <row r="4039" spans="1:11" ht="15">
      <c r="A4039" t="s">
        <v>3293</v>
      </c>
      <c r="B4039" t="s">
        <v>3294</v>
      </c>
      <c r="C4039" t="s">
        <v>3742</v>
      </c>
      <c r="D4039" t="s">
        <v>3642</v>
      </c>
      <c r="E4039" t="s">
        <v>3743</v>
      </c>
      <c r="F4039" t="s">
        <v>3744</v>
      </c>
      <c r="G4039" t="s">
        <v>3745</v>
      </c>
      <c r="H4039" t="s">
        <v>3746</v>
      </c>
      <c r="I4039" t="s">
        <v>3747</v>
      </c>
      <c r="J4039" t="s">
        <v>3748</v>
      </c>
      <c r="K4039" t="s">
        <v>3749</v>
      </c>
    </row>
    <row r="4040" spans="3:4" ht="15">
      <c r="C4040" t="s">
        <v>4537</v>
      </c>
      <c r="D4040" t="e">
        <v>#NAME?</v>
      </c>
    </row>
    <row r="4041" spans="3:10" ht="15">
      <c r="C4041" t="s">
        <v>4545</v>
      </c>
      <c r="F4041" s="5">
        <v>406680</v>
      </c>
      <c r="G4041" t="s">
        <v>4546</v>
      </c>
      <c r="H4041">
        <v>25</v>
      </c>
      <c r="I4041">
        <v>6.5</v>
      </c>
      <c r="J4041" s="5">
        <v>4067</v>
      </c>
    </row>
    <row r="4042" spans="3:10" ht="15">
      <c r="C4042" t="s">
        <v>3629</v>
      </c>
      <c r="D4042" s="5">
        <v>52865</v>
      </c>
      <c r="F4042" s="5">
        <v>52865</v>
      </c>
      <c r="G4042" t="s">
        <v>4547</v>
      </c>
      <c r="H4042">
        <v>25</v>
      </c>
      <c r="I4042">
        <v>6.5</v>
      </c>
      <c r="J4042">
        <v>529</v>
      </c>
    </row>
    <row r="4043" spans="3:10" ht="15">
      <c r="C4043" t="s">
        <v>3630</v>
      </c>
      <c r="E4043" s="5">
        <v>28390</v>
      </c>
      <c r="F4043" s="5">
        <v>28390</v>
      </c>
      <c r="G4043" t="s">
        <v>4548</v>
      </c>
      <c r="H4043">
        <v>25</v>
      </c>
      <c r="I4043">
        <v>6.5</v>
      </c>
      <c r="J4043">
        <v>284</v>
      </c>
    </row>
    <row r="4044" spans="3:10" ht="15">
      <c r="C4044" t="s">
        <v>4549</v>
      </c>
      <c r="D4044" t="s">
        <v>1548</v>
      </c>
      <c r="E4044" t="s">
        <v>497</v>
      </c>
      <c r="F4044" t="s">
        <v>498</v>
      </c>
      <c r="G4044" s="6">
        <v>15365.07</v>
      </c>
      <c r="J4044" s="5">
        <v>4880</v>
      </c>
    </row>
    <row r="4046" ht="15">
      <c r="C4046" t="s">
        <v>3643</v>
      </c>
    </row>
    <row r="4047" spans="3:7" ht="15">
      <c r="C4047" s="5">
        <v>260456788</v>
      </c>
      <c r="D4047" t="s">
        <v>1558</v>
      </c>
      <c r="E4047" t="s">
        <v>499</v>
      </c>
      <c r="F4047" t="s">
        <v>500</v>
      </c>
      <c r="G4047" s="6">
        <v>11998039.03</v>
      </c>
    </row>
    <row r="4048" spans="3:11" ht="15">
      <c r="C4048" t="s">
        <v>3645</v>
      </c>
      <c r="J4048" t="s">
        <v>501</v>
      </c>
      <c r="K4048">
        <v>20</v>
      </c>
    </row>
    <row r="4049" ht="15">
      <c r="C4049" t="s">
        <v>3754</v>
      </c>
    </row>
    <row r="4053" spans="1:8" ht="15">
      <c r="A4053" t="s">
        <v>3755</v>
      </c>
      <c r="B4053" t="s">
        <v>3756</v>
      </c>
      <c r="C4053" t="s">
        <v>3757</v>
      </c>
      <c r="D4053" t="s">
        <v>3648</v>
      </c>
      <c r="E4053" t="s">
        <v>3758</v>
      </c>
      <c r="F4053" t="s">
        <v>3759</v>
      </c>
      <c r="G4053" t="s">
        <v>3760</v>
      </c>
      <c r="H4053" t="s">
        <v>3649</v>
      </c>
    </row>
    <row r="4056" spans="1:6" ht="15">
      <c r="A4056" t="s">
        <v>3761</v>
      </c>
      <c r="B4056" t="s">
        <v>3762</v>
      </c>
      <c r="C4056" t="s">
        <v>3763</v>
      </c>
      <c r="D4056" t="s">
        <v>3650</v>
      </c>
      <c r="E4056" t="s">
        <v>3764</v>
      </c>
      <c r="F4056" t="s">
        <v>3765</v>
      </c>
    </row>
    <row r="4057" spans="1:5" ht="15">
      <c r="A4057" t="s">
        <v>3766</v>
      </c>
      <c r="B4057" t="s">
        <v>3767</v>
      </c>
      <c r="C4057" t="s">
        <v>3768</v>
      </c>
      <c r="E4057" t="s">
        <v>3627</v>
      </c>
    </row>
    <row r="4080" spans="4:7" ht="15">
      <c r="D4080" t="s">
        <v>3646</v>
      </c>
      <c r="E4080" t="s">
        <v>3245</v>
      </c>
      <c r="F4080" t="s">
        <v>3246</v>
      </c>
      <c r="G4080" t="s">
        <v>3247</v>
      </c>
    </row>
    <row r="4081" spans="5:6" ht="15">
      <c r="E4081" t="s">
        <v>3753</v>
      </c>
      <c r="F4081" s="7">
        <v>38483</v>
      </c>
    </row>
    <row r="4084" spans="1:3" ht="15">
      <c r="A4084" t="s">
        <v>502</v>
      </c>
      <c r="B4084" t="s">
        <v>503</v>
      </c>
      <c r="C4084" t="s">
        <v>4670</v>
      </c>
    </row>
    <row r="4085" spans="1:3" ht="15">
      <c r="A4085" t="s">
        <v>3250</v>
      </c>
      <c r="B4085" t="s">
        <v>3251</v>
      </c>
      <c r="C4085" t="s">
        <v>504</v>
      </c>
    </row>
    <row r="4086" spans="1:3" ht="15">
      <c r="A4086" t="s">
        <v>4511</v>
      </c>
      <c r="B4086" t="s">
        <v>1388</v>
      </c>
      <c r="C4086" t="s">
        <v>505</v>
      </c>
    </row>
    <row r="4087" spans="1:2" ht="15">
      <c r="A4087" t="s">
        <v>506</v>
      </c>
      <c r="B4087">
        <v>1802</v>
      </c>
    </row>
    <row r="4088" spans="1:3" ht="15">
      <c r="A4088" t="s">
        <v>3255</v>
      </c>
      <c r="B4088" t="s">
        <v>3256</v>
      </c>
      <c r="C4088" t="s">
        <v>507</v>
      </c>
    </row>
    <row r="4091" spans="1:11" ht="15">
      <c r="A4091" t="s">
        <v>4361</v>
      </c>
      <c r="C4091" t="s">
        <v>3258</v>
      </c>
      <c r="D4091" t="s">
        <v>3633</v>
      </c>
      <c r="E4091" t="s">
        <v>3259</v>
      </c>
      <c r="F4091" t="s">
        <v>3260</v>
      </c>
      <c r="G4091" t="s">
        <v>3261</v>
      </c>
      <c r="H4091" t="s">
        <v>3262</v>
      </c>
      <c r="I4091" t="s">
        <v>3263</v>
      </c>
      <c r="J4091" t="s">
        <v>3264</v>
      </c>
      <c r="K4091" t="s">
        <v>3265</v>
      </c>
    </row>
    <row r="4092" spans="3:10" ht="15">
      <c r="C4092" t="s">
        <v>3266</v>
      </c>
      <c r="D4092" t="s">
        <v>3636</v>
      </c>
      <c r="E4092" t="s">
        <v>3267</v>
      </c>
      <c r="F4092" t="s">
        <v>3268</v>
      </c>
      <c r="G4092" t="s">
        <v>3269</v>
      </c>
      <c r="H4092" t="s">
        <v>3270</v>
      </c>
      <c r="I4092" t="s">
        <v>3628</v>
      </c>
      <c r="J4092" t="s">
        <v>3637</v>
      </c>
    </row>
    <row r="4094" spans="1:3" ht="15">
      <c r="A4094">
        <v>2901000</v>
      </c>
      <c r="C4094" t="s">
        <v>508</v>
      </c>
    </row>
    <row r="4095" spans="7:9" ht="15">
      <c r="G4095" t="s">
        <v>509</v>
      </c>
      <c r="H4095">
        <v>5</v>
      </c>
      <c r="I4095">
        <v>6.3</v>
      </c>
    </row>
    <row r="4096" spans="3:10" ht="15">
      <c r="C4096" t="s">
        <v>510</v>
      </c>
      <c r="F4096" s="5">
        <v>14701902</v>
      </c>
      <c r="G4096" t="s">
        <v>511</v>
      </c>
      <c r="H4096">
        <v>25</v>
      </c>
      <c r="I4096">
        <v>6.3</v>
      </c>
      <c r="J4096" s="5">
        <v>147019</v>
      </c>
    </row>
    <row r="4097" spans="3:10" ht="15">
      <c r="C4097" t="s">
        <v>3629</v>
      </c>
      <c r="D4097" s="5">
        <v>4041134</v>
      </c>
      <c r="F4097" s="5">
        <v>4041134</v>
      </c>
      <c r="G4097" t="s">
        <v>512</v>
      </c>
      <c r="H4097">
        <v>25</v>
      </c>
      <c r="I4097">
        <v>6.3</v>
      </c>
      <c r="J4097" s="5">
        <v>40411</v>
      </c>
    </row>
    <row r="4098" spans="3:10" ht="15">
      <c r="C4098" t="s">
        <v>3630</v>
      </c>
      <c r="E4098" s="5">
        <v>1580810</v>
      </c>
      <c r="F4098" s="5">
        <v>1580810</v>
      </c>
      <c r="G4098" t="s">
        <v>513</v>
      </c>
      <c r="H4098">
        <v>25</v>
      </c>
      <c r="I4098">
        <v>6.3</v>
      </c>
      <c r="J4098" s="5">
        <v>15808</v>
      </c>
    </row>
    <row r="4099" spans="3:10" ht="15">
      <c r="C4099" t="s">
        <v>514</v>
      </c>
      <c r="D4099" s="5">
        <v>4041134</v>
      </c>
      <c r="E4099" s="5">
        <v>1580810</v>
      </c>
      <c r="F4099" s="5">
        <v>20323846</v>
      </c>
      <c r="G4099" s="6">
        <v>636136.37</v>
      </c>
      <c r="J4099" s="5">
        <v>203238</v>
      </c>
    </row>
    <row r="4101" ht="15">
      <c r="C4101" t="s">
        <v>515</v>
      </c>
    </row>
    <row r="4102" spans="7:9" ht="15">
      <c r="G4102" t="s">
        <v>509</v>
      </c>
      <c r="H4102">
        <v>5</v>
      </c>
      <c r="I4102">
        <v>6.3</v>
      </c>
    </row>
    <row r="4103" spans="3:10" ht="15">
      <c r="C4103" t="s">
        <v>516</v>
      </c>
      <c r="F4103" s="5">
        <v>2546777</v>
      </c>
      <c r="G4103" t="s">
        <v>517</v>
      </c>
      <c r="H4103">
        <v>25</v>
      </c>
      <c r="I4103">
        <v>6.3</v>
      </c>
      <c r="J4103" s="5">
        <v>25468</v>
      </c>
    </row>
    <row r="4104" spans="3:10" ht="15">
      <c r="C4104" t="s">
        <v>3629</v>
      </c>
      <c r="D4104" s="5">
        <v>903980</v>
      </c>
      <c r="F4104" s="5">
        <v>903980</v>
      </c>
      <c r="G4104" t="s">
        <v>518</v>
      </c>
      <c r="H4104">
        <v>25</v>
      </c>
      <c r="I4104">
        <v>6.3</v>
      </c>
      <c r="J4104" s="5">
        <v>9040</v>
      </c>
    </row>
    <row r="4105" spans="3:10" ht="15">
      <c r="C4105" t="s">
        <v>3630</v>
      </c>
      <c r="E4105" s="5">
        <v>860600</v>
      </c>
      <c r="F4105" s="5">
        <v>860600</v>
      </c>
      <c r="G4105" t="s">
        <v>519</v>
      </c>
      <c r="H4105">
        <v>25</v>
      </c>
      <c r="I4105">
        <v>6.3</v>
      </c>
      <c r="J4105" s="5">
        <v>8606</v>
      </c>
    </row>
    <row r="4106" spans="3:10" ht="15">
      <c r="C4106" t="s">
        <v>520</v>
      </c>
      <c r="D4106" s="5">
        <v>903980</v>
      </c>
      <c r="E4106" s="5">
        <v>860600</v>
      </c>
      <c r="F4106" s="5">
        <v>4311357</v>
      </c>
      <c r="G4106" s="6">
        <v>134945.47</v>
      </c>
      <c r="J4106" s="5">
        <v>43114</v>
      </c>
    </row>
    <row r="4110" spans="3:4" ht="15">
      <c r="C4110" t="s">
        <v>521</v>
      </c>
      <c r="D4110" t="s">
        <v>3187</v>
      </c>
    </row>
    <row r="4111" spans="3:10" ht="15">
      <c r="C4111" s="5">
        <v>17248679</v>
      </c>
      <c r="D4111" s="5">
        <v>4945114</v>
      </c>
      <c r="E4111" s="5">
        <v>2441410</v>
      </c>
      <c r="F4111" s="5">
        <v>24635203</v>
      </c>
      <c r="G4111" s="6">
        <v>771081.84</v>
      </c>
      <c r="J4111" s="5">
        <v>246352</v>
      </c>
    </row>
    <row r="4113" spans="1:3" ht="15">
      <c r="A4113">
        <v>2903000</v>
      </c>
      <c r="C4113" t="s">
        <v>522</v>
      </c>
    </row>
    <row r="4114" spans="7:9" ht="15">
      <c r="G4114" t="s">
        <v>523</v>
      </c>
      <c r="H4114">
        <v>5</v>
      </c>
      <c r="I4114">
        <v>9.7</v>
      </c>
    </row>
    <row r="4115" spans="3:10" ht="15">
      <c r="C4115" t="s">
        <v>524</v>
      </c>
      <c r="F4115" s="5">
        <v>87801285</v>
      </c>
      <c r="G4115" t="s">
        <v>525</v>
      </c>
      <c r="H4115">
        <v>25</v>
      </c>
      <c r="I4115">
        <v>9.7</v>
      </c>
      <c r="J4115" s="5">
        <v>878013</v>
      </c>
    </row>
    <row r="4116" spans="3:10" ht="15">
      <c r="C4116" t="s">
        <v>3629</v>
      </c>
      <c r="D4116" s="5">
        <v>42704844</v>
      </c>
      <c r="F4116" s="5">
        <v>42704844</v>
      </c>
      <c r="G4116" t="s">
        <v>526</v>
      </c>
      <c r="H4116">
        <v>25</v>
      </c>
      <c r="I4116">
        <v>9.7</v>
      </c>
      <c r="J4116" s="5">
        <v>427048</v>
      </c>
    </row>
    <row r="4117" spans="3:10" ht="15">
      <c r="C4117" t="s">
        <v>3630</v>
      </c>
      <c r="E4117" s="5">
        <v>11642230</v>
      </c>
      <c r="F4117" s="5">
        <v>11642230</v>
      </c>
      <c r="G4117" t="s">
        <v>527</v>
      </c>
      <c r="H4117">
        <v>25</v>
      </c>
      <c r="I4117">
        <v>9.7</v>
      </c>
      <c r="J4117" s="5">
        <v>116422</v>
      </c>
    </row>
    <row r="4118" spans="3:10" ht="15">
      <c r="C4118" t="s">
        <v>528</v>
      </c>
      <c r="D4118" s="5">
        <v>42704844</v>
      </c>
      <c r="E4118" s="5">
        <v>11642230</v>
      </c>
      <c r="F4118" s="5">
        <v>142148359</v>
      </c>
      <c r="G4118" s="6">
        <v>4932548.06</v>
      </c>
      <c r="J4118" s="5">
        <v>1421483</v>
      </c>
    </row>
    <row r="4121" ht="15">
      <c r="C4121" t="s">
        <v>529</v>
      </c>
    </row>
    <row r="4122" spans="3:10" ht="15">
      <c r="C4122" s="5">
        <v>87801285</v>
      </c>
      <c r="D4122" s="5">
        <v>42704844</v>
      </c>
      <c r="E4122" s="5">
        <v>11642230</v>
      </c>
      <c r="F4122" s="5">
        <v>142148359</v>
      </c>
      <c r="G4122" s="6">
        <v>4932548.06</v>
      </c>
      <c r="J4122" s="5">
        <v>1421483</v>
      </c>
    </row>
    <row r="4124" spans="1:4" ht="15">
      <c r="A4124">
        <v>2906000</v>
      </c>
      <c r="C4124" t="s">
        <v>530</v>
      </c>
      <c r="D4124" t="s">
        <v>3202</v>
      </c>
    </row>
    <row r="4125" spans="7:9" ht="15">
      <c r="G4125" t="s">
        <v>531</v>
      </c>
      <c r="H4125">
        <v>5</v>
      </c>
      <c r="I4125">
        <v>13.6</v>
      </c>
    </row>
    <row r="4126" spans="3:10" ht="15">
      <c r="C4126" t="s">
        <v>532</v>
      </c>
      <c r="F4126" s="5">
        <v>7041452</v>
      </c>
      <c r="G4126" t="s">
        <v>533</v>
      </c>
      <c r="H4126">
        <v>25</v>
      </c>
      <c r="I4126">
        <v>13.6</v>
      </c>
      <c r="J4126" s="5">
        <v>70415</v>
      </c>
    </row>
    <row r="4127" spans="3:10" ht="15">
      <c r="C4127" t="s">
        <v>3629</v>
      </c>
      <c r="D4127" s="5">
        <v>2227562</v>
      </c>
      <c r="F4127" s="5">
        <v>2227562</v>
      </c>
      <c r="G4127" t="s">
        <v>534</v>
      </c>
      <c r="H4127">
        <v>25</v>
      </c>
      <c r="I4127">
        <v>13.6</v>
      </c>
      <c r="J4127" s="5">
        <v>22276</v>
      </c>
    </row>
    <row r="4128" spans="3:10" ht="15">
      <c r="C4128" t="s">
        <v>3630</v>
      </c>
      <c r="E4128" s="5">
        <v>1005340</v>
      </c>
      <c r="F4128" s="5">
        <v>1005340</v>
      </c>
      <c r="G4128" t="s">
        <v>535</v>
      </c>
      <c r="H4128">
        <v>25</v>
      </c>
      <c r="I4128">
        <v>13.6</v>
      </c>
      <c r="J4128" s="5">
        <v>10053</v>
      </c>
    </row>
    <row r="4129" spans="3:10" ht="15">
      <c r="C4129" t="s">
        <v>536</v>
      </c>
      <c r="D4129" s="5">
        <v>2227562</v>
      </c>
      <c r="E4129" s="5">
        <v>1005340</v>
      </c>
      <c r="F4129" s="5">
        <v>10274354</v>
      </c>
      <c r="G4129" s="6">
        <v>396590.06</v>
      </c>
      <c r="J4129" s="5">
        <v>102744</v>
      </c>
    </row>
    <row r="4132" spans="3:4" ht="15">
      <c r="C4132" t="s">
        <v>537</v>
      </c>
      <c r="D4132" t="s">
        <v>3193</v>
      </c>
    </row>
    <row r="4133" spans="3:10" ht="15">
      <c r="C4133" s="5">
        <v>7041452</v>
      </c>
      <c r="D4133" s="5">
        <v>2227562</v>
      </c>
      <c r="E4133" s="5">
        <v>1005340</v>
      </c>
      <c r="F4133" s="5">
        <v>10274354</v>
      </c>
      <c r="G4133" s="6">
        <v>396590.06</v>
      </c>
      <c r="J4133" s="5">
        <v>102744</v>
      </c>
    </row>
    <row r="4136" spans="1:11" ht="15">
      <c r="A4136" t="s">
        <v>3293</v>
      </c>
      <c r="B4136" t="s">
        <v>3294</v>
      </c>
      <c r="C4136" t="s">
        <v>3742</v>
      </c>
      <c r="D4136" t="s">
        <v>3642</v>
      </c>
      <c r="E4136" t="s">
        <v>3743</v>
      </c>
      <c r="F4136" t="s">
        <v>3744</v>
      </c>
      <c r="G4136" t="s">
        <v>3745</v>
      </c>
      <c r="H4136" t="s">
        <v>3746</v>
      </c>
      <c r="I4136" t="s">
        <v>3747</v>
      </c>
      <c r="J4136" t="s">
        <v>3748</v>
      </c>
      <c r="K4136" t="s">
        <v>3749</v>
      </c>
    </row>
    <row r="4137" spans="3:5" ht="15">
      <c r="C4137" t="s">
        <v>538</v>
      </c>
      <c r="D4137" t="e">
        <v>#NAME?</v>
      </c>
      <c r="E4137" t="s">
        <v>1559</v>
      </c>
    </row>
    <row r="4138" spans="3:10" ht="15">
      <c r="C4138" t="s">
        <v>539</v>
      </c>
      <c r="F4138" s="5">
        <v>6334274</v>
      </c>
      <c r="G4138" t="s">
        <v>540</v>
      </c>
      <c r="H4138">
        <v>25</v>
      </c>
      <c r="I4138">
        <v>6.7</v>
      </c>
      <c r="J4138" s="5">
        <v>63343</v>
      </c>
    </row>
    <row r="4139" spans="3:10" ht="15">
      <c r="C4139" t="s">
        <v>3629</v>
      </c>
      <c r="D4139" s="5">
        <v>2093466</v>
      </c>
      <c r="F4139" s="5">
        <v>2093466</v>
      </c>
      <c r="G4139" t="s">
        <v>541</v>
      </c>
      <c r="H4139">
        <v>25</v>
      </c>
      <c r="I4139">
        <v>6.7</v>
      </c>
      <c r="J4139" s="5">
        <v>20935</v>
      </c>
    </row>
    <row r="4140" spans="3:10" ht="15">
      <c r="C4140" t="s">
        <v>3630</v>
      </c>
      <c r="E4140" s="5">
        <v>496650</v>
      </c>
      <c r="F4140" s="5">
        <v>496650</v>
      </c>
      <c r="G4140" t="s">
        <v>542</v>
      </c>
      <c r="H4140">
        <v>25</v>
      </c>
      <c r="I4140">
        <v>6.7</v>
      </c>
      <c r="J4140" s="5">
        <v>4967</v>
      </c>
    </row>
    <row r="4146" spans="4:7" ht="15">
      <c r="D4146" t="s">
        <v>3646</v>
      </c>
      <c r="E4146" t="s">
        <v>3245</v>
      </c>
      <c r="F4146" t="s">
        <v>3246</v>
      </c>
      <c r="G4146" t="s">
        <v>3247</v>
      </c>
    </row>
    <row r="4147" spans="5:6" ht="15">
      <c r="E4147" t="s">
        <v>3753</v>
      </c>
      <c r="F4147" s="7">
        <v>38483</v>
      </c>
    </row>
    <row r="4150" spans="1:3" ht="15">
      <c r="A4150" t="s">
        <v>502</v>
      </c>
      <c r="B4150" t="s">
        <v>503</v>
      </c>
      <c r="C4150" t="s">
        <v>4670</v>
      </c>
    </row>
    <row r="4151" spans="1:3" ht="15">
      <c r="A4151" t="s">
        <v>3250</v>
      </c>
      <c r="B4151" t="s">
        <v>3251</v>
      </c>
      <c r="C4151" t="s">
        <v>504</v>
      </c>
    </row>
    <row r="4152" spans="1:3" ht="15">
      <c r="A4152" t="s">
        <v>4511</v>
      </c>
      <c r="B4152" t="s">
        <v>1388</v>
      </c>
      <c r="C4152" t="s">
        <v>505</v>
      </c>
    </row>
    <row r="4153" spans="1:2" ht="15">
      <c r="A4153" t="s">
        <v>506</v>
      </c>
      <c r="B4153">
        <v>1802</v>
      </c>
    </row>
    <row r="4154" spans="1:3" ht="15">
      <c r="A4154" t="s">
        <v>3255</v>
      </c>
      <c r="B4154" t="s">
        <v>3256</v>
      </c>
      <c r="C4154" t="s">
        <v>507</v>
      </c>
    </row>
    <row r="4157" spans="1:11" ht="15">
      <c r="A4157" t="s">
        <v>4361</v>
      </c>
      <c r="C4157" t="s">
        <v>3258</v>
      </c>
      <c r="D4157" t="s">
        <v>3633</v>
      </c>
      <c r="E4157" t="s">
        <v>3259</v>
      </c>
      <c r="F4157" t="s">
        <v>3260</v>
      </c>
      <c r="G4157" t="s">
        <v>3261</v>
      </c>
      <c r="H4157" t="s">
        <v>3262</v>
      </c>
      <c r="I4157" t="s">
        <v>3263</v>
      </c>
      <c r="J4157" t="s">
        <v>3264</v>
      </c>
      <c r="K4157" t="s">
        <v>3265</v>
      </c>
    </row>
    <row r="4158" spans="3:10" ht="15">
      <c r="C4158" t="s">
        <v>3266</v>
      </c>
      <c r="D4158" t="s">
        <v>3636</v>
      </c>
      <c r="E4158" t="s">
        <v>3267</v>
      </c>
      <c r="F4158" t="s">
        <v>3268</v>
      </c>
      <c r="G4158" t="s">
        <v>3269</v>
      </c>
      <c r="H4158" t="s">
        <v>3270</v>
      </c>
      <c r="I4158" t="s">
        <v>3628</v>
      </c>
      <c r="J4158" t="s">
        <v>3637</v>
      </c>
    </row>
    <row r="4160" spans="3:10" ht="15">
      <c r="C4160" t="s">
        <v>543</v>
      </c>
      <c r="D4160" t="s">
        <v>1560</v>
      </c>
      <c r="E4160" t="s">
        <v>544</v>
      </c>
      <c r="F4160" t="s">
        <v>545</v>
      </c>
      <c r="G4160" s="6">
        <v>282903.17</v>
      </c>
      <c r="J4160" s="5">
        <v>89245</v>
      </c>
    </row>
    <row r="4162" spans="3:5" ht="15">
      <c r="C4162" t="s">
        <v>546</v>
      </c>
      <c r="D4162" t="e">
        <v>#NAME?</v>
      </c>
      <c r="E4162" t="s">
        <v>1561</v>
      </c>
    </row>
    <row r="4163" spans="3:10" ht="15">
      <c r="C4163" t="s">
        <v>547</v>
      </c>
      <c r="F4163" s="5">
        <v>32470</v>
      </c>
      <c r="G4163" t="s">
        <v>548</v>
      </c>
      <c r="H4163">
        <v>25</v>
      </c>
      <c r="I4163">
        <v>13.9</v>
      </c>
      <c r="J4163">
        <v>325</v>
      </c>
    </row>
    <row r="4164" spans="3:10" ht="15">
      <c r="C4164" t="s">
        <v>3629</v>
      </c>
      <c r="D4164">
        <v>0</v>
      </c>
      <c r="F4164">
        <v>0</v>
      </c>
      <c r="G4164" t="s">
        <v>549</v>
      </c>
      <c r="H4164">
        <v>25</v>
      </c>
      <c r="I4164">
        <v>13.9</v>
      </c>
      <c r="J4164">
        <v>0</v>
      </c>
    </row>
    <row r="4165" spans="3:10" ht="15">
      <c r="C4165" t="s">
        <v>3630</v>
      </c>
      <c r="E4165">
        <v>0</v>
      </c>
      <c r="F4165">
        <v>0</v>
      </c>
      <c r="G4165" t="s">
        <v>549</v>
      </c>
      <c r="H4165">
        <v>25</v>
      </c>
      <c r="I4165">
        <v>13.9</v>
      </c>
      <c r="J4165">
        <v>0</v>
      </c>
    </row>
    <row r="4166" spans="3:10" ht="15">
      <c r="C4166" t="s">
        <v>550</v>
      </c>
      <c r="E4166">
        <v>0</v>
      </c>
      <c r="F4166" t="s">
        <v>551</v>
      </c>
      <c r="G4166" s="6">
        <v>1263.08</v>
      </c>
      <c r="J4166">
        <v>325</v>
      </c>
    </row>
    <row r="4168" spans="3:5" ht="15">
      <c r="C4168" t="s">
        <v>552</v>
      </c>
      <c r="D4168" t="s">
        <v>1562</v>
      </c>
      <c r="E4168" t="s">
        <v>1559</v>
      </c>
    </row>
    <row r="4169" spans="3:10" ht="15">
      <c r="C4169" t="s">
        <v>553</v>
      </c>
      <c r="F4169" s="5">
        <v>7004050</v>
      </c>
      <c r="G4169" t="s">
        <v>554</v>
      </c>
      <c r="H4169">
        <v>25</v>
      </c>
      <c r="I4169">
        <v>9</v>
      </c>
      <c r="J4169" s="5">
        <v>70041</v>
      </c>
    </row>
    <row r="4170" spans="3:10" ht="15">
      <c r="C4170" t="s">
        <v>3629</v>
      </c>
      <c r="D4170" s="5">
        <v>1185506</v>
      </c>
      <c r="F4170" s="5">
        <v>1185506</v>
      </c>
      <c r="G4170" t="s">
        <v>555</v>
      </c>
      <c r="H4170">
        <v>25</v>
      </c>
      <c r="I4170">
        <v>9</v>
      </c>
      <c r="J4170" s="5">
        <v>11855</v>
      </c>
    </row>
    <row r="4171" spans="3:10" ht="15">
      <c r="C4171" t="s">
        <v>3630</v>
      </c>
      <c r="E4171" s="5">
        <v>850370</v>
      </c>
      <c r="F4171" s="5">
        <v>850370</v>
      </c>
      <c r="G4171" t="s">
        <v>556</v>
      </c>
      <c r="H4171">
        <v>25</v>
      </c>
      <c r="I4171">
        <v>9</v>
      </c>
      <c r="J4171" s="5">
        <v>8504</v>
      </c>
    </row>
    <row r="4172" spans="3:10" ht="15">
      <c r="C4172" t="s">
        <v>557</v>
      </c>
      <c r="D4172" t="s">
        <v>1563</v>
      </c>
      <c r="E4172" t="s">
        <v>558</v>
      </c>
      <c r="F4172" t="s">
        <v>559</v>
      </c>
      <c r="G4172" s="6">
        <v>307357.48</v>
      </c>
      <c r="J4172" s="5">
        <v>90400</v>
      </c>
    </row>
    <row r="4174" ht="15">
      <c r="C4174" t="s">
        <v>3643</v>
      </c>
    </row>
    <row r="4175" spans="3:7" ht="15">
      <c r="C4175" s="5">
        <v>122915433</v>
      </c>
      <c r="D4175" t="s">
        <v>560</v>
      </c>
      <c r="E4175" t="s">
        <v>561</v>
      </c>
      <c r="F4175" t="s">
        <v>562</v>
      </c>
      <c r="G4175" s="6">
        <v>6556798.22</v>
      </c>
    </row>
    <row r="4176" spans="3:11" ht="15">
      <c r="C4176" t="s">
        <v>3645</v>
      </c>
      <c r="J4176" t="s">
        <v>563</v>
      </c>
      <c r="K4176">
        <v>79</v>
      </c>
    </row>
    <row r="4177" ht="15">
      <c r="C4177" t="s">
        <v>3754</v>
      </c>
    </row>
    <row r="4181" spans="1:8" ht="15">
      <c r="A4181" t="s">
        <v>3755</v>
      </c>
      <c r="B4181" t="s">
        <v>3756</v>
      </c>
      <c r="C4181" t="s">
        <v>3757</v>
      </c>
      <c r="D4181" t="s">
        <v>3648</v>
      </c>
      <c r="E4181" t="s">
        <v>3758</v>
      </c>
      <c r="F4181" t="s">
        <v>3759</v>
      </c>
      <c r="G4181" t="s">
        <v>3760</v>
      </c>
      <c r="H4181" t="s">
        <v>3649</v>
      </c>
    </row>
    <row r="4184" spans="1:6" ht="15">
      <c r="A4184" t="s">
        <v>3761</v>
      </c>
      <c r="B4184" t="s">
        <v>3762</v>
      </c>
      <c r="C4184" t="s">
        <v>3763</v>
      </c>
      <c r="D4184" t="s">
        <v>3650</v>
      </c>
      <c r="E4184" t="s">
        <v>3764</v>
      </c>
      <c r="F4184" t="s">
        <v>3765</v>
      </c>
    </row>
    <row r="4185" spans="1:5" ht="15">
      <c r="A4185" t="s">
        <v>3766</v>
      </c>
      <c r="B4185" t="s">
        <v>3767</v>
      </c>
      <c r="C4185" t="s">
        <v>3768</v>
      </c>
      <c r="E4185" t="s">
        <v>3627</v>
      </c>
    </row>
    <row r="4212" spans="4:7" ht="15">
      <c r="D4212" t="s">
        <v>3646</v>
      </c>
      <c r="E4212" t="s">
        <v>3245</v>
      </c>
      <c r="F4212" t="s">
        <v>3246</v>
      </c>
      <c r="G4212" t="s">
        <v>3247</v>
      </c>
    </row>
    <row r="4213" spans="5:6" ht="15">
      <c r="E4213" t="s">
        <v>3753</v>
      </c>
      <c r="F4213" s="7">
        <v>38483</v>
      </c>
    </row>
    <row r="4216" spans="1:3" ht="15">
      <c r="A4216" t="s">
        <v>564</v>
      </c>
      <c r="B4216" t="s">
        <v>565</v>
      </c>
      <c r="C4216" t="s">
        <v>566</v>
      </c>
    </row>
    <row r="4217" spans="1:3" ht="15">
      <c r="A4217" t="s">
        <v>3250</v>
      </c>
      <c r="B4217" t="s">
        <v>3251</v>
      </c>
      <c r="C4217" t="s">
        <v>567</v>
      </c>
    </row>
    <row r="4218" spans="1:3" ht="15">
      <c r="A4218" t="s">
        <v>3772</v>
      </c>
      <c r="B4218" t="s">
        <v>568</v>
      </c>
      <c r="C4218" t="s">
        <v>569</v>
      </c>
    </row>
    <row r="4219" spans="1:3" ht="15">
      <c r="A4219" t="s">
        <v>1564</v>
      </c>
      <c r="B4219">
        <v>72</v>
      </c>
      <c r="C4219">
        <v>104</v>
      </c>
    </row>
    <row r="4220" spans="1:3" ht="15">
      <c r="A4220" t="s">
        <v>3255</v>
      </c>
      <c r="B4220" t="s">
        <v>3887</v>
      </c>
      <c r="C4220" t="s">
        <v>570</v>
      </c>
    </row>
    <row r="4223" spans="1:11" ht="15">
      <c r="A4223" t="s">
        <v>4361</v>
      </c>
      <c r="C4223" t="s">
        <v>3258</v>
      </c>
      <c r="D4223" t="s">
        <v>3633</v>
      </c>
      <c r="E4223" t="s">
        <v>3259</v>
      </c>
      <c r="F4223" t="s">
        <v>3260</v>
      </c>
      <c r="G4223" t="s">
        <v>3261</v>
      </c>
      <c r="H4223" t="s">
        <v>3262</v>
      </c>
      <c r="I4223" t="s">
        <v>3263</v>
      </c>
      <c r="J4223" t="s">
        <v>3264</v>
      </c>
      <c r="K4223" t="s">
        <v>3265</v>
      </c>
    </row>
    <row r="4224" spans="3:10" ht="15">
      <c r="C4224" t="s">
        <v>3266</v>
      </c>
      <c r="D4224" t="s">
        <v>3636</v>
      </c>
      <c r="E4224" t="s">
        <v>3267</v>
      </c>
      <c r="F4224" t="s">
        <v>3268</v>
      </c>
      <c r="G4224" t="s">
        <v>3269</v>
      </c>
      <c r="H4224" t="s">
        <v>3270</v>
      </c>
      <c r="I4224" t="s">
        <v>3628</v>
      </c>
      <c r="J4224" t="s">
        <v>3637</v>
      </c>
    </row>
    <row r="4226" spans="1:3" ht="15">
      <c r="A4226">
        <v>3001000</v>
      </c>
      <c r="C4226" t="s">
        <v>4475</v>
      </c>
    </row>
    <row r="4227" spans="7:9" ht="15">
      <c r="G4227" t="s">
        <v>2514</v>
      </c>
      <c r="H4227">
        <v>5</v>
      </c>
      <c r="I4227">
        <v>4</v>
      </c>
    </row>
    <row r="4228" spans="3:10" ht="15">
      <c r="C4228" t="s">
        <v>571</v>
      </c>
      <c r="F4228" s="5">
        <v>29602967</v>
      </c>
      <c r="G4228" t="s">
        <v>572</v>
      </c>
      <c r="H4228">
        <v>25</v>
      </c>
      <c r="I4228">
        <v>4</v>
      </c>
      <c r="J4228" s="5">
        <v>296030</v>
      </c>
    </row>
    <row r="4229" spans="3:10" ht="15">
      <c r="C4229" t="s">
        <v>3629</v>
      </c>
      <c r="D4229" s="5">
        <v>9010378</v>
      </c>
      <c r="F4229" s="5">
        <v>9010378</v>
      </c>
      <c r="G4229" t="s">
        <v>2183</v>
      </c>
      <c r="H4229">
        <v>25</v>
      </c>
      <c r="I4229">
        <v>4</v>
      </c>
      <c r="J4229" s="5">
        <v>90104</v>
      </c>
    </row>
    <row r="4230" spans="3:10" ht="15">
      <c r="C4230" t="s">
        <v>3630</v>
      </c>
      <c r="E4230" s="5">
        <v>4215638</v>
      </c>
      <c r="F4230" s="5">
        <v>4215638</v>
      </c>
      <c r="G4230" t="s">
        <v>2184</v>
      </c>
      <c r="H4230">
        <v>25</v>
      </c>
      <c r="I4230">
        <v>4</v>
      </c>
      <c r="J4230" s="5">
        <v>42156</v>
      </c>
    </row>
    <row r="4231" spans="3:10" ht="15">
      <c r="C4231" t="s">
        <v>2185</v>
      </c>
      <c r="D4231" s="5">
        <v>9010378</v>
      </c>
      <c r="E4231" s="5">
        <v>4215638</v>
      </c>
      <c r="F4231" s="5">
        <v>42828983</v>
      </c>
      <c r="G4231" s="6">
        <v>1242040.5</v>
      </c>
      <c r="J4231" s="5">
        <v>428290</v>
      </c>
    </row>
    <row r="4233" ht="15">
      <c r="C4233" t="s">
        <v>2186</v>
      </c>
    </row>
    <row r="4234" spans="7:9" ht="15">
      <c r="G4234" t="s">
        <v>2514</v>
      </c>
      <c r="H4234">
        <v>5</v>
      </c>
      <c r="I4234">
        <v>4</v>
      </c>
    </row>
    <row r="4235" spans="3:10" ht="15">
      <c r="C4235" t="s">
        <v>4476</v>
      </c>
      <c r="F4235" s="5">
        <v>70282</v>
      </c>
      <c r="G4235" t="s">
        <v>4477</v>
      </c>
      <c r="H4235">
        <v>25</v>
      </c>
      <c r="I4235">
        <v>4</v>
      </c>
      <c r="J4235">
        <v>703</v>
      </c>
    </row>
    <row r="4236" spans="3:10" ht="15">
      <c r="C4236" t="s">
        <v>3629</v>
      </c>
      <c r="D4236" s="5">
        <v>12885</v>
      </c>
      <c r="F4236" s="5">
        <v>12885</v>
      </c>
      <c r="G4236" t="s">
        <v>4478</v>
      </c>
      <c r="H4236">
        <v>25</v>
      </c>
      <c r="I4236">
        <v>4</v>
      </c>
      <c r="J4236">
        <v>129</v>
      </c>
    </row>
    <row r="4237" spans="3:10" ht="15">
      <c r="C4237" t="s">
        <v>3630</v>
      </c>
      <c r="E4237" s="5">
        <v>17430</v>
      </c>
      <c r="F4237" s="5">
        <v>17430</v>
      </c>
      <c r="G4237" t="s">
        <v>4479</v>
      </c>
      <c r="H4237">
        <v>25</v>
      </c>
      <c r="I4237">
        <v>4</v>
      </c>
      <c r="J4237">
        <v>174</v>
      </c>
    </row>
    <row r="4238" spans="3:10" ht="15">
      <c r="C4238" t="s">
        <v>4480</v>
      </c>
      <c r="D4238" s="5">
        <v>12885</v>
      </c>
      <c r="E4238" s="5">
        <v>17430</v>
      </c>
      <c r="F4238" s="5">
        <v>100597</v>
      </c>
      <c r="G4238" s="6">
        <v>2917.32</v>
      </c>
      <c r="J4238" s="5">
        <v>1006</v>
      </c>
    </row>
    <row r="4242" spans="3:4" ht="15">
      <c r="C4242" t="s">
        <v>2187</v>
      </c>
      <c r="D4242" t="s">
        <v>3203</v>
      </c>
    </row>
    <row r="4243" spans="3:10" ht="15">
      <c r="C4243" s="5">
        <v>29673249</v>
      </c>
      <c r="D4243" s="5">
        <v>9023263</v>
      </c>
      <c r="E4243" s="5">
        <v>4233068</v>
      </c>
      <c r="F4243" s="5">
        <v>42929580</v>
      </c>
      <c r="G4243" s="6">
        <v>1244957.82</v>
      </c>
      <c r="J4243" s="5">
        <v>429296</v>
      </c>
    </row>
    <row r="4245" spans="1:3" ht="15">
      <c r="A4245">
        <v>3002000</v>
      </c>
      <c r="C4245" t="s">
        <v>2188</v>
      </c>
    </row>
    <row r="4246" spans="7:9" ht="15">
      <c r="G4246" t="s">
        <v>2189</v>
      </c>
      <c r="H4246">
        <v>5</v>
      </c>
      <c r="I4246">
        <v>13.2</v>
      </c>
    </row>
    <row r="4247" spans="3:10" ht="15">
      <c r="C4247" t="s">
        <v>2190</v>
      </c>
      <c r="F4247" s="5">
        <v>12763614</v>
      </c>
      <c r="G4247" t="s">
        <v>2191</v>
      </c>
      <c r="H4247">
        <v>25</v>
      </c>
      <c r="I4247">
        <v>13.2</v>
      </c>
      <c r="J4247" s="5">
        <v>127636</v>
      </c>
    </row>
    <row r="4248" spans="3:10" ht="15">
      <c r="C4248" t="s">
        <v>3629</v>
      </c>
      <c r="D4248" s="5">
        <v>9115522</v>
      </c>
      <c r="F4248" s="5">
        <v>9115522</v>
      </c>
      <c r="G4248" t="s">
        <v>2192</v>
      </c>
      <c r="H4248">
        <v>25</v>
      </c>
      <c r="I4248">
        <v>13.2</v>
      </c>
      <c r="J4248" s="5">
        <v>91155</v>
      </c>
    </row>
    <row r="4249" spans="3:10" ht="15">
      <c r="C4249" t="s">
        <v>3630</v>
      </c>
      <c r="E4249" s="5">
        <v>2015419</v>
      </c>
      <c r="F4249" s="5">
        <v>2015419</v>
      </c>
      <c r="G4249" t="s">
        <v>2193</v>
      </c>
      <c r="H4249">
        <v>25</v>
      </c>
      <c r="I4249">
        <v>13.2</v>
      </c>
      <c r="J4249" s="5">
        <v>20154</v>
      </c>
    </row>
    <row r="4250" spans="3:10" ht="15">
      <c r="C4250" t="s">
        <v>2194</v>
      </c>
      <c r="D4250" s="5">
        <v>9115522</v>
      </c>
      <c r="E4250" s="5">
        <v>2015419</v>
      </c>
      <c r="F4250" s="5">
        <v>23894555</v>
      </c>
      <c r="G4250" s="6">
        <v>912772</v>
      </c>
      <c r="J4250" s="5">
        <v>238945</v>
      </c>
    </row>
    <row r="4252" ht="15">
      <c r="C4252" t="s">
        <v>2759</v>
      </c>
    </row>
    <row r="4253" spans="7:9" ht="15">
      <c r="G4253" t="s">
        <v>2189</v>
      </c>
      <c r="H4253">
        <v>5</v>
      </c>
      <c r="I4253">
        <v>13.2</v>
      </c>
    </row>
    <row r="4254" spans="3:10" ht="15">
      <c r="C4254" t="s">
        <v>2195</v>
      </c>
      <c r="F4254" s="5">
        <v>9481887</v>
      </c>
      <c r="G4254" t="s">
        <v>2196</v>
      </c>
      <c r="H4254">
        <v>25</v>
      </c>
      <c r="I4254">
        <v>13.2</v>
      </c>
      <c r="J4254" s="5">
        <v>94819</v>
      </c>
    </row>
    <row r="4255" spans="3:10" ht="15">
      <c r="C4255" t="s">
        <v>3629</v>
      </c>
      <c r="D4255" s="5">
        <v>3056180</v>
      </c>
      <c r="F4255" s="5">
        <v>3056180</v>
      </c>
      <c r="G4255" t="s">
        <v>2197</v>
      </c>
      <c r="H4255">
        <v>25</v>
      </c>
      <c r="I4255">
        <v>13.2</v>
      </c>
      <c r="J4255" s="5">
        <v>30562</v>
      </c>
    </row>
    <row r="4256" spans="3:10" ht="15">
      <c r="C4256" t="s">
        <v>3630</v>
      </c>
      <c r="E4256" s="5">
        <v>1156635</v>
      </c>
      <c r="F4256" s="5">
        <v>1156635</v>
      </c>
      <c r="G4256" t="s">
        <v>2198</v>
      </c>
      <c r="H4256">
        <v>25</v>
      </c>
      <c r="I4256">
        <v>13.2</v>
      </c>
      <c r="J4256" s="5">
        <v>11566</v>
      </c>
    </row>
    <row r="4257" spans="3:10" ht="15">
      <c r="C4257" t="s">
        <v>2199</v>
      </c>
      <c r="D4257" s="5">
        <v>3056180</v>
      </c>
      <c r="E4257" s="5">
        <v>1156635</v>
      </c>
      <c r="F4257" s="5">
        <v>13694702</v>
      </c>
      <c r="G4257" s="6">
        <v>523137.62</v>
      </c>
      <c r="J4257" s="5">
        <v>136947</v>
      </c>
    </row>
    <row r="4261" spans="3:4" ht="15">
      <c r="C4261" t="s">
        <v>2200</v>
      </c>
      <c r="D4261" t="s">
        <v>3641</v>
      </c>
    </row>
    <row r="4262" spans="3:10" ht="15">
      <c r="C4262" s="5">
        <v>22245501</v>
      </c>
      <c r="D4262" s="5">
        <v>12171702</v>
      </c>
      <c r="E4262" s="5">
        <v>3172054</v>
      </c>
      <c r="F4262" s="5">
        <v>37589257</v>
      </c>
      <c r="G4262" s="6">
        <v>1435909.62</v>
      </c>
      <c r="J4262" s="5">
        <v>375892</v>
      </c>
    </row>
    <row r="4264" spans="1:4" ht="15">
      <c r="A4264">
        <v>3003000</v>
      </c>
      <c r="C4264" t="s">
        <v>310</v>
      </c>
      <c r="D4264" t="s">
        <v>3202</v>
      </c>
    </row>
    <row r="4265" spans="7:9" ht="15">
      <c r="G4265" t="s">
        <v>2201</v>
      </c>
      <c r="H4265">
        <v>5</v>
      </c>
      <c r="I4265">
        <v>10.78</v>
      </c>
    </row>
    <row r="4266" spans="3:10" ht="15">
      <c r="C4266" t="s">
        <v>2202</v>
      </c>
      <c r="F4266" s="5">
        <v>19432293</v>
      </c>
      <c r="G4266" t="s">
        <v>2203</v>
      </c>
      <c r="H4266">
        <v>25</v>
      </c>
      <c r="I4266">
        <v>10.78</v>
      </c>
      <c r="J4266" s="5">
        <v>194323</v>
      </c>
    </row>
    <row r="4267" spans="3:10" ht="15">
      <c r="C4267" t="s">
        <v>3629</v>
      </c>
      <c r="D4267" s="5">
        <v>20612645</v>
      </c>
      <c r="F4267" s="5">
        <v>20612645</v>
      </c>
      <c r="G4267" t="s">
        <v>2204</v>
      </c>
      <c r="H4267">
        <v>25</v>
      </c>
      <c r="I4267">
        <v>10.78</v>
      </c>
      <c r="J4267" s="5">
        <v>206126</v>
      </c>
    </row>
    <row r="4268" spans="3:10" ht="15">
      <c r="C4268" t="s">
        <v>3630</v>
      </c>
      <c r="E4268" s="5">
        <v>14642504</v>
      </c>
      <c r="F4268" s="5">
        <v>14642504</v>
      </c>
      <c r="G4268" t="s">
        <v>2205</v>
      </c>
      <c r="H4268">
        <v>25</v>
      </c>
      <c r="I4268">
        <v>10.78</v>
      </c>
      <c r="J4268" s="5">
        <v>146425</v>
      </c>
    </row>
    <row r="4269" spans="3:10" ht="15">
      <c r="C4269" t="s">
        <v>2206</v>
      </c>
      <c r="D4269" s="5">
        <v>20612645</v>
      </c>
      <c r="E4269" s="5">
        <v>14642504</v>
      </c>
      <c r="F4269" s="5">
        <v>54687442</v>
      </c>
      <c r="G4269" s="6">
        <v>1956716.67</v>
      </c>
      <c r="J4269" s="5">
        <v>546874</v>
      </c>
    </row>
    <row r="4271" ht="15">
      <c r="C4271" t="s">
        <v>2207</v>
      </c>
    </row>
    <row r="4272" spans="7:9" ht="15">
      <c r="G4272" t="s">
        <v>2201</v>
      </c>
      <c r="H4272">
        <v>5</v>
      </c>
      <c r="I4272">
        <v>10.78</v>
      </c>
    </row>
    <row r="4278" spans="4:7" ht="15">
      <c r="D4278" t="s">
        <v>3646</v>
      </c>
      <c r="E4278" t="s">
        <v>3245</v>
      </c>
      <c r="F4278" t="s">
        <v>3246</v>
      </c>
      <c r="G4278" t="s">
        <v>3247</v>
      </c>
    </row>
    <row r="4279" spans="5:6" ht="15">
      <c r="E4279" t="s">
        <v>3753</v>
      </c>
      <c r="F4279" s="7">
        <v>38483</v>
      </c>
    </row>
    <row r="4282" spans="1:3" ht="15">
      <c r="A4282" t="s">
        <v>564</v>
      </c>
      <c r="B4282" t="s">
        <v>565</v>
      </c>
      <c r="C4282" t="s">
        <v>566</v>
      </c>
    </row>
    <row r="4283" spans="1:3" ht="15">
      <c r="A4283" t="s">
        <v>3250</v>
      </c>
      <c r="B4283" t="s">
        <v>3251</v>
      </c>
      <c r="C4283" t="s">
        <v>567</v>
      </c>
    </row>
    <row r="4284" spans="1:3" ht="15">
      <c r="A4284" t="s">
        <v>3772</v>
      </c>
      <c r="B4284" t="s">
        <v>568</v>
      </c>
      <c r="C4284" t="s">
        <v>569</v>
      </c>
    </row>
    <row r="4285" spans="1:3" ht="15">
      <c r="A4285" t="s">
        <v>1564</v>
      </c>
      <c r="B4285">
        <v>72</v>
      </c>
      <c r="C4285">
        <v>104</v>
      </c>
    </row>
    <row r="4286" spans="1:3" ht="15">
      <c r="A4286" t="s">
        <v>3255</v>
      </c>
      <c r="B4286" t="s">
        <v>3887</v>
      </c>
      <c r="C4286" t="s">
        <v>570</v>
      </c>
    </row>
    <row r="4289" spans="1:11" ht="15">
      <c r="A4289" t="s">
        <v>4361</v>
      </c>
      <c r="C4289" t="s">
        <v>3258</v>
      </c>
      <c r="D4289" t="s">
        <v>3633</v>
      </c>
      <c r="E4289" t="s">
        <v>3259</v>
      </c>
      <c r="F4289" t="s">
        <v>3260</v>
      </c>
      <c r="G4289" t="s">
        <v>3261</v>
      </c>
      <c r="H4289" t="s">
        <v>3262</v>
      </c>
      <c r="I4289" t="s">
        <v>3263</v>
      </c>
      <c r="J4289" t="s">
        <v>3264</v>
      </c>
      <c r="K4289" t="s">
        <v>3265</v>
      </c>
    </row>
    <row r="4290" spans="3:10" ht="15">
      <c r="C4290" t="s">
        <v>3266</v>
      </c>
      <c r="D4290" t="s">
        <v>3636</v>
      </c>
      <c r="E4290" t="s">
        <v>3267</v>
      </c>
      <c r="F4290" t="s">
        <v>3268</v>
      </c>
      <c r="G4290" t="s">
        <v>3269</v>
      </c>
      <c r="H4290" t="s">
        <v>3270</v>
      </c>
      <c r="I4290" t="s">
        <v>3628</v>
      </c>
      <c r="J4290" t="s">
        <v>3637</v>
      </c>
    </row>
    <row r="4292" spans="3:10" ht="15">
      <c r="C4292" t="s">
        <v>311</v>
      </c>
      <c r="F4292" s="5">
        <v>272316</v>
      </c>
      <c r="G4292" t="s">
        <v>312</v>
      </c>
      <c r="H4292">
        <v>25</v>
      </c>
      <c r="I4292">
        <v>10.78</v>
      </c>
      <c r="J4292" s="5">
        <v>2723</v>
      </c>
    </row>
    <row r="4293" spans="3:10" ht="15">
      <c r="C4293" t="s">
        <v>3629</v>
      </c>
      <c r="D4293" s="5">
        <v>52685</v>
      </c>
      <c r="F4293" s="5">
        <v>52685</v>
      </c>
      <c r="G4293" t="s">
        <v>313</v>
      </c>
      <c r="H4293">
        <v>25</v>
      </c>
      <c r="I4293">
        <v>10.78</v>
      </c>
      <c r="J4293">
        <v>527</v>
      </c>
    </row>
    <row r="4294" spans="3:10" ht="15">
      <c r="C4294" t="s">
        <v>3630</v>
      </c>
      <c r="E4294" s="5">
        <v>13482</v>
      </c>
      <c r="F4294" s="5">
        <v>13482</v>
      </c>
      <c r="G4294" t="s">
        <v>314</v>
      </c>
      <c r="H4294">
        <v>25</v>
      </c>
      <c r="I4294">
        <v>10.78</v>
      </c>
      <c r="J4294">
        <v>135</v>
      </c>
    </row>
    <row r="4295" spans="3:10" ht="15">
      <c r="C4295" t="s">
        <v>315</v>
      </c>
      <c r="D4295" s="5">
        <v>52685</v>
      </c>
      <c r="E4295" s="5">
        <v>13482</v>
      </c>
      <c r="F4295" s="5">
        <v>338483</v>
      </c>
      <c r="G4295" s="6">
        <v>12110.93</v>
      </c>
      <c r="J4295" s="5">
        <v>3385</v>
      </c>
    </row>
    <row r="4299" spans="3:4" ht="15">
      <c r="C4299" t="s">
        <v>2208</v>
      </c>
      <c r="D4299" t="s">
        <v>3193</v>
      </c>
    </row>
    <row r="4300" spans="3:10" ht="15">
      <c r="C4300" s="5">
        <v>19704609</v>
      </c>
      <c r="D4300" s="5">
        <v>20665330</v>
      </c>
      <c r="E4300" s="5">
        <v>14655986</v>
      </c>
      <c r="F4300" s="5">
        <v>55025925</v>
      </c>
      <c r="G4300" s="6">
        <v>1968827.6</v>
      </c>
      <c r="J4300" s="5">
        <v>550259</v>
      </c>
    </row>
    <row r="4302" spans="1:3" ht="15">
      <c r="A4302">
        <v>3004000</v>
      </c>
      <c r="C4302" t="s">
        <v>4622</v>
      </c>
    </row>
    <row r="4303" spans="7:9" ht="15">
      <c r="G4303" t="s">
        <v>2209</v>
      </c>
      <c r="H4303">
        <v>5</v>
      </c>
      <c r="I4303">
        <v>12.65</v>
      </c>
    </row>
    <row r="4304" spans="3:10" ht="15">
      <c r="C4304" t="s">
        <v>2210</v>
      </c>
      <c r="F4304" s="5">
        <v>85909490</v>
      </c>
      <c r="G4304" t="s">
        <v>2211</v>
      </c>
      <c r="H4304">
        <v>25</v>
      </c>
      <c r="I4304">
        <v>12.65</v>
      </c>
      <c r="J4304" s="5">
        <v>859095</v>
      </c>
    </row>
    <row r="4305" spans="3:10" ht="15">
      <c r="C4305" t="s">
        <v>3629</v>
      </c>
      <c r="D4305" s="5">
        <v>36074812</v>
      </c>
      <c r="F4305" s="5">
        <v>36074812</v>
      </c>
      <c r="G4305" t="s">
        <v>2212</v>
      </c>
      <c r="H4305">
        <v>25</v>
      </c>
      <c r="I4305">
        <v>12.65</v>
      </c>
      <c r="J4305" s="5">
        <v>360748</v>
      </c>
    </row>
    <row r="4306" spans="3:10" ht="15">
      <c r="C4306" t="s">
        <v>3630</v>
      </c>
      <c r="E4306" s="5">
        <v>15430691</v>
      </c>
      <c r="F4306" s="5">
        <v>15430691</v>
      </c>
      <c r="G4306" t="s">
        <v>2213</v>
      </c>
      <c r="H4306">
        <v>25</v>
      </c>
      <c r="I4306">
        <v>12.65</v>
      </c>
      <c r="J4306" s="5">
        <v>154307</v>
      </c>
    </row>
    <row r="4307" spans="3:10" ht="15">
      <c r="C4307" t="s">
        <v>2214</v>
      </c>
      <c r="D4307" s="5">
        <v>36074812</v>
      </c>
      <c r="E4307" s="5">
        <v>15430691</v>
      </c>
      <c r="F4307" s="5">
        <v>137414993</v>
      </c>
      <c r="G4307" s="6">
        <v>5173674.49</v>
      </c>
      <c r="J4307" s="5">
        <v>1374150</v>
      </c>
    </row>
    <row r="4309" spans="3:4" ht="15">
      <c r="C4309" t="s">
        <v>2215</v>
      </c>
      <c r="D4309" t="s">
        <v>3197</v>
      </c>
    </row>
    <row r="4310" spans="7:9" ht="15">
      <c r="G4310" t="s">
        <v>2209</v>
      </c>
      <c r="H4310">
        <v>5</v>
      </c>
      <c r="I4310">
        <v>12.65</v>
      </c>
    </row>
    <row r="4311" spans="3:10" ht="15">
      <c r="C4311" t="s">
        <v>4623</v>
      </c>
      <c r="F4311" s="5">
        <v>296880</v>
      </c>
      <c r="G4311" t="s">
        <v>4624</v>
      </c>
      <c r="H4311">
        <v>25</v>
      </c>
      <c r="I4311">
        <v>12.65</v>
      </c>
      <c r="J4311" s="5">
        <v>2969</v>
      </c>
    </row>
    <row r="4312" spans="3:10" ht="15">
      <c r="C4312" t="s">
        <v>3629</v>
      </c>
      <c r="D4312" s="5">
        <v>5830</v>
      </c>
      <c r="F4312" s="5">
        <v>5830</v>
      </c>
      <c r="G4312" t="s">
        <v>4625</v>
      </c>
      <c r="H4312">
        <v>25</v>
      </c>
      <c r="I4312">
        <v>12.65</v>
      </c>
      <c r="J4312">
        <v>58</v>
      </c>
    </row>
    <row r="4313" spans="3:10" ht="15">
      <c r="C4313" t="s">
        <v>3630</v>
      </c>
      <c r="E4313" s="5">
        <v>38210</v>
      </c>
      <c r="F4313" s="5">
        <v>38210</v>
      </c>
      <c r="G4313" t="s">
        <v>4626</v>
      </c>
      <c r="H4313">
        <v>25</v>
      </c>
      <c r="I4313">
        <v>12.65</v>
      </c>
      <c r="J4313">
        <v>382</v>
      </c>
    </row>
    <row r="4314" spans="3:10" ht="15">
      <c r="C4314" t="s">
        <v>4627</v>
      </c>
      <c r="D4314" s="5">
        <v>5830</v>
      </c>
      <c r="E4314" s="5">
        <v>38210</v>
      </c>
      <c r="F4314" s="5">
        <v>340920</v>
      </c>
      <c r="G4314" s="6">
        <v>12835.64</v>
      </c>
      <c r="J4314" s="5">
        <v>3409</v>
      </c>
    </row>
    <row r="4317" ht="15">
      <c r="C4317" t="s">
        <v>2216</v>
      </c>
    </row>
    <row r="4318" spans="7:9" ht="15">
      <c r="G4318" t="s">
        <v>2209</v>
      </c>
      <c r="H4318">
        <v>5</v>
      </c>
      <c r="I4318">
        <v>12.65</v>
      </c>
    </row>
    <row r="4319" spans="3:10" ht="15">
      <c r="C4319" t="s">
        <v>4183</v>
      </c>
      <c r="F4319" s="5">
        <v>7168050</v>
      </c>
      <c r="G4319" t="s">
        <v>4184</v>
      </c>
      <c r="H4319">
        <v>25</v>
      </c>
      <c r="I4319">
        <v>12.65</v>
      </c>
      <c r="J4319" s="5">
        <v>71681</v>
      </c>
    </row>
    <row r="4320" spans="3:10" ht="15">
      <c r="C4320" t="s">
        <v>3629</v>
      </c>
      <c r="D4320" s="5">
        <v>2526010</v>
      </c>
      <c r="F4320" s="5">
        <v>2526010</v>
      </c>
      <c r="G4320" t="s">
        <v>4185</v>
      </c>
      <c r="H4320">
        <v>25</v>
      </c>
      <c r="I4320">
        <v>12.65</v>
      </c>
      <c r="J4320" s="5">
        <v>25260</v>
      </c>
    </row>
    <row r="4321" spans="3:10" ht="15">
      <c r="C4321" t="s">
        <v>3630</v>
      </c>
      <c r="E4321" s="5">
        <v>1365110</v>
      </c>
      <c r="F4321" s="5">
        <v>1365110</v>
      </c>
      <c r="G4321" t="s">
        <v>4186</v>
      </c>
      <c r="H4321">
        <v>25</v>
      </c>
      <c r="I4321">
        <v>12.65</v>
      </c>
      <c r="J4321" s="5">
        <v>13651</v>
      </c>
    </row>
    <row r="4322" spans="3:10" ht="15">
      <c r="C4322" t="s">
        <v>4187</v>
      </c>
      <c r="D4322" s="5">
        <v>2526010</v>
      </c>
      <c r="E4322" s="5">
        <v>1365110</v>
      </c>
      <c r="F4322" s="5">
        <v>11059170</v>
      </c>
      <c r="G4322" s="6">
        <v>416377.75</v>
      </c>
      <c r="J4322" s="5">
        <v>110592</v>
      </c>
    </row>
    <row r="4326" spans="3:4" ht="15">
      <c r="C4326" t="s">
        <v>2217</v>
      </c>
      <c r="D4326" t="s">
        <v>3187</v>
      </c>
    </row>
    <row r="4327" spans="3:10" ht="15">
      <c r="C4327" s="5">
        <v>93374420</v>
      </c>
      <c r="D4327" s="5">
        <v>38606652</v>
      </c>
      <c r="E4327" s="5">
        <v>16834011</v>
      </c>
      <c r="F4327" s="5">
        <v>148815083</v>
      </c>
      <c r="G4327" s="6">
        <v>5602887.88</v>
      </c>
      <c r="J4327" s="5">
        <v>1488151</v>
      </c>
    </row>
    <row r="4329" spans="1:3" ht="15">
      <c r="A4329">
        <v>3005000</v>
      </c>
      <c r="C4329" t="s">
        <v>2218</v>
      </c>
    </row>
    <row r="4330" spans="7:9" ht="15">
      <c r="G4330" t="s">
        <v>2219</v>
      </c>
      <c r="H4330">
        <v>5</v>
      </c>
      <c r="I4330">
        <v>15.8</v>
      </c>
    </row>
    <row r="4331" spans="3:10" ht="15">
      <c r="C4331" t="s">
        <v>2220</v>
      </c>
      <c r="F4331" s="5">
        <v>9825169</v>
      </c>
      <c r="G4331" t="s">
        <v>2221</v>
      </c>
      <c r="H4331">
        <v>25</v>
      </c>
      <c r="I4331">
        <v>15.8</v>
      </c>
      <c r="J4331" s="5">
        <v>98252</v>
      </c>
    </row>
    <row r="4332" spans="3:10" ht="15">
      <c r="C4332" t="s">
        <v>3629</v>
      </c>
      <c r="D4332" s="5">
        <v>3414550</v>
      </c>
      <c r="F4332" s="5">
        <v>3414550</v>
      </c>
      <c r="G4332" t="s">
        <v>2222</v>
      </c>
      <c r="H4332">
        <v>25</v>
      </c>
      <c r="I4332">
        <v>15.8</v>
      </c>
      <c r="J4332" s="5">
        <v>34146</v>
      </c>
    </row>
    <row r="4333" spans="3:10" ht="15">
      <c r="C4333" t="s">
        <v>3630</v>
      </c>
      <c r="E4333" s="5">
        <v>4604553</v>
      </c>
      <c r="F4333" s="5">
        <v>4604553</v>
      </c>
      <c r="G4333" t="s">
        <v>2223</v>
      </c>
      <c r="H4333">
        <v>25</v>
      </c>
      <c r="I4333">
        <v>15.8</v>
      </c>
      <c r="J4333" s="5">
        <v>46046</v>
      </c>
    </row>
    <row r="4334" spans="3:10" ht="15">
      <c r="C4334" t="s">
        <v>2224</v>
      </c>
      <c r="D4334" s="5">
        <v>3414550</v>
      </c>
      <c r="E4334" s="5">
        <v>4604553</v>
      </c>
      <c r="F4334" s="5">
        <v>17844272</v>
      </c>
      <c r="G4334" s="6">
        <v>728046.3</v>
      </c>
      <c r="J4334" s="5">
        <v>178444</v>
      </c>
    </row>
    <row r="4337" spans="3:4" ht="15">
      <c r="C4337" t="s">
        <v>2225</v>
      </c>
      <c r="D4337" t="s">
        <v>3203</v>
      </c>
    </row>
    <row r="4338" spans="3:10" ht="15">
      <c r="C4338" s="5">
        <v>9825169</v>
      </c>
      <c r="D4338" s="5">
        <v>3414550</v>
      </c>
      <c r="E4338" s="5">
        <v>4604553</v>
      </c>
      <c r="F4338" s="5">
        <v>17844272</v>
      </c>
      <c r="G4338" s="6">
        <v>728046.3</v>
      </c>
      <c r="J4338" s="5">
        <v>178444</v>
      </c>
    </row>
    <row r="4344" spans="4:7" ht="15">
      <c r="D4344" t="s">
        <v>3646</v>
      </c>
      <c r="E4344" t="s">
        <v>3245</v>
      </c>
      <c r="F4344" t="s">
        <v>3246</v>
      </c>
      <c r="G4344" t="s">
        <v>3247</v>
      </c>
    </row>
    <row r="4345" spans="5:6" ht="15">
      <c r="E4345" t="s">
        <v>3753</v>
      </c>
      <c r="F4345" s="7">
        <v>38483</v>
      </c>
    </row>
    <row r="4348" spans="1:3" ht="15">
      <c r="A4348" t="s">
        <v>564</v>
      </c>
      <c r="B4348" t="s">
        <v>565</v>
      </c>
      <c r="C4348" t="s">
        <v>566</v>
      </c>
    </row>
    <row r="4349" spans="1:3" ht="15">
      <c r="A4349" t="s">
        <v>3250</v>
      </c>
      <c r="B4349" t="s">
        <v>3251</v>
      </c>
      <c r="C4349" t="s">
        <v>567</v>
      </c>
    </row>
    <row r="4350" spans="1:3" ht="15">
      <c r="A4350" t="s">
        <v>3772</v>
      </c>
      <c r="B4350" t="s">
        <v>568</v>
      </c>
      <c r="C4350" t="s">
        <v>569</v>
      </c>
    </row>
    <row r="4351" spans="1:3" ht="15">
      <c r="A4351" t="s">
        <v>1564</v>
      </c>
      <c r="B4351">
        <v>72</v>
      </c>
      <c r="C4351">
        <v>104</v>
      </c>
    </row>
    <row r="4352" spans="1:3" ht="15">
      <c r="A4352" t="s">
        <v>3255</v>
      </c>
      <c r="B4352" t="s">
        <v>3887</v>
      </c>
      <c r="C4352" t="s">
        <v>570</v>
      </c>
    </row>
    <row r="4355" spans="1:11" ht="15">
      <c r="A4355" t="s">
        <v>4361</v>
      </c>
      <c r="C4355" t="s">
        <v>3258</v>
      </c>
      <c r="D4355" t="s">
        <v>3633</v>
      </c>
      <c r="E4355" t="s">
        <v>3259</v>
      </c>
      <c r="F4355" t="s">
        <v>3260</v>
      </c>
      <c r="G4355" t="s">
        <v>3261</v>
      </c>
      <c r="H4355" t="s">
        <v>3262</v>
      </c>
      <c r="I4355" t="s">
        <v>3263</v>
      </c>
      <c r="J4355" t="s">
        <v>3264</v>
      </c>
      <c r="K4355" t="s">
        <v>3265</v>
      </c>
    </row>
    <row r="4356" spans="3:10" ht="15">
      <c r="C4356" t="s">
        <v>3266</v>
      </c>
      <c r="D4356" t="s">
        <v>3636</v>
      </c>
      <c r="E4356" t="s">
        <v>3267</v>
      </c>
      <c r="F4356" t="s">
        <v>3268</v>
      </c>
      <c r="G4356" t="s">
        <v>3269</v>
      </c>
      <c r="H4356" t="s">
        <v>3270</v>
      </c>
      <c r="I4356" t="s">
        <v>3628</v>
      </c>
      <c r="J4356" t="s">
        <v>3637</v>
      </c>
    </row>
    <row r="4360" spans="1:11" ht="15">
      <c r="A4360" t="s">
        <v>3293</v>
      </c>
      <c r="B4360" t="s">
        <v>3294</v>
      </c>
      <c r="C4360" t="s">
        <v>3742</v>
      </c>
      <c r="D4360" t="s">
        <v>3642</v>
      </c>
      <c r="E4360" t="s">
        <v>3743</v>
      </c>
      <c r="F4360" t="s">
        <v>3744</v>
      </c>
      <c r="G4360" t="s">
        <v>3745</v>
      </c>
      <c r="H4360" t="s">
        <v>3746</v>
      </c>
      <c r="I4360" t="s">
        <v>3747</v>
      </c>
      <c r="J4360" t="s">
        <v>3748</v>
      </c>
      <c r="K4360" t="s">
        <v>3749</v>
      </c>
    </row>
    <row r="4361" spans="3:5" ht="15">
      <c r="C4361" t="s">
        <v>3803</v>
      </c>
      <c r="D4361" t="e">
        <v>#NAME?</v>
      </c>
      <c r="E4361" t="s">
        <v>1565</v>
      </c>
    </row>
    <row r="4362" spans="3:10" ht="15">
      <c r="C4362" t="s">
        <v>297</v>
      </c>
      <c r="F4362" s="5">
        <v>363314</v>
      </c>
      <c r="G4362" t="s">
        <v>298</v>
      </c>
      <c r="H4362">
        <v>25</v>
      </c>
      <c r="I4362">
        <v>11.6</v>
      </c>
      <c r="J4362" s="5">
        <v>3633</v>
      </c>
    </row>
    <row r="4363" spans="3:10" ht="15">
      <c r="C4363" t="s">
        <v>3629</v>
      </c>
      <c r="D4363" s="5">
        <v>81115</v>
      </c>
      <c r="F4363" s="5">
        <v>81115</v>
      </c>
      <c r="G4363" t="s">
        <v>299</v>
      </c>
      <c r="H4363">
        <v>25</v>
      </c>
      <c r="I4363">
        <v>11.6</v>
      </c>
      <c r="J4363">
        <v>811</v>
      </c>
    </row>
    <row r="4364" spans="3:10" ht="15">
      <c r="C4364" t="s">
        <v>3630</v>
      </c>
      <c r="E4364">
        <v>0</v>
      </c>
      <c r="F4364">
        <v>0</v>
      </c>
      <c r="G4364" t="s">
        <v>300</v>
      </c>
      <c r="H4364">
        <v>25</v>
      </c>
      <c r="I4364">
        <v>11.6</v>
      </c>
      <c r="J4364">
        <v>0</v>
      </c>
    </row>
    <row r="4365" spans="3:10" ht="15">
      <c r="C4365" t="s">
        <v>301</v>
      </c>
      <c r="D4365" t="s">
        <v>1566</v>
      </c>
      <c r="E4365">
        <v>115</v>
      </c>
      <c r="F4365" t="s">
        <v>2226</v>
      </c>
      <c r="G4365" s="6">
        <v>16266.1</v>
      </c>
      <c r="J4365" s="5">
        <v>4444</v>
      </c>
    </row>
    <row r="4367" spans="3:5" ht="15">
      <c r="C4367" t="s">
        <v>427</v>
      </c>
      <c r="D4367" t="e">
        <v>#NAME?</v>
      </c>
      <c r="E4367" t="s">
        <v>1567</v>
      </c>
    </row>
    <row r="4368" spans="3:10" ht="15">
      <c r="C4368" t="s">
        <v>434</v>
      </c>
      <c r="F4368" s="5">
        <v>1681100</v>
      </c>
      <c r="G4368" t="s">
        <v>435</v>
      </c>
      <c r="H4368">
        <v>25</v>
      </c>
      <c r="I4368">
        <v>14.2</v>
      </c>
      <c r="J4368" s="5">
        <v>16811</v>
      </c>
    </row>
    <row r="4369" spans="3:10" ht="15">
      <c r="C4369" t="s">
        <v>3629</v>
      </c>
      <c r="D4369" s="5">
        <v>734997</v>
      </c>
      <c r="F4369" s="5">
        <v>734997</v>
      </c>
      <c r="G4369" t="s">
        <v>436</v>
      </c>
      <c r="H4369">
        <v>25</v>
      </c>
      <c r="I4369">
        <v>14.2</v>
      </c>
      <c r="J4369" s="5">
        <v>7350</v>
      </c>
    </row>
    <row r="4370" spans="3:10" ht="15">
      <c r="C4370" t="s">
        <v>3630</v>
      </c>
      <c r="E4370" s="5">
        <v>322865</v>
      </c>
      <c r="F4370" s="5">
        <v>322865</v>
      </c>
      <c r="G4370" t="s">
        <v>437</v>
      </c>
      <c r="H4370">
        <v>25</v>
      </c>
      <c r="I4370">
        <v>14.2</v>
      </c>
      <c r="J4370" s="5">
        <v>3229</v>
      </c>
    </row>
    <row r="4371" spans="3:10" ht="15">
      <c r="C4371" t="s">
        <v>438</v>
      </c>
      <c r="D4371" t="s">
        <v>1568</v>
      </c>
      <c r="E4371" t="s">
        <v>2227</v>
      </c>
      <c r="F4371" t="s">
        <v>2228</v>
      </c>
      <c r="G4371" s="6">
        <v>107367.31</v>
      </c>
      <c r="J4371" s="5">
        <v>27390</v>
      </c>
    </row>
    <row r="4373" spans="3:4" ht="15">
      <c r="C4373" t="s">
        <v>4491</v>
      </c>
      <c r="D4373" t="s">
        <v>3235</v>
      </c>
    </row>
    <row r="4374" spans="3:10" ht="15">
      <c r="C4374" t="s">
        <v>2229</v>
      </c>
      <c r="F4374" s="5">
        <v>2454678</v>
      </c>
      <c r="G4374" t="s">
        <v>2230</v>
      </c>
      <c r="H4374">
        <v>25</v>
      </c>
      <c r="I4374">
        <v>13.6</v>
      </c>
      <c r="J4374" s="5">
        <v>24547</v>
      </c>
    </row>
    <row r="4375" spans="3:10" ht="15">
      <c r="C4375" t="s">
        <v>3629</v>
      </c>
      <c r="D4375" s="5">
        <v>757268</v>
      </c>
      <c r="F4375" s="5">
        <v>757268</v>
      </c>
      <c r="G4375" t="s">
        <v>2231</v>
      </c>
      <c r="H4375">
        <v>25</v>
      </c>
      <c r="I4375">
        <v>13.6</v>
      </c>
      <c r="J4375" s="5">
        <v>7573</v>
      </c>
    </row>
    <row r="4376" spans="3:10" ht="15">
      <c r="C4376" t="s">
        <v>3630</v>
      </c>
      <c r="E4376" s="5">
        <v>113050</v>
      </c>
      <c r="F4376" s="5">
        <v>113050</v>
      </c>
      <c r="G4376" t="s">
        <v>2232</v>
      </c>
      <c r="H4376">
        <v>25</v>
      </c>
      <c r="I4376">
        <v>13.6</v>
      </c>
      <c r="J4376" s="5">
        <v>1131</v>
      </c>
    </row>
    <row r="4377" spans="3:10" ht="15">
      <c r="C4377" t="s">
        <v>2233</v>
      </c>
      <c r="D4377" t="s">
        <v>1569</v>
      </c>
      <c r="E4377" t="s">
        <v>2234</v>
      </c>
      <c r="F4377" t="s">
        <v>2235</v>
      </c>
      <c r="G4377" s="6">
        <v>128344.84</v>
      </c>
      <c r="J4377" s="5">
        <v>33251</v>
      </c>
    </row>
    <row r="4379" ht="15">
      <c r="C4379" t="s">
        <v>3643</v>
      </c>
    </row>
    <row r="4380" spans="3:7" ht="15">
      <c r="C4380" s="5">
        <v>162032625</v>
      </c>
      <c r="D4380" t="s">
        <v>1570</v>
      </c>
      <c r="E4380" t="s">
        <v>2236</v>
      </c>
      <c r="F4380" t="s">
        <v>2237</v>
      </c>
      <c r="G4380" s="6">
        <v>10265228.21</v>
      </c>
    </row>
    <row r="4381" spans="3:11" ht="15">
      <c r="C4381" t="s">
        <v>3645</v>
      </c>
      <c r="J4381" t="s">
        <v>2238</v>
      </c>
      <c r="K4381">
        <v>42</v>
      </c>
    </row>
    <row r="4382" ht="15">
      <c r="C4382" t="s">
        <v>3754</v>
      </c>
    </row>
    <row r="4386" spans="1:8" ht="15">
      <c r="A4386" t="s">
        <v>3755</v>
      </c>
      <c r="B4386" t="s">
        <v>3756</v>
      </c>
      <c r="C4386" t="s">
        <v>3757</v>
      </c>
      <c r="D4386" t="s">
        <v>3648</v>
      </c>
      <c r="E4386" t="s">
        <v>3758</v>
      </c>
      <c r="F4386" t="s">
        <v>3759</v>
      </c>
      <c r="G4386" t="s">
        <v>3760</v>
      </c>
      <c r="H4386" t="s">
        <v>3649</v>
      </c>
    </row>
    <row r="4389" spans="1:6" ht="15">
      <c r="A4389" t="s">
        <v>3761</v>
      </c>
      <c r="B4389" t="s">
        <v>3762</v>
      </c>
      <c r="C4389" t="s">
        <v>3763</v>
      </c>
      <c r="D4389" t="s">
        <v>3650</v>
      </c>
      <c r="E4389" t="s">
        <v>3764</v>
      </c>
      <c r="F4389" t="s">
        <v>3765</v>
      </c>
    </row>
    <row r="4390" spans="1:5" ht="15">
      <c r="A4390" t="s">
        <v>3766</v>
      </c>
      <c r="B4390" t="s">
        <v>3767</v>
      </c>
      <c r="C4390" t="s">
        <v>3768</v>
      </c>
      <c r="E4390" t="s">
        <v>3627</v>
      </c>
    </row>
    <row r="4410" spans="4:7" ht="15">
      <c r="D4410" t="s">
        <v>3646</v>
      </c>
      <c r="E4410" t="s">
        <v>3245</v>
      </c>
      <c r="F4410" t="s">
        <v>3246</v>
      </c>
      <c r="G4410" t="s">
        <v>3247</v>
      </c>
    </row>
    <row r="4411" spans="5:6" ht="15">
      <c r="E4411" t="s">
        <v>3753</v>
      </c>
      <c r="F4411" s="7">
        <v>38483</v>
      </c>
    </row>
    <row r="4414" spans="1:2" ht="15">
      <c r="A4414" t="s">
        <v>564</v>
      </c>
      <c r="B4414" t="s">
        <v>2239</v>
      </c>
    </row>
    <row r="4415" spans="1:3" ht="15">
      <c r="A4415" t="s">
        <v>3250</v>
      </c>
      <c r="B4415" t="s">
        <v>3251</v>
      </c>
      <c r="C4415" t="s">
        <v>2240</v>
      </c>
    </row>
    <row r="4416" spans="1:3" ht="15">
      <c r="A4416" t="s">
        <v>2996</v>
      </c>
      <c r="B4416" t="s">
        <v>2241</v>
      </c>
      <c r="C4416" t="s">
        <v>2242</v>
      </c>
    </row>
    <row r="4417" spans="1:3" ht="15">
      <c r="A4417" t="s">
        <v>2243</v>
      </c>
      <c r="B4417" t="s">
        <v>2887</v>
      </c>
      <c r="C4417">
        <v>71852</v>
      </c>
    </row>
    <row r="4418" spans="1:3" ht="15">
      <c r="A4418" t="s">
        <v>3255</v>
      </c>
      <c r="B4418" t="s">
        <v>3256</v>
      </c>
      <c r="C4418" t="s">
        <v>2244</v>
      </c>
    </row>
    <row r="4421" spans="1:11" ht="15">
      <c r="A4421" t="s">
        <v>4361</v>
      </c>
      <c r="C4421" t="s">
        <v>3258</v>
      </c>
      <c r="D4421" t="s">
        <v>3633</v>
      </c>
      <c r="E4421" t="s">
        <v>3259</v>
      </c>
      <c r="F4421" t="s">
        <v>3260</v>
      </c>
      <c r="G4421" t="s">
        <v>3261</v>
      </c>
      <c r="H4421" t="s">
        <v>3262</v>
      </c>
      <c r="I4421" t="s">
        <v>3263</v>
      </c>
      <c r="J4421" t="s">
        <v>3264</v>
      </c>
      <c r="K4421" t="s">
        <v>3265</v>
      </c>
    </row>
    <row r="4422" spans="3:10" ht="15">
      <c r="C4422" t="s">
        <v>3266</v>
      </c>
      <c r="D4422" t="s">
        <v>3636</v>
      </c>
      <c r="E4422" t="s">
        <v>3267</v>
      </c>
      <c r="F4422" t="s">
        <v>3268</v>
      </c>
      <c r="G4422" t="s">
        <v>3269</v>
      </c>
      <c r="H4422" t="s">
        <v>3270</v>
      </c>
      <c r="I4422" t="s">
        <v>3628</v>
      </c>
      <c r="J4422" t="s">
        <v>3637</v>
      </c>
    </row>
    <row r="4424" spans="1:3" ht="15">
      <c r="A4424">
        <v>3102000</v>
      </c>
      <c r="C4424" t="s">
        <v>2245</v>
      </c>
    </row>
    <row r="4425" spans="7:9" ht="15">
      <c r="G4425" t="s">
        <v>3914</v>
      </c>
      <c r="H4425">
        <v>5</v>
      </c>
      <c r="I4425">
        <v>11</v>
      </c>
    </row>
    <row r="4426" spans="3:10" ht="15">
      <c r="C4426" t="s">
        <v>2246</v>
      </c>
      <c r="F4426" s="5">
        <v>14099054</v>
      </c>
      <c r="G4426" t="s">
        <v>2247</v>
      </c>
      <c r="H4426">
        <v>25</v>
      </c>
      <c r="I4426">
        <v>11</v>
      </c>
      <c r="J4426" s="5">
        <v>140991</v>
      </c>
    </row>
    <row r="4427" spans="3:10" ht="15">
      <c r="C4427" t="s">
        <v>3629</v>
      </c>
      <c r="D4427" s="5">
        <v>14545320</v>
      </c>
      <c r="F4427" s="5">
        <v>14545320</v>
      </c>
      <c r="G4427" t="s">
        <v>2248</v>
      </c>
      <c r="H4427">
        <v>25</v>
      </c>
      <c r="I4427">
        <v>11</v>
      </c>
      <c r="J4427" s="5">
        <v>145453</v>
      </c>
    </row>
    <row r="4428" spans="3:10" ht="15">
      <c r="C4428" t="s">
        <v>3630</v>
      </c>
      <c r="E4428" s="5">
        <v>1892895</v>
      </c>
      <c r="F4428" s="5">
        <v>1892895</v>
      </c>
      <c r="G4428" t="s">
        <v>2249</v>
      </c>
      <c r="H4428">
        <v>25</v>
      </c>
      <c r="I4428">
        <v>11</v>
      </c>
      <c r="J4428" s="5">
        <v>18929</v>
      </c>
    </row>
    <row r="4429" spans="3:10" ht="15">
      <c r="C4429" t="s">
        <v>2250</v>
      </c>
      <c r="D4429" s="5">
        <v>14545320</v>
      </c>
      <c r="E4429" s="5">
        <v>1892895</v>
      </c>
      <c r="F4429" s="5">
        <v>30537269</v>
      </c>
      <c r="G4429" s="6">
        <v>1099341.68</v>
      </c>
      <c r="J4429" s="5">
        <v>305373</v>
      </c>
    </row>
    <row r="4431" ht="15">
      <c r="C4431" t="s">
        <v>2251</v>
      </c>
    </row>
    <row r="4432" spans="7:9" ht="15">
      <c r="G4432" t="s">
        <v>3914</v>
      </c>
      <c r="H4432">
        <v>5</v>
      </c>
      <c r="I4432">
        <v>11</v>
      </c>
    </row>
    <row r="4433" spans="3:10" ht="15">
      <c r="C4433" t="s">
        <v>2252</v>
      </c>
      <c r="F4433" s="5">
        <v>3716780</v>
      </c>
      <c r="G4433" t="s">
        <v>2253</v>
      </c>
      <c r="H4433">
        <v>25</v>
      </c>
      <c r="I4433">
        <v>11</v>
      </c>
      <c r="J4433" s="5">
        <v>37168</v>
      </c>
    </row>
    <row r="4434" spans="3:10" ht="15">
      <c r="C4434" t="s">
        <v>3629</v>
      </c>
      <c r="D4434" s="5">
        <v>892455</v>
      </c>
      <c r="F4434" s="5">
        <v>892455</v>
      </c>
      <c r="G4434" t="s">
        <v>2254</v>
      </c>
      <c r="H4434">
        <v>25</v>
      </c>
      <c r="I4434">
        <v>11</v>
      </c>
      <c r="J4434" s="5">
        <v>8925</v>
      </c>
    </row>
    <row r="4435" spans="3:10" ht="15">
      <c r="C4435" t="s">
        <v>3630</v>
      </c>
      <c r="E4435" s="5">
        <v>154815</v>
      </c>
      <c r="F4435" s="5">
        <v>154815</v>
      </c>
      <c r="G4435" t="s">
        <v>2255</v>
      </c>
      <c r="H4435">
        <v>25</v>
      </c>
      <c r="I4435">
        <v>11</v>
      </c>
      <c r="J4435" s="5">
        <v>1548</v>
      </c>
    </row>
    <row r="4436" spans="3:10" ht="15">
      <c r="C4436" t="s">
        <v>2256</v>
      </c>
      <c r="D4436" s="5">
        <v>892455</v>
      </c>
      <c r="E4436" s="5">
        <v>154815</v>
      </c>
      <c r="F4436" s="5">
        <v>4764050</v>
      </c>
      <c r="G4436" s="6">
        <v>171505.8</v>
      </c>
      <c r="J4436" s="5">
        <v>47641</v>
      </c>
    </row>
    <row r="4439" ht="15">
      <c r="C4439" t="s">
        <v>2257</v>
      </c>
    </row>
    <row r="4440" spans="7:9" ht="15">
      <c r="G4440" t="s">
        <v>3914</v>
      </c>
      <c r="H4440">
        <v>5</v>
      </c>
      <c r="I4440">
        <v>11</v>
      </c>
    </row>
    <row r="4441" spans="3:10" ht="15">
      <c r="C4441" t="s">
        <v>2258</v>
      </c>
      <c r="F4441" s="5">
        <v>1151267</v>
      </c>
      <c r="G4441" t="s">
        <v>2259</v>
      </c>
      <c r="H4441">
        <v>25</v>
      </c>
      <c r="I4441">
        <v>11</v>
      </c>
      <c r="J4441" s="5">
        <v>11513</v>
      </c>
    </row>
    <row r="4442" spans="3:10" ht="15">
      <c r="C4442" t="s">
        <v>3629</v>
      </c>
      <c r="D4442" s="5">
        <v>180540</v>
      </c>
      <c r="F4442" s="5">
        <v>180540</v>
      </c>
      <c r="G4442" t="s">
        <v>2260</v>
      </c>
      <c r="H4442">
        <v>25</v>
      </c>
      <c r="I4442">
        <v>11</v>
      </c>
      <c r="J4442" s="5">
        <v>1805</v>
      </c>
    </row>
    <row r="4443" spans="3:10" ht="15">
      <c r="C4443" t="s">
        <v>3630</v>
      </c>
      <c r="E4443" s="5">
        <v>40450</v>
      </c>
      <c r="F4443" s="5">
        <v>40450</v>
      </c>
      <c r="G4443" t="s">
        <v>2261</v>
      </c>
      <c r="H4443">
        <v>25</v>
      </c>
      <c r="I4443">
        <v>11</v>
      </c>
      <c r="J4443">
        <v>405</v>
      </c>
    </row>
    <row r="4444" spans="3:10" ht="15">
      <c r="C4444" t="s">
        <v>2262</v>
      </c>
      <c r="D4444" s="5">
        <v>180540</v>
      </c>
      <c r="E4444" s="5">
        <v>40450</v>
      </c>
      <c r="F4444" s="5">
        <v>1372257</v>
      </c>
      <c r="G4444" s="6">
        <v>49401.25</v>
      </c>
      <c r="J4444" s="5">
        <v>13723</v>
      </c>
    </row>
    <row r="4448" spans="3:4" ht="15">
      <c r="C4448" t="s">
        <v>2263</v>
      </c>
      <c r="D4448" t="s">
        <v>3640</v>
      </c>
    </row>
    <row r="4449" spans="3:10" ht="15">
      <c r="C4449" s="5">
        <v>18967101</v>
      </c>
      <c r="D4449" s="5">
        <v>15618315</v>
      </c>
      <c r="E4449" s="5">
        <v>2088160</v>
      </c>
      <c r="F4449" s="5">
        <v>36673576</v>
      </c>
      <c r="G4449" s="6">
        <v>1320248.73</v>
      </c>
      <c r="J4449" s="5">
        <v>366737</v>
      </c>
    </row>
    <row r="4451" spans="1:4" ht="15">
      <c r="A4451">
        <v>3104000</v>
      </c>
      <c r="C4451" t="s">
        <v>552</v>
      </c>
      <c r="D4451" t="s">
        <v>1556</v>
      </c>
    </row>
    <row r="4452" spans="7:9" ht="15">
      <c r="G4452" t="s">
        <v>3148</v>
      </c>
      <c r="H4452">
        <v>5</v>
      </c>
      <c r="I4452">
        <v>9</v>
      </c>
    </row>
    <row r="4453" spans="3:10" ht="15">
      <c r="C4453" t="s">
        <v>2264</v>
      </c>
      <c r="F4453" s="5">
        <v>11015528</v>
      </c>
      <c r="G4453" t="s">
        <v>2265</v>
      </c>
      <c r="H4453">
        <v>25</v>
      </c>
      <c r="I4453">
        <v>9</v>
      </c>
      <c r="J4453" s="5">
        <v>110155</v>
      </c>
    </row>
    <row r="4454" spans="3:10" ht="15">
      <c r="C4454" t="s">
        <v>3629</v>
      </c>
      <c r="D4454" s="5">
        <v>3506855</v>
      </c>
      <c r="F4454" s="5">
        <v>3506855</v>
      </c>
      <c r="G4454" t="s">
        <v>2266</v>
      </c>
      <c r="H4454">
        <v>25</v>
      </c>
      <c r="I4454">
        <v>9</v>
      </c>
      <c r="J4454" s="5">
        <v>35069</v>
      </c>
    </row>
    <row r="4455" spans="3:10" ht="15">
      <c r="C4455" t="s">
        <v>3630</v>
      </c>
      <c r="E4455" s="5">
        <v>1719000</v>
      </c>
      <c r="F4455" s="5">
        <v>1719000</v>
      </c>
      <c r="G4455" t="s">
        <v>2267</v>
      </c>
      <c r="H4455">
        <v>25</v>
      </c>
      <c r="I4455">
        <v>9</v>
      </c>
      <c r="J4455" s="5">
        <v>17190</v>
      </c>
    </row>
    <row r="4456" spans="3:10" ht="15">
      <c r="C4456" t="s">
        <v>2268</v>
      </c>
      <c r="D4456" s="5">
        <v>3506855</v>
      </c>
      <c r="E4456" s="5">
        <v>1719000</v>
      </c>
      <c r="F4456" s="5">
        <v>16241383</v>
      </c>
      <c r="G4456" s="6">
        <v>552207.02</v>
      </c>
      <c r="J4456" s="5">
        <v>162414</v>
      </c>
    </row>
    <row r="4458" spans="3:4" ht="15">
      <c r="C4458" t="s">
        <v>2269</v>
      </c>
      <c r="D4458" t="s">
        <v>3197</v>
      </c>
    </row>
    <row r="4459" spans="7:9" ht="15">
      <c r="G4459" t="s">
        <v>3148</v>
      </c>
      <c r="H4459">
        <v>5</v>
      </c>
      <c r="I4459">
        <v>9</v>
      </c>
    </row>
    <row r="4460" spans="3:10" ht="15">
      <c r="C4460" t="s">
        <v>553</v>
      </c>
      <c r="F4460" s="5">
        <v>7004050</v>
      </c>
      <c r="G4460" t="s">
        <v>554</v>
      </c>
      <c r="H4460">
        <v>25</v>
      </c>
      <c r="I4460">
        <v>9</v>
      </c>
      <c r="J4460" s="5">
        <v>70041</v>
      </c>
    </row>
    <row r="4461" spans="3:10" ht="15">
      <c r="C4461" t="s">
        <v>3629</v>
      </c>
      <c r="D4461" s="5">
        <v>1185506</v>
      </c>
      <c r="F4461" s="5">
        <v>1185506</v>
      </c>
      <c r="G4461" t="s">
        <v>555</v>
      </c>
      <c r="H4461">
        <v>25</v>
      </c>
      <c r="I4461">
        <v>9</v>
      </c>
      <c r="J4461" s="5">
        <v>11855</v>
      </c>
    </row>
    <row r="4462" spans="3:10" ht="15">
      <c r="C4462" t="s">
        <v>3630</v>
      </c>
      <c r="E4462" s="5">
        <v>850370</v>
      </c>
      <c r="F4462" s="5">
        <v>850370</v>
      </c>
      <c r="G4462" t="s">
        <v>556</v>
      </c>
      <c r="H4462">
        <v>25</v>
      </c>
      <c r="I4462">
        <v>9</v>
      </c>
      <c r="J4462" s="5">
        <v>8504</v>
      </c>
    </row>
    <row r="4463" spans="3:10" ht="15">
      <c r="C4463" t="s">
        <v>557</v>
      </c>
      <c r="D4463" s="5">
        <v>1185506</v>
      </c>
      <c r="E4463" s="5">
        <v>850370</v>
      </c>
      <c r="F4463" s="5">
        <v>9039926</v>
      </c>
      <c r="G4463" s="6">
        <v>307357.48</v>
      </c>
      <c r="J4463" s="5">
        <v>90400</v>
      </c>
    </row>
    <row r="4466" spans="3:4" ht="15">
      <c r="C4466" t="s">
        <v>2270</v>
      </c>
      <c r="D4466" t="s">
        <v>1572</v>
      </c>
    </row>
    <row r="4467" spans="7:9" ht="15">
      <c r="G4467" t="s">
        <v>3148</v>
      </c>
      <c r="H4467">
        <v>5</v>
      </c>
      <c r="I4467">
        <v>9</v>
      </c>
    </row>
    <row r="4468" spans="3:10" ht="15">
      <c r="C4468" t="s">
        <v>2271</v>
      </c>
      <c r="F4468" s="5">
        <v>43667</v>
      </c>
      <c r="G4468" t="s">
        <v>2272</v>
      </c>
      <c r="H4468">
        <v>25</v>
      </c>
      <c r="I4468">
        <v>9</v>
      </c>
      <c r="J4468">
        <v>437</v>
      </c>
    </row>
    <row r="4469" spans="3:10" ht="15">
      <c r="C4469" t="s">
        <v>3629</v>
      </c>
      <c r="D4469" s="5">
        <v>4030</v>
      </c>
      <c r="F4469" s="5">
        <v>4030</v>
      </c>
      <c r="G4469" t="s">
        <v>2273</v>
      </c>
      <c r="H4469">
        <v>25</v>
      </c>
      <c r="I4469">
        <v>9</v>
      </c>
      <c r="J4469">
        <v>40</v>
      </c>
    </row>
    <row r="4470" spans="3:10" ht="15">
      <c r="C4470" t="s">
        <v>3630</v>
      </c>
      <c r="E4470" s="5">
        <v>28325</v>
      </c>
      <c r="F4470" s="5">
        <v>28325</v>
      </c>
      <c r="G4470" t="s">
        <v>2274</v>
      </c>
      <c r="H4470">
        <v>25</v>
      </c>
      <c r="I4470">
        <v>9</v>
      </c>
      <c r="J4470">
        <v>283</v>
      </c>
    </row>
    <row r="4476" spans="4:7" ht="15">
      <c r="D4476" t="s">
        <v>3646</v>
      </c>
      <c r="E4476" t="s">
        <v>3245</v>
      </c>
      <c r="F4476" t="s">
        <v>3246</v>
      </c>
      <c r="G4476" t="s">
        <v>3247</v>
      </c>
    </row>
    <row r="4477" spans="5:6" ht="15">
      <c r="E4477" t="s">
        <v>3753</v>
      </c>
      <c r="F4477" s="7">
        <v>38483</v>
      </c>
    </row>
    <row r="4480" spans="1:2" ht="15">
      <c r="A4480" t="s">
        <v>564</v>
      </c>
      <c r="B4480" t="s">
        <v>2239</v>
      </c>
    </row>
    <row r="4481" spans="1:3" ht="15">
      <c r="A4481" t="s">
        <v>3250</v>
      </c>
      <c r="B4481" t="s">
        <v>3251</v>
      </c>
      <c r="C4481" t="s">
        <v>2240</v>
      </c>
    </row>
    <row r="4482" spans="1:3" ht="15">
      <c r="A4482" t="s">
        <v>2996</v>
      </c>
      <c r="B4482" t="s">
        <v>2241</v>
      </c>
      <c r="C4482" t="s">
        <v>2242</v>
      </c>
    </row>
    <row r="4483" spans="1:3" ht="15">
      <c r="A4483" t="s">
        <v>2243</v>
      </c>
      <c r="B4483" t="s">
        <v>2887</v>
      </c>
      <c r="C4483">
        <v>71852</v>
      </c>
    </row>
    <row r="4484" spans="1:3" ht="15">
      <c r="A4484" t="s">
        <v>3255</v>
      </c>
      <c r="B4484" t="s">
        <v>3256</v>
      </c>
      <c r="C4484" t="s">
        <v>2244</v>
      </c>
    </row>
    <row r="4487" spans="1:11" ht="15">
      <c r="A4487" t="s">
        <v>4361</v>
      </c>
      <c r="C4487" t="s">
        <v>3258</v>
      </c>
      <c r="D4487" t="s">
        <v>3633</v>
      </c>
      <c r="E4487" t="s">
        <v>3259</v>
      </c>
      <c r="F4487" t="s">
        <v>3260</v>
      </c>
      <c r="G4487" t="s">
        <v>3261</v>
      </c>
      <c r="H4487" t="s">
        <v>3262</v>
      </c>
      <c r="I4487" t="s">
        <v>3263</v>
      </c>
      <c r="J4487" t="s">
        <v>3264</v>
      </c>
      <c r="K4487" t="s">
        <v>3265</v>
      </c>
    </row>
    <row r="4488" spans="3:10" ht="15">
      <c r="C4488" t="s">
        <v>3266</v>
      </c>
      <c r="D4488" t="s">
        <v>3636</v>
      </c>
      <c r="E4488" t="s">
        <v>3267</v>
      </c>
      <c r="F4488" t="s">
        <v>3268</v>
      </c>
      <c r="G4488" t="s">
        <v>3269</v>
      </c>
      <c r="H4488" t="s">
        <v>3270</v>
      </c>
      <c r="I4488" t="s">
        <v>3628</v>
      </c>
      <c r="J4488" t="s">
        <v>3637</v>
      </c>
    </row>
    <row r="4490" spans="3:10" ht="15">
      <c r="C4490" t="s">
        <v>2275</v>
      </c>
      <c r="D4490" s="5">
        <v>4030</v>
      </c>
      <c r="E4490" s="5">
        <v>28325</v>
      </c>
      <c r="F4490" s="5">
        <v>76022</v>
      </c>
      <c r="G4490" s="6">
        <v>2584.75</v>
      </c>
      <c r="J4490">
        <v>760</v>
      </c>
    </row>
    <row r="4493" ht="15">
      <c r="C4493" t="s">
        <v>2257</v>
      </c>
    </row>
    <row r="4494" spans="7:9" ht="15">
      <c r="G4494" t="s">
        <v>3148</v>
      </c>
      <c r="H4494">
        <v>5</v>
      </c>
      <c r="I4494">
        <v>9</v>
      </c>
    </row>
    <row r="4495" spans="3:10" ht="15">
      <c r="C4495" t="s">
        <v>573</v>
      </c>
      <c r="F4495" s="5">
        <v>2084684</v>
      </c>
      <c r="G4495" t="s">
        <v>574</v>
      </c>
      <c r="H4495">
        <v>25</v>
      </c>
      <c r="I4495">
        <v>9</v>
      </c>
      <c r="J4495" s="5">
        <v>20847</v>
      </c>
    </row>
    <row r="4496" spans="3:10" ht="15">
      <c r="C4496" t="s">
        <v>3629</v>
      </c>
      <c r="D4496" s="5">
        <v>511410</v>
      </c>
      <c r="F4496" s="5">
        <v>511410</v>
      </c>
      <c r="G4496" t="s">
        <v>575</v>
      </c>
      <c r="H4496">
        <v>25</v>
      </c>
      <c r="I4496">
        <v>9</v>
      </c>
      <c r="J4496" s="5">
        <v>5114</v>
      </c>
    </row>
    <row r="4497" spans="3:10" ht="15">
      <c r="C4497" t="s">
        <v>3630</v>
      </c>
      <c r="E4497" s="5">
        <v>328210</v>
      </c>
      <c r="F4497" s="5">
        <v>328210</v>
      </c>
      <c r="G4497" t="s">
        <v>576</v>
      </c>
      <c r="H4497">
        <v>25</v>
      </c>
      <c r="I4497">
        <v>9</v>
      </c>
      <c r="J4497" s="5">
        <v>3282</v>
      </c>
    </row>
    <row r="4498" spans="3:10" ht="15">
      <c r="C4498" t="s">
        <v>577</v>
      </c>
      <c r="D4498" s="5">
        <v>511410</v>
      </c>
      <c r="E4498" s="5">
        <v>328210</v>
      </c>
      <c r="F4498" s="5">
        <v>2924304</v>
      </c>
      <c r="G4498" s="6">
        <v>99426.34</v>
      </c>
      <c r="J4498" s="5">
        <v>29243</v>
      </c>
    </row>
    <row r="4502" spans="3:4" ht="15">
      <c r="C4502" t="s">
        <v>578</v>
      </c>
      <c r="D4502" t="s">
        <v>1557</v>
      </c>
    </row>
    <row r="4503" spans="3:10" ht="15">
      <c r="C4503" s="5">
        <v>20147929</v>
      </c>
      <c r="D4503" s="5">
        <v>5207801</v>
      </c>
      <c r="E4503" s="5">
        <v>2925905</v>
      </c>
      <c r="F4503" s="5">
        <v>28281635</v>
      </c>
      <c r="G4503" s="6">
        <v>961575.59</v>
      </c>
      <c r="J4503" s="5">
        <v>282817</v>
      </c>
    </row>
    <row r="4505" spans="1:3" ht="15">
      <c r="A4505">
        <v>3105000</v>
      </c>
      <c r="C4505" t="s">
        <v>538</v>
      </c>
    </row>
    <row r="4506" spans="7:9" ht="15">
      <c r="G4506" t="s">
        <v>579</v>
      </c>
      <c r="H4506">
        <v>5</v>
      </c>
      <c r="I4506">
        <v>6.7</v>
      </c>
    </row>
    <row r="4507" spans="3:10" ht="15">
      <c r="C4507" t="s">
        <v>580</v>
      </c>
      <c r="F4507" s="5">
        <v>52122969</v>
      </c>
      <c r="G4507" t="s">
        <v>581</v>
      </c>
      <c r="H4507">
        <v>25</v>
      </c>
      <c r="I4507">
        <v>6.7</v>
      </c>
      <c r="J4507" s="5">
        <v>521230</v>
      </c>
    </row>
    <row r="4508" spans="3:10" ht="15">
      <c r="C4508" t="s">
        <v>3629</v>
      </c>
      <c r="D4508" s="5">
        <v>42867710</v>
      </c>
      <c r="F4508" s="5">
        <v>42867710</v>
      </c>
      <c r="G4508" t="s">
        <v>582</v>
      </c>
      <c r="H4508">
        <v>25</v>
      </c>
      <c r="I4508">
        <v>6.7</v>
      </c>
      <c r="J4508" s="5">
        <v>428677</v>
      </c>
    </row>
    <row r="4509" spans="3:10" ht="15">
      <c r="C4509" t="s">
        <v>3630</v>
      </c>
      <c r="E4509" s="5">
        <v>6283540</v>
      </c>
      <c r="F4509" s="5">
        <v>6283540</v>
      </c>
      <c r="G4509" t="s">
        <v>583</v>
      </c>
      <c r="H4509">
        <v>25</v>
      </c>
      <c r="I4509">
        <v>6.7</v>
      </c>
      <c r="J4509" s="5">
        <v>62835</v>
      </c>
    </row>
    <row r="4510" spans="3:10" ht="15">
      <c r="C4510" t="s">
        <v>584</v>
      </c>
      <c r="D4510" s="5">
        <v>42867710</v>
      </c>
      <c r="E4510" s="5">
        <v>6283540</v>
      </c>
      <c r="F4510" s="5">
        <v>101274219</v>
      </c>
      <c r="G4510" s="6">
        <v>3210392.75</v>
      </c>
      <c r="J4510" s="5">
        <v>1012742</v>
      </c>
    </row>
    <row r="4512" spans="3:4" ht="15">
      <c r="C4512" t="s">
        <v>2269</v>
      </c>
      <c r="D4512" t="s">
        <v>3197</v>
      </c>
    </row>
    <row r="4513" spans="7:9" ht="15">
      <c r="G4513" t="s">
        <v>579</v>
      </c>
      <c r="H4513">
        <v>5</v>
      </c>
      <c r="I4513">
        <v>6.7</v>
      </c>
    </row>
    <row r="4514" spans="3:10" ht="15">
      <c r="C4514" t="s">
        <v>539</v>
      </c>
      <c r="F4514" s="5">
        <v>6334274</v>
      </c>
      <c r="G4514" t="s">
        <v>540</v>
      </c>
      <c r="H4514">
        <v>25</v>
      </c>
      <c r="I4514">
        <v>6.7</v>
      </c>
      <c r="J4514" s="5">
        <v>63343</v>
      </c>
    </row>
    <row r="4515" spans="3:10" ht="15">
      <c r="C4515" t="s">
        <v>3629</v>
      </c>
      <c r="D4515" s="5">
        <v>2093466</v>
      </c>
      <c r="F4515" s="5">
        <v>2093466</v>
      </c>
      <c r="G4515" t="s">
        <v>541</v>
      </c>
      <c r="H4515">
        <v>25</v>
      </c>
      <c r="I4515">
        <v>6.7</v>
      </c>
      <c r="J4515" s="5">
        <v>20935</v>
      </c>
    </row>
    <row r="4516" spans="3:10" ht="15">
      <c r="C4516" t="s">
        <v>3630</v>
      </c>
      <c r="E4516" s="5">
        <v>496650</v>
      </c>
      <c r="F4516" s="5">
        <v>496650</v>
      </c>
      <c r="G4516" t="s">
        <v>542</v>
      </c>
      <c r="H4516">
        <v>25</v>
      </c>
      <c r="I4516">
        <v>6.7</v>
      </c>
      <c r="J4516" s="5">
        <v>4967</v>
      </c>
    </row>
    <row r="4517" spans="3:10" ht="15">
      <c r="C4517" t="s">
        <v>543</v>
      </c>
      <c r="D4517" s="5">
        <v>2093466</v>
      </c>
      <c r="E4517" s="5">
        <v>496650</v>
      </c>
      <c r="F4517" s="5">
        <v>8924390</v>
      </c>
      <c r="G4517" s="6">
        <v>282903.17</v>
      </c>
      <c r="J4517" s="5">
        <v>89245</v>
      </c>
    </row>
    <row r="4520" ht="15">
      <c r="C4520" t="s">
        <v>2251</v>
      </c>
    </row>
    <row r="4521" spans="7:9" ht="15">
      <c r="G4521" t="s">
        <v>579</v>
      </c>
      <c r="H4521">
        <v>5</v>
      </c>
      <c r="I4521">
        <v>6.7</v>
      </c>
    </row>
    <row r="4522" spans="3:10" ht="15">
      <c r="C4522" t="s">
        <v>585</v>
      </c>
      <c r="F4522" s="5">
        <v>70220</v>
      </c>
      <c r="G4522" t="s">
        <v>586</v>
      </c>
      <c r="H4522">
        <v>25</v>
      </c>
      <c r="I4522">
        <v>6.7</v>
      </c>
      <c r="J4522">
        <v>702</v>
      </c>
    </row>
    <row r="4523" spans="3:10" ht="15">
      <c r="C4523" t="s">
        <v>3629</v>
      </c>
      <c r="D4523" s="5">
        <v>19030</v>
      </c>
      <c r="F4523" s="5">
        <v>19030</v>
      </c>
      <c r="G4523" t="s">
        <v>587</v>
      </c>
      <c r="H4523">
        <v>25</v>
      </c>
      <c r="I4523">
        <v>6.7</v>
      </c>
      <c r="J4523">
        <v>190</v>
      </c>
    </row>
    <row r="4524" spans="3:10" ht="15">
      <c r="C4524" t="s">
        <v>3630</v>
      </c>
      <c r="E4524" s="5">
        <v>11480</v>
      </c>
      <c r="F4524" s="5">
        <v>11480</v>
      </c>
      <c r="G4524" t="s">
        <v>588</v>
      </c>
      <c r="H4524">
        <v>25</v>
      </c>
      <c r="I4524">
        <v>6.7</v>
      </c>
      <c r="J4524">
        <v>115</v>
      </c>
    </row>
    <row r="4525" spans="3:10" ht="15">
      <c r="C4525" t="s">
        <v>589</v>
      </c>
      <c r="D4525" s="5">
        <v>19030</v>
      </c>
      <c r="E4525" s="5">
        <v>11480</v>
      </c>
      <c r="F4525" s="5">
        <v>100730</v>
      </c>
      <c r="G4525" s="6">
        <v>3193.14</v>
      </c>
      <c r="J4525" s="5">
        <v>1007</v>
      </c>
    </row>
    <row r="4529" spans="3:4" ht="15">
      <c r="C4529" t="s">
        <v>590</v>
      </c>
      <c r="D4529" t="s">
        <v>3641</v>
      </c>
    </row>
    <row r="4530" spans="3:10" ht="15">
      <c r="C4530" s="5">
        <v>58527463</v>
      </c>
      <c r="D4530" s="5">
        <v>44980206</v>
      </c>
      <c r="E4530" s="5">
        <v>6791670</v>
      </c>
      <c r="F4530" s="5">
        <v>110299339</v>
      </c>
      <c r="G4530" s="6">
        <v>3496489.06</v>
      </c>
      <c r="J4530" s="5">
        <v>1102994</v>
      </c>
    </row>
    <row r="4533" spans="1:11" ht="15">
      <c r="A4533" t="s">
        <v>3293</v>
      </c>
      <c r="B4533" t="s">
        <v>3294</v>
      </c>
      <c r="C4533" t="s">
        <v>3742</v>
      </c>
      <c r="D4533" t="s">
        <v>3642</v>
      </c>
      <c r="E4533" t="s">
        <v>3743</v>
      </c>
      <c r="F4533" t="s">
        <v>3744</v>
      </c>
      <c r="G4533" t="s">
        <v>3745</v>
      </c>
      <c r="H4533" t="s">
        <v>3746</v>
      </c>
      <c r="I4533" t="s">
        <v>3747</v>
      </c>
      <c r="J4533" t="s">
        <v>3748</v>
      </c>
      <c r="K4533" t="s">
        <v>3749</v>
      </c>
    </row>
    <row r="4534" spans="3:4" ht="15">
      <c r="C4534" t="s">
        <v>591</v>
      </c>
      <c r="D4534" t="s">
        <v>1573</v>
      </c>
    </row>
    <row r="4535" spans="3:10" ht="15">
      <c r="C4535" t="s">
        <v>592</v>
      </c>
      <c r="F4535" s="5">
        <v>170750</v>
      </c>
      <c r="G4535" t="s">
        <v>593</v>
      </c>
      <c r="H4535">
        <v>26.9</v>
      </c>
      <c r="I4535">
        <v>9.5</v>
      </c>
      <c r="J4535" s="5">
        <v>1837</v>
      </c>
    </row>
    <row r="4536" spans="3:10" ht="15">
      <c r="C4536" t="s">
        <v>3629</v>
      </c>
      <c r="D4536">
        <v>0</v>
      </c>
      <c r="F4536">
        <v>0</v>
      </c>
      <c r="G4536" t="s">
        <v>594</v>
      </c>
      <c r="H4536">
        <v>26.9</v>
      </c>
      <c r="I4536">
        <v>9.5</v>
      </c>
      <c r="J4536">
        <v>0</v>
      </c>
    </row>
    <row r="4542" spans="4:7" ht="15">
      <c r="D4542" t="s">
        <v>3646</v>
      </c>
      <c r="E4542" t="s">
        <v>3245</v>
      </c>
      <c r="F4542" t="s">
        <v>3246</v>
      </c>
      <c r="G4542" t="s">
        <v>3247</v>
      </c>
    </row>
    <row r="4543" spans="5:6" ht="15">
      <c r="E4543" t="s">
        <v>3753</v>
      </c>
      <c r="F4543" s="7">
        <v>38483</v>
      </c>
    </row>
    <row r="4546" spans="1:2" ht="15">
      <c r="A4546" t="s">
        <v>564</v>
      </c>
      <c r="B4546" t="s">
        <v>2239</v>
      </c>
    </row>
    <row r="4547" spans="1:3" ht="15">
      <c r="A4547" t="s">
        <v>3250</v>
      </c>
      <c r="B4547" t="s">
        <v>3251</v>
      </c>
      <c r="C4547" t="s">
        <v>2240</v>
      </c>
    </row>
    <row r="4548" spans="1:3" ht="15">
      <c r="A4548" t="s">
        <v>2996</v>
      </c>
      <c r="B4548" t="s">
        <v>2241</v>
      </c>
      <c r="C4548" t="s">
        <v>2242</v>
      </c>
    </row>
    <row r="4549" spans="1:3" ht="15">
      <c r="A4549" t="s">
        <v>2243</v>
      </c>
      <c r="B4549" t="s">
        <v>2887</v>
      </c>
      <c r="C4549">
        <v>71852</v>
      </c>
    </row>
    <row r="4550" spans="1:3" ht="15">
      <c r="A4550" t="s">
        <v>3255</v>
      </c>
      <c r="B4550" t="s">
        <v>3256</v>
      </c>
      <c r="C4550" t="s">
        <v>2244</v>
      </c>
    </row>
    <row r="4553" spans="1:11" ht="15">
      <c r="A4553" t="s">
        <v>4361</v>
      </c>
      <c r="C4553" t="s">
        <v>3258</v>
      </c>
      <c r="D4553" t="s">
        <v>3633</v>
      </c>
      <c r="E4553" t="s">
        <v>3259</v>
      </c>
      <c r="F4553" t="s">
        <v>3260</v>
      </c>
      <c r="G4553" t="s">
        <v>3261</v>
      </c>
      <c r="H4553" t="s">
        <v>3262</v>
      </c>
      <c r="I4553" t="s">
        <v>3263</v>
      </c>
      <c r="J4553" t="s">
        <v>3264</v>
      </c>
      <c r="K4553" t="s">
        <v>3265</v>
      </c>
    </row>
    <row r="4554" spans="3:10" ht="15">
      <c r="C4554" t="s">
        <v>3266</v>
      </c>
      <c r="D4554" t="s">
        <v>3636</v>
      </c>
      <c r="E4554" t="s">
        <v>3267</v>
      </c>
      <c r="F4554" t="s">
        <v>3268</v>
      </c>
      <c r="G4554" t="s">
        <v>3269</v>
      </c>
      <c r="H4554" t="s">
        <v>3270</v>
      </c>
      <c r="I4554" t="s">
        <v>3628</v>
      </c>
      <c r="J4554" t="s">
        <v>3637</v>
      </c>
    </row>
    <row r="4556" spans="3:10" ht="15">
      <c r="C4556" t="s">
        <v>3630</v>
      </c>
      <c r="E4556" s="5">
        <v>5680</v>
      </c>
      <c r="F4556" s="5">
        <v>5680</v>
      </c>
      <c r="G4556" t="s">
        <v>595</v>
      </c>
      <c r="H4556">
        <v>26.9</v>
      </c>
      <c r="I4556">
        <v>9.5</v>
      </c>
      <c r="J4556">
        <v>61</v>
      </c>
    </row>
    <row r="4557" spans="3:10" ht="15">
      <c r="C4557" t="s">
        <v>596</v>
      </c>
      <c r="E4557" t="s">
        <v>597</v>
      </c>
      <c r="F4557" t="s">
        <v>598</v>
      </c>
      <c r="G4557" s="6">
        <v>6422.05</v>
      </c>
      <c r="J4557" s="5">
        <v>1898</v>
      </c>
    </row>
    <row r="4559" spans="3:4" ht="15">
      <c r="C4559" t="s">
        <v>599</v>
      </c>
      <c r="D4559" t="e">
        <v>#NAME?</v>
      </c>
    </row>
    <row r="4560" spans="3:10" ht="15">
      <c r="C4560" t="s">
        <v>600</v>
      </c>
      <c r="F4560" s="5">
        <v>7470903</v>
      </c>
      <c r="G4560" t="s">
        <v>601</v>
      </c>
      <c r="H4560">
        <v>25</v>
      </c>
      <c r="I4560">
        <v>14.2</v>
      </c>
      <c r="J4560" s="5">
        <v>74709</v>
      </c>
    </row>
    <row r="4561" spans="3:10" ht="15">
      <c r="C4561" t="s">
        <v>3629</v>
      </c>
      <c r="D4561" s="5">
        <v>1750760</v>
      </c>
      <c r="F4561" s="5">
        <v>1750760</v>
      </c>
      <c r="G4561" t="s">
        <v>602</v>
      </c>
      <c r="H4561">
        <v>25</v>
      </c>
      <c r="I4561">
        <v>14.2</v>
      </c>
      <c r="J4561" s="5">
        <v>17508</v>
      </c>
    </row>
    <row r="4562" spans="3:10" ht="15">
      <c r="C4562" t="s">
        <v>3630</v>
      </c>
      <c r="E4562" s="5">
        <v>1286815</v>
      </c>
      <c r="F4562" s="5">
        <v>1286815</v>
      </c>
      <c r="G4562" t="s">
        <v>603</v>
      </c>
      <c r="H4562">
        <v>25</v>
      </c>
      <c r="I4562">
        <v>14.2</v>
      </c>
      <c r="J4562" s="5">
        <v>12868</v>
      </c>
    </row>
    <row r="4563" spans="3:10" ht="15">
      <c r="C4563" t="s">
        <v>604</v>
      </c>
      <c r="D4563" t="s">
        <v>1574</v>
      </c>
      <c r="E4563" t="s">
        <v>605</v>
      </c>
      <c r="F4563" t="s">
        <v>606</v>
      </c>
      <c r="G4563" s="6">
        <v>411932.34</v>
      </c>
      <c r="J4563" s="5">
        <v>105085</v>
      </c>
    </row>
    <row r="4565" ht="15">
      <c r="C4565" t="s">
        <v>3643</v>
      </c>
    </row>
    <row r="4566" spans="3:7" ht="15">
      <c r="C4566" s="5">
        <v>84879204</v>
      </c>
      <c r="D4566" t="s">
        <v>1575</v>
      </c>
      <c r="E4566" t="s">
        <v>607</v>
      </c>
      <c r="F4566" t="s">
        <v>608</v>
      </c>
      <c r="G4566" s="6">
        <v>5280295.84</v>
      </c>
    </row>
    <row r="4567" spans="3:11" ht="15">
      <c r="C4567" t="s">
        <v>3645</v>
      </c>
      <c r="J4567" t="s">
        <v>609</v>
      </c>
      <c r="K4567">
        <v>48</v>
      </c>
    </row>
    <row r="4568" ht="15">
      <c r="C4568" t="s">
        <v>3754</v>
      </c>
    </row>
    <row r="4572" spans="1:8" ht="15">
      <c r="A4572" t="s">
        <v>3755</v>
      </c>
      <c r="B4572" t="s">
        <v>3756</v>
      </c>
      <c r="C4572" t="s">
        <v>3757</v>
      </c>
      <c r="D4572" t="s">
        <v>3648</v>
      </c>
      <c r="E4572" t="s">
        <v>3758</v>
      </c>
      <c r="F4572" t="s">
        <v>3759</v>
      </c>
      <c r="G4572" t="s">
        <v>3760</v>
      </c>
      <c r="H4572" t="s">
        <v>3649</v>
      </c>
    </row>
    <row r="4575" spans="1:6" ht="15">
      <c r="A4575" t="s">
        <v>3761</v>
      </c>
      <c r="B4575" t="s">
        <v>3762</v>
      </c>
      <c r="C4575" t="s">
        <v>3763</v>
      </c>
      <c r="D4575" t="s">
        <v>3650</v>
      </c>
      <c r="E4575" t="s">
        <v>3764</v>
      </c>
      <c r="F4575" t="s">
        <v>3765</v>
      </c>
    </row>
    <row r="4576" spans="1:5" ht="15">
      <c r="A4576" t="s">
        <v>3766</v>
      </c>
      <c r="B4576" t="s">
        <v>3767</v>
      </c>
      <c r="C4576" t="s">
        <v>3768</v>
      </c>
      <c r="E4576" t="s">
        <v>3627</v>
      </c>
    </row>
    <row r="4608" spans="4:7" ht="15">
      <c r="D4608" t="s">
        <v>3646</v>
      </c>
      <c r="E4608" t="s">
        <v>3245</v>
      </c>
      <c r="F4608" t="s">
        <v>3246</v>
      </c>
      <c r="G4608" t="s">
        <v>3247</v>
      </c>
    </row>
    <row r="4609" spans="5:6" ht="15">
      <c r="E4609" t="s">
        <v>3753</v>
      </c>
      <c r="F4609" s="7">
        <v>38483</v>
      </c>
    </row>
    <row r="4612" spans="1:3" ht="15">
      <c r="A4612" t="s">
        <v>610</v>
      </c>
      <c r="B4612" t="s">
        <v>611</v>
      </c>
      <c r="C4612" t="s">
        <v>612</v>
      </c>
    </row>
    <row r="4613" spans="1:3" ht="15">
      <c r="A4613" t="s">
        <v>3250</v>
      </c>
      <c r="B4613" t="s">
        <v>3251</v>
      </c>
      <c r="C4613" t="s">
        <v>613</v>
      </c>
    </row>
    <row r="4614" spans="1:3" ht="15">
      <c r="A4614" t="s">
        <v>3192</v>
      </c>
      <c r="B4614" t="s">
        <v>614</v>
      </c>
      <c r="C4614" t="s">
        <v>615</v>
      </c>
    </row>
    <row r="4615" spans="1:3" ht="15">
      <c r="A4615" t="s">
        <v>1576</v>
      </c>
      <c r="B4615" t="s">
        <v>2887</v>
      </c>
      <c r="C4615">
        <v>72501</v>
      </c>
    </row>
    <row r="4616" spans="1:3" ht="15">
      <c r="A4616" t="s">
        <v>3255</v>
      </c>
      <c r="B4616" t="s">
        <v>3256</v>
      </c>
      <c r="C4616" t="s">
        <v>616</v>
      </c>
    </row>
    <row r="4619" spans="1:11" ht="15">
      <c r="A4619" t="s">
        <v>4361</v>
      </c>
      <c r="C4619" t="s">
        <v>3258</v>
      </c>
      <c r="D4619" t="s">
        <v>3633</v>
      </c>
      <c r="E4619" t="s">
        <v>3259</v>
      </c>
      <c r="F4619" t="s">
        <v>3260</v>
      </c>
      <c r="G4619" t="s">
        <v>3261</v>
      </c>
      <c r="H4619" t="s">
        <v>3262</v>
      </c>
      <c r="I4619" t="s">
        <v>3263</v>
      </c>
      <c r="J4619" t="s">
        <v>3264</v>
      </c>
      <c r="K4619" t="s">
        <v>3265</v>
      </c>
    </row>
    <row r="4620" spans="3:10" ht="15">
      <c r="C4620" t="s">
        <v>3266</v>
      </c>
      <c r="D4620" t="s">
        <v>3636</v>
      </c>
      <c r="E4620" t="s">
        <v>3267</v>
      </c>
      <c r="F4620" t="s">
        <v>3268</v>
      </c>
      <c r="G4620" t="s">
        <v>3269</v>
      </c>
      <c r="H4620" t="s">
        <v>3270</v>
      </c>
      <c r="I4620" t="s">
        <v>3628</v>
      </c>
      <c r="J4620" t="s">
        <v>3637</v>
      </c>
    </row>
    <row r="4622" spans="1:3" ht="15">
      <c r="A4622">
        <v>3201000</v>
      </c>
      <c r="C4622" t="s">
        <v>617</v>
      </c>
    </row>
    <row r="4623" spans="7:9" ht="15">
      <c r="G4623" t="s">
        <v>2774</v>
      </c>
      <c r="H4623">
        <v>6.9</v>
      </c>
      <c r="I4623">
        <v>5.6</v>
      </c>
    </row>
    <row r="4624" spans="3:10" ht="15">
      <c r="C4624" t="s">
        <v>618</v>
      </c>
      <c r="F4624" s="5">
        <v>98767409</v>
      </c>
      <c r="G4624" t="s">
        <v>619</v>
      </c>
      <c r="H4624">
        <v>26.9</v>
      </c>
      <c r="I4624">
        <v>5.6</v>
      </c>
      <c r="J4624" s="5">
        <v>1062737</v>
      </c>
    </row>
    <row r="4625" spans="3:10" ht="15">
      <c r="C4625" t="s">
        <v>3629</v>
      </c>
      <c r="D4625" s="5">
        <v>56789960</v>
      </c>
      <c r="F4625" s="5">
        <v>56789960</v>
      </c>
      <c r="G4625" t="s">
        <v>620</v>
      </c>
      <c r="H4625">
        <v>26.9</v>
      </c>
      <c r="I4625">
        <v>5.6</v>
      </c>
      <c r="J4625" s="5">
        <v>611060</v>
      </c>
    </row>
    <row r="4626" spans="3:10" ht="15">
      <c r="C4626" t="s">
        <v>3630</v>
      </c>
      <c r="E4626" s="5">
        <v>6889079</v>
      </c>
      <c r="F4626" s="5">
        <v>6889079</v>
      </c>
      <c r="G4626" t="s">
        <v>621</v>
      </c>
      <c r="H4626">
        <v>26.9</v>
      </c>
      <c r="I4626">
        <v>5.6</v>
      </c>
      <c r="J4626" s="5">
        <v>74126</v>
      </c>
    </row>
    <row r="4627" spans="3:10" ht="15">
      <c r="C4627" t="s">
        <v>622</v>
      </c>
      <c r="D4627" s="5">
        <v>56789960</v>
      </c>
      <c r="E4627" s="5">
        <v>6889079</v>
      </c>
      <c r="F4627" s="5">
        <v>162446448</v>
      </c>
      <c r="G4627" s="6">
        <v>5279509.56</v>
      </c>
      <c r="J4627" s="5">
        <v>1747923</v>
      </c>
    </row>
    <row r="4630" spans="3:4" ht="15">
      <c r="C4630" t="s">
        <v>623</v>
      </c>
      <c r="D4630" t="s">
        <v>3223</v>
      </c>
    </row>
    <row r="4631" spans="3:10" ht="15">
      <c r="C4631" s="5">
        <v>98767409</v>
      </c>
      <c r="D4631" s="5">
        <v>56789960</v>
      </c>
      <c r="E4631" s="5">
        <v>6889079</v>
      </c>
      <c r="F4631" s="5">
        <v>162446448</v>
      </c>
      <c r="G4631" s="6">
        <v>5279509.56</v>
      </c>
      <c r="J4631" s="5">
        <v>1747923</v>
      </c>
    </row>
    <row r="4633" spans="1:3" ht="15">
      <c r="A4633">
        <v>3203000</v>
      </c>
      <c r="C4633" t="s">
        <v>624</v>
      </c>
    </row>
    <row r="4634" spans="7:9" ht="15">
      <c r="G4634" t="s">
        <v>4039</v>
      </c>
      <c r="H4634">
        <v>5</v>
      </c>
      <c r="I4634">
        <v>14</v>
      </c>
    </row>
    <row r="4635" spans="3:10" ht="15">
      <c r="C4635" t="s">
        <v>625</v>
      </c>
      <c r="F4635" s="5">
        <v>5644083</v>
      </c>
      <c r="G4635" t="s">
        <v>626</v>
      </c>
      <c r="H4635">
        <v>25</v>
      </c>
      <c r="I4635">
        <v>14</v>
      </c>
      <c r="J4635" s="5">
        <v>56441</v>
      </c>
    </row>
    <row r="4636" spans="3:10" ht="15">
      <c r="C4636" t="s">
        <v>3629</v>
      </c>
      <c r="D4636" s="5">
        <v>2649325</v>
      </c>
      <c r="F4636" s="5">
        <v>2649325</v>
      </c>
      <c r="G4636" t="s">
        <v>627</v>
      </c>
      <c r="H4636">
        <v>25</v>
      </c>
      <c r="I4636">
        <v>14</v>
      </c>
      <c r="J4636" s="5">
        <v>26493</v>
      </c>
    </row>
    <row r="4637" spans="3:10" ht="15">
      <c r="C4637" t="s">
        <v>3630</v>
      </c>
      <c r="E4637" s="5">
        <v>1075165</v>
      </c>
      <c r="F4637" s="5">
        <v>1075165</v>
      </c>
      <c r="G4637" t="s">
        <v>628</v>
      </c>
      <c r="H4637">
        <v>25</v>
      </c>
      <c r="I4637">
        <v>14</v>
      </c>
      <c r="J4637" s="5">
        <v>10752</v>
      </c>
    </row>
    <row r="4638" spans="3:10" ht="15">
      <c r="C4638" t="s">
        <v>629</v>
      </c>
      <c r="D4638" s="5">
        <v>2649325</v>
      </c>
      <c r="E4638" s="5">
        <v>1075165</v>
      </c>
      <c r="F4638" s="5">
        <v>9368573</v>
      </c>
      <c r="G4638" s="6">
        <v>365374.36</v>
      </c>
      <c r="J4638" s="5">
        <v>93686</v>
      </c>
    </row>
    <row r="4641" spans="3:4" ht="15">
      <c r="C4641" t="s">
        <v>630</v>
      </c>
      <c r="D4641" t="s">
        <v>3187</v>
      </c>
    </row>
    <row r="4642" spans="3:10" ht="15">
      <c r="C4642" s="5">
        <v>5644083</v>
      </c>
      <c r="D4642" s="5">
        <v>2649325</v>
      </c>
      <c r="E4642" s="5">
        <v>1075165</v>
      </c>
      <c r="F4642" s="5">
        <v>9368573</v>
      </c>
      <c r="G4642" s="6">
        <v>365374.36</v>
      </c>
      <c r="J4642" s="5">
        <v>93686</v>
      </c>
    </row>
    <row r="4644" spans="1:3" ht="15">
      <c r="A4644">
        <v>3209000</v>
      </c>
      <c r="C4644" t="s">
        <v>631</v>
      </c>
    </row>
    <row r="4645" spans="7:9" ht="15">
      <c r="G4645" t="s">
        <v>632</v>
      </c>
      <c r="H4645">
        <v>5</v>
      </c>
      <c r="I4645">
        <v>11.8</v>
      </c>
    </row>
    <row r="4646" spans="3:10" ht="15">
      <c r="C4646" t="s">
        <v>633</v>
      </c>
      <c r="F4646" s="5">
        <v>26085876</v>
      </c>
      <c r="G4646" t="s">
        <v>634</v>
      </c>
      <c r="H4646">
        <v>25</v>
      </c>
      <c r="I4646">
        <v>11.8</v>
      </c>
      <c r="J4646" s="5">
        <v>260859</v>
      </c>
    </row>
    <row r="4647" spans="3:10" ht="15">
      <c r="C4647" t="s">
        <v>3629</v>
      </c>
      <c r="D4647" s="5">
        <v>9824853</v>
      </c>
      <c r="F4647" s="5">
        <v>9824853</v>
      </c>
      <c r="G4647" t="s">
        <v>635</v>
      </c>
      <c r="H4647">
        <v>25</v>
      </c>
      <c r="I4647">
        <v>11.8</v>
      </c>
      <c r="J4647" s="5">
        <v>98249</v>
      </c>
    </row>
    <row r="4648" spans="3:10" ht="15">
      <c r="C4648" t="s">
        <v>3630</v>
      </c>
      <c r="E4648" s="5">
        <v>1137590</v>
      </c>
      <c r="F4648" s="5">
        <v>1137590</v>
      </c>
      <c r="G4648" t="s">
        <v>636</v>
      </c>
      <c r="H4648">
        <v>25</v>
      </c>
      <c r="I4648">
        <v>11.8</v>
      </c>
      <c r="J4648" s="5">
        <v>11376</v>
      </c>
    </row>
    <row r="4649" spans="3:10" ht="15">
      <c r="C4649" t="s">
        <v>637</v>
      </c>
      <c r="D4649" s="5">
        <v>9824853</v>
      </c>
      <c r="E4649" s="5">
        <v>1137590</v>
      </c>
      <c r="F4649" s="5">
        <v>37048319</v>
      </c>
      <c r="G4649" s="6">
        <v>1363378.14</v>
      </c>
      <c r="J4649" s="5">
        <v>370484</v>
      </c>
    </row>
    <row r="4652" spans="3:4" ht="15">
      <c r="C4652" t="s">
        <v>638</v>
      </c>
      <c r="D4652" t="s">
        <v>3641</v>
      </c>
    </row>
    <row r="4653" spans="3:10" ht="15">
      <c r="C4653" s="5">
        <v>26085876</v>
      </c>
      <c r="D4653" s="5">
        <v>9824853</v>
      </c>
      <c r="E4653" s="5">
        <v>1137590</v>
      </c>
      <c r="F4653" s="5">
        <v>37048319</v>
      </c>
      <c r="G4653" s="6">
        <v>1363378.14</v>
      </c>
      <c r="J4653" s="5">
        <v>370484</v>
      </c>
    </row>
    <row r="4655" spans="1:4" ht="15">
      <c r="A4655">
        <v>3210000</v>
      </c>
      <c r="C4655" t="s">
        <v>639</v>
      </c>
      <c r="D4655" t="s">
        <v>3640</v>
      </c>
    </row>
    <row r="4656" spans="7:9" ht="15">
      <c r="G4656" t="s">
        <v>640</v>
      </c>
      <c r="H4656">
        <v>5</v>
      </c>
      <c r="I4656">
        <v>13.4</v>
      </c>
    </row>
    <row r="4657" spans="3:10" ht="15">
      <c r="C4657" t="s">
        <v>641</v>
      </c>
      <c r="F4657" s="5">
        <v>11937864</v>
      </c>
      <c r="G4657" t="s">
        <v>642</v>
      </c>
      <c r="H4657">
        <v>25</v>
      </c>
      <c r="I4657">
        <v>13.4</v>
      </c>
      <c r="J4657" s="5">
        <v>119379</v>
      </c>
    </row>
    <row r="4658" spans="3:10" ht="15">
      <c r="C4658" t="s">
        <v>3629</v>
      </c>
      <c r="D4658" s="5">
        <v>17286110</v>
      </c>
      <c r="F4658" s="5">
        <v>17286110</v>
      </c>
      <c r="G4658" t="s">
        <v>643</v>
      </c>
      <c r="H4658">
        <v>25</v>
      </c>
      <c r="I4658">
        <v>13.4</v>
      </c>
      <c r="J4658" s="5">
        <v>172861</v>
      </c>
    </row>
    <row r="4659" spans="3:10" ht="15">
      <c r="C4659" t="s">
        <v>3630</v>
      </c>
      <c r="E4659" s="5">
        <v>777556</v>
      </c>
      <c r="F4659" s="5">
        <v>777556</v>
      </c>
      <c r="G4659" t="s">
        <v>644</v>
      </c>
      <c r="H4659">
        <v>25</v>
      </c>
      <c r="I4659">
        <v>13.4</v>
      </c>
      <c r="J4659" s="5">
        <v>7776</v>
      </c>
    </row>
    <row r="4660" spans="3:10" ht="15">
      <c r="C4660" t="s">
        <v>645</v>
      </c>
      <c r="D4660" s="5">
        <v>17286110</v>
      </c>
      <c r="E4660" s="5">
        <v>777556</v>
      </c>
      <c r="F4660" s="5">
        <v>30001530</v>
      </c>
      <c r="G4660" s="6">
        <v>1152058.75</v>
      </c>
      <c r="J4660" s="5">
        <v>300016</v>
      </c>
    </row>
    <row r="4663" spans="3:4" ht="15">
      <c r="C4663" t="s">
        <v>646</v>
      </c>
      <c r="D4663" t="s">
        <v>3638</v>
      </c>
    </row>
    <row r="4664" spans="3:10" ht="15">
      <c r="C4664" s="5">
        <v>11937864</v>
      </c>
      <c r="D4664" s="5">
        <v>17286110</v>
      </c>
      <c r="E4664" s="5">
        <v>777556</v>
      </c>
      <c r="F4664" s="5">
        <v>30001530</v>
      </c>
      <c r="G4664" s="6">
        <v>1152058.75</v>
      </c>
      <c r="J4664" s="5">
        <v>300016</v>
      </c>
    </row>
    <row r="4666" spans="1:3" ht="15">
      <c r="A4666">
        <v>3211000</v>
      </c>
      <c r="C4666" t="s">
        <v>3180</v>
      </c>
    </row>
    <row r="4667" spans="7:9" ht="15">
      <c r="G4667" t="s">
        <v>647</v>
      </c>
      <c r="H4667">
        <v>5</v>
      </c>
      <c r="I4667">
        <v>5.41</v>
      </c>
    </row>
    <row r="4668" spans="3:10" ht="15">
      <c r="C4668" t="s">
        <v>648</v>
      </c>
      <c r="F4668" s="5">
        <v>12913974</v>
      </c>
      <c r="G4668" t="s">
        <v>649</v>
      </c>
      <c r="H4668">
        <v>25</v>
      </c>
      <c r="I4668">
        <v>5.41</v>
      </c>
      <c r="J4668" s="5">
        <v>129140</v>
      </c>
    </row>
    <row r="4674" spans="4:7" ht="15">
      <c r="D4674" t="s">
        <v>3646</v>
      </c>
      <c r="E4674" t="s">
        <v>3245</v>
      </c>
      <c r="F4674" t="s">
        <v>3246</v>
      </c>
      <c r="G4674" t="s">
        <v>3247</v>
      </c>
    </row>
    <row r="4675" spans="5:6" ht="15">
      <c r="E4675" t="s">
        <v>3753</v>
      </c>
      <c r="F4675" s="7">
        <v>38483</v>
      </c>
    </row>
    <row r="4678" spans="1:3" ht="15">
      <c r="A4678" t="s">
        <v>610</v>
      </c>
      <c r="B4678" t="s">
        <v>611</v>
      </c>
      <c r="C4678" t="s">
        <v>612</v>
      </c>
    </row>
    <row r="4679" spans="1:3" ht="15">
      <c r="A4679" t="s">
        <v>3250</v>
      </c>
      <c r="B4679" t="s">
        <v>3251</v>
      </c>
      <c r="C4679" t="s">
        <v>613</v>
      </c>
    </row>
    <row r="4680" spans="1:3" ht="15">
      <c r="A4680" t="s">
        <v>3192</v>
      </c>
      <c r="B4680" t="s">
        <v>614</v>
      </c>
      <c r="C4680" t="s">
        <v>615</v>
      </c>
    </row>
    <row r="4681" spans="1:3" ht="15">
      <c r="A4681" t="s">
        <v>1576</v>
      </c>
      <c r="B4681" t="s">
        <v>2887</v>
      </c>
      <c r="C4681">
        <v>72501</v>
      </c>
    </row>
    <row r="4682" spans="1:3" ht="15">
      <c r="A4682" t="s">
        <v>3255</v>
      </c>
      <c r="B4682" t="s">
        <v>3256</v>
      </c>
      <c r="C4682" t="s">
        <v>616</v>
      </c>
    </row>
    <row r="4685" spans="1:11" ht="15">
      <c r="A4685" t="s">
        <v>4361</v>
      </c>
      <c r="C4685" t="s">
        <v>3258</v>
      </c>
      <c r="D4685" t="s">
        <v>3633</v>
      </c>
      <c r="E4685" t="s">
        <v>3259</v>
      </c>
      <c r="F4685" t="s">
        <v>3260</v>
      </c>
      <c r="G4685" t="s">
        <v>3261</v>
      </c>
      <c r="H4685" t="s">
        <v>3262</v>
      </c>
      <c r="I4685" t="s">
        <v>3263</v>
      </c>
      <c r="J4685" t="s">
        <v>3264</v>
      </c>
      <c r="K4685" t="s">
        <v>3265</v>
      </c>
    </row>
    <row r="4686" spans="3:10" ht="15">
      <c r="C4686" t="s">
        <v>3266</v>
      </c>
      <c r="D4686" t="s">
        <v>3636</v>
      </c>
      <c r="E4686" t="s">
        <v>3267</v>
      </c>
      <c r="F4686" t="s">
        <v>3268</v>
      </c>
      <c r="G4686" t="s">
        <v>3269</v>
      </c>
      <c r="H4686" t="s">
        <v>3270</v>
      </c>
      <c r="I4686" t="s">
        <v>3628</v>
      </c>
      <c r="J4686" t="s">
        <v>3637</v>
      </c>
    </row>
    <row r="4688" spans="3:10" ht="15">
      <c r="C4688" t="s">
        <v>3629</v>
      </c>
      <c r="D4688" s="5">
        <v>4168970</v>
      </c>
      <c r="F4688" s="5">
        <v>4168970</v>
      </c>
      <c r="G4688" t="s">
        <v>650</v>
      </c>
      <c r="H4688">
        <v>25</v>
      </c>
      <c r="I4688">
        <v>5.41</v>
      </c>
      <c r="J4688" s="5">
        <v>41690</v>
      </c>
    </row>
    <row r="4689" spans="3:10" ht="15">
      <c r="C4689" t="s">
        <v>3630</v>
      </c>
      <c r="E4689" s="5">
        <v>1653395</v>
      </c>
      <c r="F4689" s="5">
        <v>1653395</v>
      </c>
      <c r="G4689" t="s">
        <v>651</v>
      </c>
      <c r="H4689">
        <v>25</v>
      </c>
      <c r="I4689">
        <v>5.41</v>
      </c>
      <c r="J4689" s="5">
        <v>16534</v>
      </c>
    </row>
    <row r="4690" spans="3:10" ht="15">
      <c r="C4690" t="s">
        <v>652</v>
      </c>
      <c r="D4690" s="5">
        <v>4168970</v>
      </c>
      <c r="E4690" s="5">
        <v>1653395</v>
      </c>
      <c r="F4690" s="5">
        <v>18736339</v>
      </c>
      <c r="G4690" s="6">
        <v>569772.07</v>
      </c>
      <c r="J4690" s="5">
        <v>187364</v>
      </c>
    </row>
    <row r="4692" ht="15">
      <c r="C4692" t="s">
        <v>653</v>
      </c>
    </row>
    <row r="4693" spans="7:9" ht="15">
      <c r="G4693" t="s">
        <v>647</v>
      </c>
      <c r="H4693">
        <v>5</v>
      </c>
      <c r="I4693">
        <v>5.41</v>
      </c>
    </row>
    <row r="4694" spans="3:10" ht="15">
      <c r="C4694" t="s">
        <v>3181</v>
      </c>
      <c r="F4694" s="5">
        <v>194787</v>
      </c>
      <c r="G4694" t="s">
        <v>3182</v>
      </c>
      <c r="H4694">
        <v>25</v>
      </c>
      <c r="I4694">
        <v>5.41</v>
      </c>
      <c r="J4694" s="5">
        <v>1948</v>
      </c>
    </row>
    <row r="4695" spans="3:10" ht="15">
      <c r="C4695" t="s">
        <v>3629</v>
      </c>
      <c r="D4695" s="5">
        <v>47890</v>
      </c>
      <c r="F4695" s="5">
        <v>47890</v>
      </c>
      <c r="G4695" t="s">
        <v>3183</v>
      </c>
      <c r="H4695">
        <v>25</v>
      </c>
      <c r="I4695">
        <v>5.41</v>
      </c>
      <c r="J4695">
        <v>479</v>
      </c>
    </row>
    <row r="4696" spans="3:10" ht="15">
      <c r="C4696" t="s">
        <v>3630</v>
      </c>
      <c r="E4696" s="5">
        <v>22687</v>
      </c>
      <c r="F4696" s="5">
        <v>22687</v>
      </c>
      <c r="G4696" t="s">
        <v>3184</v>
      </c>
      <c r="H4696">
        <v>25</v>
      </c>
      <c r="I4696">
        <v>5.41</v>
      </c>
      <c r="J4696">
        <v>227</v>
      </c>
    </row>
    <row r="4697" spans="3:10" ht="15">
      <c r="C4697" t="s">
        <v>1044</v>
      </c>
      <c r="D4697" s="5">
        <v>47890</v>
      </c>
      <c r="E4697" s="5">
        <v>22687</v>
      </c>
      <c r="F4697" s="5">
        <v>265364</v>
      </c>
      <c r="G4697" s="6">
        <v>8069.71</v>
      </c>
      <c r="J4697" s="5">
        <v>2654</v>
      </c>
    </row>
    <row r="4700" ht="15">
      <c r="C4700" t="s">
        <v>1269</v>
      </c>
    </row>
    <row r="4701" spans="7:9" ht="15">
      <c r="G4701" t="s">
        <v>647</v>
      </c>
      <c r="H4701">
        <v>5</v>
      </c>
      <c r="I4701">
        <v>5.41</v>
      </c>
    </row>
    <row r="4702" spans="3:10" ht="15">
      <c r="C4702" t="s">
        <v>654</v>
      </c>
      <c r="F4702" s="5">
        <v>2691140</v>
      </c>
      <c r="G4702" t="s">
        <v>655</v>
      </c>
      <c r="H4702">
        <v>25</v>
      </c>
      <c r="I4702">
        <v>5.41</v>
      </c>
      <c r="J4702" s="5">
        <v>26911</v>
      </c>
    </row>
    <row r="4703" spans="3:10" ht="15">
      <c r="C4703" t="s">
        <v>3629</v>
      </c>
      <c r="D4703" s="5">
        <v>873820</v>
      </c>
      <c r="F4703" s="5">
        <v>873820</v>
      </c>
      <c r="G4703" t="s">
        <v>656</v>
      </c>
      <c r="H4703">
        <v>25</v>
      </c>
      <c r="I4703">
        <v>5.41</v>
      </c>
      <c r="J4703" s="5">
        <v>8738</v>
      </c>
    </row>
    <row r="4704" spans="3:10" ht="15">
      <c r="C4704" t="s">
        <v>3630</v>
      </c>
      <c r="E4704" s="5">
        <v>212390</v>
      </c>
      <c r="F4704" s="5">
        <v>212390</v>
      </c>
      <c r="G4704" t="s">
        <v>657</v>
      </c>
      <c r="H4704">
        <v>25</v>
      </c>
      <c r="I4704">
        <v>5.41</v>
      </c>
      <c r="J4704" s="5">
        <v>2124</v>
      </c>
    </row>
    <row r="4705" spans="3:10" ht="15">
      <c r="C4705" t="s">
        <v>658</v>
      </c>
      <c r="D4705" s="5">
        <v>873820</v>
      </c>
      <c r="E4705" s="5">
        <v>212390</v>
      </c>
      <c r="F4705" s="5">
        <v>3777350</v>
      </c>
      <c r="G4705" s="6">
        <v>114869.22</v>
      </c>
      <c r="J4705" s="5">
        <v>37773</v>
      </c>
    </row>
    <row r="4709" spans="3:4" ht="15">
      <c r="C4709" t="s">
        <v>2284</v>
      </c>
      <c r="D4709" t="s">
        <v>3187</v>
      </c>
    </row>
    <row r="4710" spans="3:10" ht="15">
      <c r="C4710" s="5">
        <v>15799901</v>
      </c>
      <c r="D4710" s="5">
        <v>5090680</v>
      </c>
      <c r="E4710" s="5">
        <v>1888472</v>
      </c>
      <c r="F4710" s="5">
        <v>22779053</v>
      </c>
      <c r="G4710" s="6">
        <v>692711</v>
      </c>
      <c r="J4710" s="5">
        <v>227791</v>
      </c>
    </row>
    <row r="4712" spans="1:3" ht="15">
      <c r="A4712">
        <v>3212000</v>
      </c>
      <c r="C4712" t="s">
        <v>2285</v>
      </c>
    </row>
    <row r="4713" spans="7:9" ht="15">
      <c r="G4713" t="s">
        <v>2286</v>
      </c>
      <c r="H4713">
        <v>6.9</v>
      </c>
      <c r="I4713">
        <v>3.3</v>
      </c>
    </row>
    <row r="4714" spans="3:10" ht="15">
      <c r="C4714" t="s">
        <v>2287</v>
      </c>
      <c r="F4714" s="5">
        <v>26915384</v>
      </c>
      <c r="G4714" t="s">
        <v>2288</v>
      </c>
      <c r="H4714">
        <v>26.9</v>
      </c>
      <c r="I4714">
        <v>3.3</v>
      </c>
      <c r="J4714" s="5">
        <v>289610</v>
      </c>
    </row>
    <row r="4715" spans="3:10" ht="15">
      <c r="C4715" t="s">
        <v>3629</v>
      </c>
      <c r="D4715" s="5">
        <v>24747630</v>
      </c>
      <c r="F4715" s="5">
        <v>24747630</v>
      </c>
      <c r="G4715" t="s">
        <v>2289</v>
      </c>
      <c r="H4715">
        <v>26.9</v>
      </c>
      <c r="I4715">
        <v>3.3</v>
      </c>
      <c r="J4715" s="5">
        <v>266284</v>
      </c>
    </row>
    <row r="4716" spans="3:10" ht="15">
      <c r="C4716" t="s">
        <v>3630</v>
      </c>
      <c r="E4716" s="5">
        <v>90872790</v>
      </c>
      <c r="F4716" s="5">
        <v>90872790</v>
      </c>
      <c r="G4716" t="s">
        <v>2290</v>
      </c>
      <c r="H4716">
        <v>26.9</v>
      </c>
      <c r="I4716">
        <v>3.3</v>
      </c>
      <c r="J4716" s="5">
        <v>977791</v>
      </c>
    </row>
    <row r="4717" spans="3:10" ht="15">
      <c r="C4717" t="s">
        <v>2291</v>
      </c>
      <c r="D4717" s="5">
        <v>24747630</v>
      </c>
      <c r="E4717" s="5">
        <v>90872790</v>
      </c>
      <c r="F4717" s="5">
        <v>142535804</v>
      </c>
      <c r="G4717" s="6">
        <v>4304581.29</v>
      </c>
      <c r="J4717" s="5">
        <v>1533685</v>
      </c>
    </row>
    <row r="4719" ht="15">
      <c r="C4719" t="s">
        <v>1399</v>
      </c>
    </row>
    <row r="4720" spans="7:9" ht="15">
      <c r="G4720" t="s">
        <v>2286</v>
      </c>
      <c r="H4720">
        <v>6.9</v>
      </c>
      <c r="I4720">
        <v>3.3</v>
      </c>
    </row>
    <row r="4721" spans="3:10" ht="15">
      <c r="C4721" t="s">
        <v>2292</v>
      </c>
      <c r="F4721" s="5">
        <v>85770</v>
      </c>
      <c r="G4721" t="s">
        <v>2293</v>
      </c>
      <c r="H4721">
        <v>26.9</v>
      </c>
      <c r="I4721">
        <v>3.3</v>
      </c>
      <c r="J4721">
        <v>923</v>
      </c>
    </row>
    <row r="4722" spans="3:10" ht="15">
      <c r="C4722" t="s">
        <v>3629</v>
      </c>
      <c r="D4722" s="5">
        <v>22120</v>
      </c>
      <c r="F4722" s="5">
        <v>22120</v>
      </c>
      <c r="G4722" t="s">
        <v>2294</v>
      </c>
      <c r="H4722">
        <v>26.9</v>
      </c>
      <c r="I4722">
        <v>3.3</v>
      </c>
      <c r="J4722">
        <v>238</v>
      </c>
    </row>
    <row r="4723" spans="3:10" ht="15">
      <c r="C4723" t="s">
        <v>3630</v>
      </c>
      <c r="E4723" s="5">
        <v>6525</v>
      </c>
      <c r="F4723" s="5">
        <v>6525</v>
      </c>
      <c r="G4723" t="s">
        <v>2295</v>
      </c>
      <c r="H4723">
        <v>26.9</v>
      </c>
      <c r="I4723">
        <v>3.3</v>
      </c>
      <c r="J4723">
        <v>70</v>
      </c>
    </row>
    <row r="4724" spans="3:10" ht="15">
      <c r="C4724" t="s">
        <v>2296</v>
      </c>
      <c r="D4724" s="5">
        <v>22120</v>
      </c>
      <c r="E4724" s="5">
        <v>6525</v>
      </c>
      <c r="F4724" s="5">
        <v>114415</v>
      </c>
      <c r="G4724" s="6">
        <v>3455.33</v>
      </c>
      <c r="J4724" s="5">
        <v>1231</v>
      </c>
    </row>
    <row r="4728" ht="15">
      <c r="C4728" t="s">
        <v>2297</v>
      </c>
    </row>
    <row r="4729" spans="3:10" ht="15">
      <c r="C4729" s="5">
        <v>27001154</v>
      </c>
      <c r="D4729" s="5">
        <v>24769750</v>
      </c>
      <c r="E4729" s="5">
        <v>90879315</v>
      </c>
      <c r="F4729" s="5">
        <v>142650219</v>
      </c>
      <c r="G4729" s="6">
        <v>4308036.62</v>
      </c>
      <c r="J4729" s="5">
        <v>1534916</v>
      </c>
    </row>
    <row r="4732" spans="1:11" ht="15">
      <c r="A4732" t="s">
        <v>3293</v>
      </c>
      <c r="B4732" t="s">
        <v>3294</v>
      </c>
      <c r="C4732" t="s">
        <v>3742</v>
      </c>
      <c r="D4732" t="s">
        <v>3642</v>
      </c>
      <c r="E4732" t="s">
        <v>3743</v>
      </c>
      <c r="F4732" t="s">
        <v>3744</v>
      </c>
      <c r="G4732" t="s">
        <v>3745</v>
      </c>
      <c r="H4732" t="s">
        <v>3746</v>
      </c>
      <c r="I4732" t="s">
        <v>3747</v>
      </c>
      <c r="J4732" t="s">
        <v>3748</v>
      </c>
      <c r="K4732" t="s">
        <v>3749</v>
      </c>
    </row>
    <row r="4733" spans="3:5" ht="15">
      <c r="C4733" t="s">
        <v>4571</v>
      </c>
      <c r="D4733" t="e">
        <v>#NAME?</v>
      </c>
      <c r="E4733" t="s">
        <v>1529</v>
      </c>
    </row>
    <row r="4734" spans="3:10" ht="15">
      <c r="C4734" t="s">
        <v>3115</v>
      </c>
      <c r="F4734" s="5">
        <v>793663</v>
      </c>
      <c r="G4734" t="s">
        <v>3116</v>
      </c>
      <c r="H4734">
        <v>29.8</v>
      </c>
      <c r="I4734">
        <v>0</v>
      </c>
      <c r="J4734" s="5">
        <v>9460</v>
      </c>
    </row>
    <row r="4740" spans="4:7" ht="15">
      <c r="D4740" t="s">
        <v>3646</v>
      </c>
      <c r="E4740" t="s">
        <v>3245</v>
      </c>
      <c r="F4740" t="s">
        <v>3246</v>
      </c>
      <c r="G4740" t="s">
        <v>3247</v>
      </c>
    </row>
    <row r="4741" spans="5:6" ht="15">
      <c r="E4741" t="s">
        <v>3753</v>
      </c>
      <c r="F4741" s="7">
        <v>38483</v>
      </c>
    </row>
    <row r="4744" spans="1:3" ht="15">
      <c r="A4744" t="s">
        <v>610</v>
      </c>
      <c r="B4744" t="s">
        <v>611</v>
      </c>
      <c r="C4744" t="s">
        <v>612</v>
      </c>
    </row>
    <row r="4745" spans="1:3" ht="15">
      <c r="A4745" t="s">
        <v>3250</v>
      </c>
      <c r="B4745" t="s">
        <v>3251</v>
      </c>
      <c r="C4745" t="s">
        <v>613</v>
      </c>
    </row>
    <row r="4746" spans="1:3" ht="15">
      <c r="A4746" t="s">
        <v>3192</v>
      </c>
      <c r="B4746" t="s">
        <v>614</v>
      </c>
      <c r="C4746" t="s">
        <v>615</v>
      </c>
    </row>
    <row r="4747" spans="1:3" ht="15">
      <c r="A4747" t="s">
        <v>1576</v>
      </c>
      <c r="B4747" t="s">
        <v>2887</v>
      </c>
      <c r="C4747">
        <v>72501</v>
      </c>
    </row>
    <row r="4748" spans="1:3" ht="15">
      <c r="A4748" t="s">
        <v>3255</v>
      </c>
      <c r="B4748" t="s">
        <v>3256</v>
      </c>
      <c r="C4748" t="s">
        <v>616</v>
      </c>
    </row>
    <row r="4751" spans="1:11" ht="15">
      <c r="A4751" t="s">
        <v>4361</v>
      </c>
      <c r="C4751" t="s">
        <v>3258</v>
      </c>
      <c r="D4751" t="s">
        <v>3633</v>
      </c>
      <c r="E4751" t="s">
        <v>3259</v>
      </c>
      <c r="F4751" t="s">
        <v>3260</v>
      </c>
      <c r="G4751" t="s">
        <v>3261</v>
      </c>
      <c r="H4751" t="s">
        <v>3262</v>
      </c>
      <c r="I4751" t="s">
        <v>3263</v>
      </c>
      <c r="J4751" t="s">
        <v>3264</v>
      </c>
      <c r="K4751" t="s">
        <v>3265</v>
      </c>
    </row>
    <row r="4752" spans="3:10" ht="15">
      <c r="C4752" t="s">
        <v>3266</v>
      </c>
      <c r="D4752" t="s">
        <v>3636</v>
      </c>
      <c r="E4752" t="s">
        <v>3267</v>
      </c>
      <c r="F4752" t="s">
        <v>3268</v>
      </c>
      <c r="G4752" t="s">
        <v>3269</v>
      </c>
      <c r="H4752" t="s">
        <v>3270</v>
      </c>
      <c r="I4752" t="s">
        <v>3628</v>
      </c>
      <c r="J4752" t="s">
        <v>3637</v>
      </c>
    </row>
    <row r="4754" spans="3:10" ht="15">
      <c r="C4754" t="s">
        <v>3629</v>
      </c>
      <c r="D4754" s="5">
        <v>197750</v>
      </c>
      <c r="F4754" s="5">
        <v>197750</v>
      </c>
      <c r="G4754" t="s">
        <v>3117</v>
      </c>
      <c r="H4754">
        <v>29.8</v>
      </c>
      <c r="I4754">
        <v>0</v>
      </c>
      <c r="J4754" s="5">
        <v>2357</v>
      </c>
    </row>
    <row r="4755" spans="3:10" ht="15">
      <c r="C4755" t="s">
        <v>3630</v>
      </c>
      <c r="E4755" s="5">
        <v>26716</v>
      </c>
      <c r="F4755" s="5">
        <v>26716</v>
      </c>
      <c r="G4755" t="s">
        <v>3118</v>
      </c>
      <c r="H4755">
        <v>29.8</v>
      </c>
      <c r="I4755">
        <v>0</v>
      </c>
      <c r="J4755">
        <v>318</v>
      </c>
    </row>
    <row r="4756" spans="3:10" ht="15">
      <c r="C4756" t="s">
        <v>3119</v>
      </c>
      <c r="D4756" t="s">
        <v>1577</v>
      </c>
      <c r="E4756" t="s">
        <v>2298</v>
      </c>
      <c r="F4756" t="s">
        <v>2299</v>
      </c>
      <c r="G4756" s="6">
        <v>30340.25</v>
      </c>
      <c r="J4756" s="5">
        <v>12135</v>
      </c>
    </row>
    <row r="4758" spans="3:5" ht="15">
      <c r="C4758" t="s">
        <v>2300</v>
      </c>
      <c r="D4758" t="e">
        <v>#NAME?</v>
      </c>
      <c r="E4758" t="s">
        <v>1543</v>
      </c>
    </row>
    <row r="4759" spans="3:10" ht="15">
      <c r="C4759" t="s">
        <v>2301</v>
      </c>
      <c r="F4759" s="5">
        <v>10113522</v>
      </c>
      <c r="G4759" t="s">
        <v>2302</v>
      </c>
      <c r="H4759">
        <v>25</v>
      </c>
      <c r="I4759">
        <v>14</v>
      </c>
      <c r="J4759" s="5">
        <v>101135</v>
      </c>
    </row>
    <row r="4760" spans="3:10" ht="15">
      <c r="C4760" t="s">
        <v>3629</v>
      </c>
      <c r="D4760" s="5">
        <v>2931600</v>
      </c>
      <c r="F4760" s="5">
        <v>2931600</v>
      </c>
      <c r="G4760" t="s">
        <v>2303</v>
      </c>
      <c r="H4760">
        <v>25</v>
      </c>
      <c r="I4760">
        <v>14</v>
      </c>
      <c r="J4760" s="5">
        <v>29316</v>
      </c>
    </row>
    <row r="4761" spans="3:10" ht="15">
      <c r="C4761" t="s">
        <v>3630</v>
      </c>
      <c r="E4761" s="5">
        <v>905442</v>
      </c>
      <c r="F4761" s="5">
        <v>905442</v>
      </c>
      <c r="G4761" t="s">
        <v>2304</v>
      </c>
      <c r="H4761">
        <v>25</v>
      </c>
      <c r="I4761">
        <v>14</v>
      </c>
      <c r="J4761" s="5">
        <v>9054</v>
      </c>
    </row>
    <row r="4762" spans="3:10" ht="15">
      <c r="C4762" t="s">
        <v>2305</v>
      </c>
      <c r="D4762" t="s">
        <v>1578</v>
      </c>
      <c r="E4762" t="s">
        <v>2306</v>
      </c>
      <c r="F4762" t="s">
        <v>2307</v>
      </c>
      <c r="G4762" s="6">
        <v>544072</v>
      </c>
      <c r="J4762" s="5">
        <v>139505</v>
      </c>
    </row>
    <row r="4764" spans="3:5" ht="15">
      <c r="C4764" t="s">
        <v>2308</v>
      </c>
      <c r="D4764" t="e">
        <v>#NAME?</v>
      </c>
      <c r="E4764" t="s">
        <v>4109</v>
      </c>
    </row>
    <row r="4765" spans="3:10" ht="15">
      <c r="C4765" t="s">
        <v>2309</v>
      </c>
      <c r="F4765" s="5">
        <v>267489</v>
      </c>
      <c r="G4765" t="s">
        <v>2310</v>
      </c>
      <c r="H4765">
        <v>25</v>
      </c>
      <c r="I4765">
        <v>10.9</v>
      </c>
      <c r="J4765" s="5">
        <v>2675</v>
      </c>
    </row>
    <row r="4766" spans="3:10" ht="15">
      <c r="C4766" t="s">
        <v>3629</v>
      </c>
      <c r="D4766" s="5">
        <v>58160</v>
      </c>
      <c r="F4766" s="5">
        <v>58160</v>
      </c>
      <c r="G4766" t="s">
        <v>2311</v>
      </c>
      <c r="H4766">
        <v>25</v>
      </c>
      <c r="I4766">
        <v>10.9</v>
      </c>
      <c r="J4766">
        <v>582</v>
      </c>
    </row>
    <row r="4767" spans="3:10" ht="15">
      <c r="C4767" t="s">
        <v>3630</v>
      </c>
      <c r="E4767" s="5">
        <v>76553</v>
      </c>
      <c r="F4767" s="5">
        <v>76553</v>
      </c>
      <c r="G4767" t="s">
        <v>2312</v>
      </c>
      <c r="H4767">
        <v>25</v>
      </c>
      <c r="I4767">
        <v>10.9</v>
      </c>
      <c r="J4767">
        <v>766</v>
      </c>
    </row>
    <row r="4768" spans="3:10" ht="15">
      <c r="C4768" t="s">
        <v>2313</v>
      </c>
      <c r="D4768" t="s">
        <v>1579</v>
      </c>
      <c r="E4768" t="s">
        <v>2314</v>
      </c>
      <c r="F4768" t="s">
        <v>2315</v>
      </c>
      <c r="G4768" s="6">
        <v>14439.05</v>
      </c>
      <c r="J4768" s="5">
        <v>4023</v>
      </c>
    </row>
    <row r="4770" ht="15">
      <c r="C4770" t="s">
        <v>3643</v>
      </c>
    </row>
    <row r="4771" spans="3:7" ht="15">
      <c r="C4771" s="5">
        <v>193439264</v>
      </c>
      <c r="D4771" t="s">
        <v>1580</v>
      </c>
      <c r="E4771" t="s">
        <v>2316</v>
      </c>
      <c r="F4771" t="s">
        <v>2317</v>
      </c>
      <c r="G4771" s="6">
        <v>13623525.47</v>
      </c>
    </row>
    <row r="4772" spans="3:11" ht="15">
      <c r="C4772" t="s">
        <v>3645</v>
      </c>
      <c r="J4772" t="s">
        <v>2318</v>
      </c>
      <c r="K4772">
        <v>16</v>
      </c>
    </row>
    <row r="4773" ht="15">
      <c r="C4773" t="s">
        <v>3754</v>
      </c>
    </row>
    <row r="4777" spans="1:8" ht="15">
      <c r="A4777" t="s">
        <v>3755</v>
      </c>
      <c r="B4777" t="s">
        <v>3756</v>
      </c>
      <c r="C4777" t="s">
        <v>3757</v>
      </c>
      <c r="D4777" t="s">
        <v>3648</v>
      </c>
      <c r="E4777" t="s">
        <v>3758</v>
      </c>
      <c r="F4777" t="s">
        <v>3759</v>
      </c>
      <c r="G4777" t="s">
        <v>3760</v>
      </c>
      <c r="H4777" t="s">
        <v>3649</v>
      </c>
    </row>
    <row r="4780" spans="1:6" ht="15">
      <c r="A4780" t="s">
        <v>3761</v>
      </c>
      <c r="B4780" t="s">
        <v>3762</v>
      </c>
      <c r="C4780" t="s">
        <v>3763</v>
      </c>
      <c r="D4780" t="s">
        <v>3650</v>
      </c>
      <c r="E4780" t="s">
        <v>3764</v>
      </c>
      <c r="F4780" t="s">
        <v>3765</v>
      </c>
    </row>
    <row r="4781" spans="1:5" ht="15">
      <c r="A4781" t="s">
        <v>3766</v>
      </c>
      <c r="B4781" t="s">
        <v>3767</v>
      </c>
      <c r="C4781" t="s">
        <v>3768</v>
      </c>
      <c r="E4781" t="s">
        <v>3627</v>
      </c>
    </row>
    <row r="4806" spans="4:7" ht="15">
      <c r="D4806" t="s">
        <v>3646</v>
      </c>
      <c r="E4806" t="s">
        <v>3245</v>
      </c>
      <c r="F4806" t="s">
        <v>3246</v>
      </c>
      <c r="G4806" t="s">
        <v>3247</v>
      </c>
    </row>
    <row r="4807" spans="5:6" ht="15">
      <c r="E4807" t="s">
        <v>3753</v>
      </c>
      <c r="F4807" s="7">
        <v>38483</v>
      </c>
    </row>
    <row r="4810" spans="1:2" ht="15">
      <c r="A4810" t="s">
        <v>2319</v>
      </c>
      <c r="B4810" t="s">
        <v>1571</v>
      </c>
    </row>
    <row r="4811" spans="1:3" ht="15">
      <c r="A4811" t="s">
        <v>3250</v>
      </c>
      <c r="B4811" t="s">
        <v>3251</v>
      </c>
      <c r="C4811" t="s">
        <v>2320</v>
      </c>
    </row>
    <row r="4812" spans="1:3" ht="15">
      <c r="A4812" t="s">
        <v>4511</v>
      </c>
      <c r="B4812" t="s">
        <v>1388</v>
      </c>
      <c r="C4812" t="s">
        <v>2321</v>
      </c>
    </row>
    <row r="4813" spans="1:3" ht="15">
      <c r="A4813" t="s">
        <v>2322</v>
      </c>
      <c r="B4813" t="s">
        <v>2887</v>
      </c>
      <c r="C4813">
        <v>72556</v>
      </c>
    </row>
    <row r="4814" spans="1:3" ht="15">
      <c r="A4814" t="s">
        <v>3255</v>
      </c>
      <c r="B4814" t="s">
        <v>3256</v>
      </c>
      <c r="C4814" t="s">
        <v>2323</v>
      </c>
    </row>
    <row r="4817" spans="1:11" ht="15">
      <c r="A4817" t="s">
        <v>4361</v>
      </c>
      <c r="C4817" t="s">
        <v>3258</v>
      </c>
      <c r="D4817" t="s">
        <v>3633</v>
      </c>
      <c r="E4817" t="s">
        <v>3259</v>
      </c>
      <c r="F4817" t="s">
        <v>3260</v>
      </c>
      <c r="G4817" t="s">
        <v>3261</v>
      </c>
      <c r="H4817" t="s">
        <v>3262</v>
      </c>
      <c r="I4817" t="s">
        <v>3263</v>
      </c>
      <c r="J4817" t="s">
        <v>3264</v>
      </c>
      <c r="K4817" t="s">
        <v>3265</v>
      </c>
    </row>
    <row r="4818" spans="3:10" ht="15">
      <c r="C4818" t="s">
        <v>3266</v>
      </c>
      <c r="D4818" t="s">
        <v>3636</v>
      </c>
      <c r="E4818" t="s">
        <v>3267</v>
      </c>
      <c r="F4818" t="s">
        <v>3268</v>
      </c>
      <c r="G4818" t="s">
        <v>3269</v>
      </c>
      <c r="H4818" t="s">
        <v>3270</v>
      </c>
      <c r="I4818" t="s">
        <v>3628</v>
      </c>
      <c r="J4818" t="s">
        <v>3637</v>
      </c>
    </row>
    <row r="4820" spans="1:4" ht="15">
      <c r="A4820">
        <v>3301000</v>
      </c>
      <c r="C4820" t="s">
        <v>3861</v>
      </c>
      <c r="D4820" t="s">
        <v>3202</v>
      </c>
    </row>
    <row r="4821" spans="7:9" ht="15">
      <c r="G4821" t="s">
        <v>2324</v>
      </c>
      <c r="H4821">
        <v>5</v>
      </c>
      <c r="I4821">
        <v>18</v>
      </c>
    </row>
    <row r="4822" spans="3:10" ht="15">
      <c r="C4822" t="s">
        <v>2325</v>
      </c>
      <c r="F4822" s="5">
        <v>13746730</v>
      </c>
      <c r="G4822" t="s">
        <v>2326</v>
      </c>
      <c r="H4822">
        <v>25</v>
      </c>
      <c r="I4822">
        <v>17.3</v>
      </c>
      <c r="J4822" s="5">
        <v>137467</v>
      </c>
    </row>
    <row r="4823" spans="3:10" ht="15">
      <c r="C4823" t="s">
        <v>3629</v>
      </c>
      <c r="D4823" s="5">
        <v>4052245</v>
      </c>
      <c r="F4823" s="5">
        <v>4052245</v>
      </c>
      <c r="G4823" t="s">
        <v>2327</v>
      </c>
      <c r="H4823">
        <v>25</v>
      </c>
      <c r="I4823">
        <v>17.3</v>
      </c>
      <c r="J4823" s="5">
        <v>40522</v>
      </c>
    </row>
    <row r="4824" spans="3:10" ht="15">
      <c r="C4824" t="s">
        <v>3630</v>
      </c>
      <c r="E4824" s="5">
        <v>2859615</v>
      </c>
      <c r="F4824" s="5">
        <v>2859615</v>
      </c>
      <c r="G4824" t="s">
        <v>2328</v>
      </c>
      <c r="H4824">
        <v>25</v>
      </c>
      <c r="I4824">
        <v>17.3</v>
      </c>
      <c r="J4824" s="5">
        <v>28596</v>
      </c>
    </row>
    <row r="4825" spans="3:10" ht="15">
      <c r="C4825" t="s">
        <v>2329</v>
      </c>
      <c r="D4825" s="5">
        <v>4052245</v>
      </c>
      <c r="E4825" s="5">
        <v>2859615</v>
      </c>
      <c r="F4825" s="5">
        <v>20658590</v>
      </c>
      <c r="G4825" s="6">
        <v>873858.35</v>
      </c>
      <c r="J4825" s="5">
        <v>206585</v>
      </c>
    </row>
    <row r="4827" ht="15">
      <c r="C4827" t="s">
        <v>2724</v>
      </c>
    </row>
    <row r="4828" spans="7:9" ht="15">
      <c r="G4828" t="s">
        <v>2324</v>
      </c>
      <c r="H4828">
        <v>5</v>
      </c>
      <c r="I4828">
        <v>18</v>
      </c>
    </row>
    <row r="4829" spans="3:10" ht="15">
      <c r="C4829" t="s">
        <v>3862</v>
      </c>
      <c r="F4829" s="5">
        <v>545970</v>
      </c>
      <c r="G4829" t="s">
        <v>3863</v>
      </c>
      <c r="H4829">
        <v>25</v>
      </c>
      <c r="I4829">
        <v>17.3</v>
      </c>
      <c r="J4829" s="5">
        <v>5460</v>
      </c>
    </row>
    <row r="4830" spans="3:10" ht="15">
      <c r="C4830" t="s">
        <v>3629</v>
      </c>
      <c r="D4830" s="5">
        <v>138430</v>
      </c>
      <c r="F4830" s="5">
        <v>138430</v>
      </c>
      <c r="G4830" t="s">
        <v>3864</v>
      </c>
      <c r="H4830">
        <v>25</v>
      </c>
      <c r="I4830">
        <v>17.3</v>
      </c>
      <c r="J4830" s="5">
        <v>1384</v>
      </c>
    </row>
    <row r="4831" spans="3:10" ht="15">
      <c r="C4831" t="s">
        <v>3630</v>
      </c>
      <c r="E4831" s="5">
        <v>138930</v>
      </c>
      <c r="F4831" s="5">
        <v>138930</v>
      </c>
      <c r="G4831" t="s">
        <v>3865</v>
      </c>
      <c r="H4831">
        <v>25</v>
      </c>
      <c r="I4831">
        <v>17.3</v>
      </c>
      <c r="J4831" s="5">
        <v>1389</v>
      </c>
    </row>
    <row r="4832" spans="3:10" ht="15">
      <c r="C4832" t="s">
        <v>3866</v>
      </c>
      <c r="D4832" s="5">
        <v>138430</v>
      </c>
      <c r="E4832" s="5">
        <v>138930</v>
      </c>
      <c r="F4832" s="5">
        <v>823330</v>
      </c>
      <c r="G4832" s="6">
        <v>34826.86</v>
      </c>
      <c r="J4832" s="5">
        <v>8233</v>
      </c>
    </row>
    <row r="4835" ht="15">
      <c r="C4835" t="s">
        <v>3120</v>
      </c>
    </row>
    <row r="4836" spans="7:9" ht="15">
      <c r="G4836" t="s">
        <v>2324</v>
      </c>
      <c r="H4836">
        <v>5</v>
      </c>
      <c r="I4836">
        <v>18</v>
      </c>
    </row>
    <row r="4837" spans="3:10" ht="15">
      <c r="C4837" t="s">
        <v>2330</v>
      </c>
      <c r="F4837" s="5">
        <v>984880</v>
      </c>
      <c r="G4837" t="s">
        <v>2331</v>
      </c>
      <c r="H4837">
        <v>25</v>
      </c>
      <c r="I4837">
        <v>17.3</v>
      </c>
      <c r="J4837" s="5">
        <v>9849</v>
      </c>
    </row>
    <row r="4838" spans="3:10" ht="15">
      <c r="C4838" t="s">
        <v>3629</v>
      </c>
      <c r="D4838" s="5">
        <v>259395</v>
      </c>
      <c r="F4838" s="5">
        <v>259395</v>
      </c>
      <c r="G4838" t="s">
        <v>2332</v>
      </c>
      <c r="H4838">
        <v>25</v>
      </c>
      <c r="I4838">
        <v>17.3</v>
      </c>
      <c r="J4838" s="5">
        <v>2594</v>
      </c>
    </row>
    <row r="4839" spans="3:10" ht="15">
      <c r="C4839" t="s">
        <v>3630</v>
      </c>
      <c r="E4839" s="5">
        <v>171625</v>
      </c>
      <c r="F4839" s="5">
        <v>171625</v>
      </c>
      <c r="G4839" t="s">
        <v>2333</v>
      </c>
      <c r="H4839">
        <v>25</v>
      </c>
      <c r="I4839">
        <v>17.3</v>
      </c>
      <c r="J4839" s="5">
        <v>1716</v>
      </c>
    </row>
    <row r="4840" spans="3:10" ht="15">
      <c r="C4840" t="s">
        <v>2334</v>
      </c>
      <c r="D4840" s="5">
        <v>259395</v>
      </c>
      <c r="E4840" s="5">
        <v>171625</v>
      </c>
      <c r="F4840" s="5">
        <v>1415900</v>
      </c>
      <c r="G4840" s="6">
        <v>59892.57</v>
      </c>
      <c r="J4840" s="5">
        <v>14159</v>
      </c>
    </row>
    <row r="4844" spans="3:4" ht="15">
      <c r="C4844" t="s">
        <v>2335</v>
      </c>
      <c r="D4844" t="s">
        <v>3193</v>
      </c>
    </row>
    <row r="4845" spans="3:10" ht="15">
      <c r="C4845" s="5">
        <v>15277580</v>
      </c>
      <c r="D4845" s="5">
        <v>4450070</v>
      </c>
      <c r="E4845" s="5">
        <v>3170170</v>
      </c>
      <c r="F4845" s="5">
        <v>22897820</v>
      </c>
      <c r="G4845" s="6">
        <v>968577.78</v>
      </c>
      <c r="J4845" s="5">
        <v>228977</v>
      </c>
    </row>
    <row r="4847" spans="1:3" ht="15">
      <c r="A4847">
        <v>3302000</v>
      </c>
      <c r="C4847" t="s">
        <v>2336</v>
      </c>
    </row>
    <row r="4848" spans="7:9" ht="15">
      <c r="G4848" t="s">
        <v>2337</v>
      </c>
      <c r="H4848">
        <v>5.12</v>
      </c>
      <c r="I4848">
        <v>5.23</v>
      </c>
    </row>
    <row r="4849" spans="3:10" ht="15">
      <c r="C4849" t="s">
        <v>2338</v>
      </c>
      <c r="F4849" s="5">
        <v>30671387</v>
      </c>
      <c r="G4849" t="s">
        <v>2339</v>
      </c>
      <c r="H4849">
        <v>25.12</v>
      </c>
      <c r="I4849">
        <v>5.23</v>
      </c>
      <c r="J4849" s="5">
        <v>308186</v>
      </c>
    </row>
    <row r="4850" spans="3:10" ht="15">
      <c r="C4850" t="s">
        <v>3629</v>
      </c>
      <c r="D4850" s="5">
        <v>12177055</v>
      </c>
      <c r="F4850" s="5">
        <v>12177055</v>
      </c>
      <c r="G4850" t="s">
        <v>2340</v>
      </c>
      <c r="H4850">
        <v>25.12</v>
      </c>
      <c r="I4850">
        <v>5.23</v>
      </c>
      <c r="J4850" s="5">
        <v>122355</v>
      </c>
    </row>
    <row r="4851" spans="3:10" ht="15">
      <c r="C4851" t="s">
        <v>3630</v>
      </c>
      <c r="E4851" s="5">
        <v>5380305</v>
      </c>
      <c r="F4851" s="5">
        <v>5380305</v>
      </c>
      <c r="G4851" t="s">
        <v>2341</v>
      </c>
      <c r="H4851">
        <v>25.12</v>
      </c>
      <c r="I4851">
        <v>5.23</v>
      </c>
      <c r="J4851" s="5">
        <v>54061</v>
      </c>
    </row>
    <row r="4852" spans="3:10" ht="15">
      <c r="C4852" t="s">
        <v>2342</v>
      </c>
      <c r="D4852" s="5">
        <v>12177055</v>
      </c>
      <c r="E4852" s="5">
        <v>5380305</v>
      </c>
      <c r="F4852" s="5">
        <v>48228747</v>
      </c>
      <c r="G4852" s="6">
        <v>1463742.48</v>
      </c>
      <c r="J4852" s="5">
        <v>484602</v>
      </c>
    </row>
    <row r="4854" ht="15">
      <c r="C4854" t="s">
        <v>1399</v>
      </c>
    </row>
    <row r="4855" spans="7:9" ht="15">
      <c r="G4855" t="s">
        <v>2337</v>
      </c>
      <c r="H4855">
        <v>5.12</v>
      </c>
      <c r="I4855">
        <v>5.23</v>
      </c>
    </row>
    <row r="4856" spans="3:10" ht="15">
      <c r="C4856" t="s">
        <v>2343</v>
      </c>
      <c r="F4856" s="5">
        <v>209230</v>
      </c>
      <c r="G4856" t="s">
        <v>2344</v>
      </c>
      <c r="H4856">
        <v>25.12</v>
      </c>
      <c r="I4856">
        <v>5.23</v>
      </c>
      <c r="J4856" s="5">
        <v>2102</v>
      </c>
    </row>
    <row r="4857" spans="3:10" ht="15">
      <c r="C4857" t="s">
        <v>3629</v>
      </c>
      <c r="D4857" s="5">
        <v>33145</v>
      </c>
      <c r="F4857" s="5">
        <v>33145</v>
      </c>
      <c r="G4857" t="s">
        <v>2345</v>
      </c>
      <c r="H4857">
        <v>25.12</v>
      </c>
      <c r="I4857">
        <v>5.23</v>
      </c>
      <c r="J4857">
        <v>333</v>
      </c>
    </row>
    <row r="4858" spans="3:10" ht="15">
      <c r="C4858" t="s">
        <v>3630</v>
      </c>
      <c r="E4858" s="5">
        <v>10640</v>
      </c>
      <c r="F4858" s="5">
        <v>10640</v>
      </c>
      <c r="G4858" t="s">
        <v>2346</v>
      </c>
      <c r="H4858">
        <v>25.12</v>
      </c>
      <c r="I4858">
        <v>5.23</v>
      </c>
      <c r="J4858">
        <v>107</v>
      </c>
    </row>
    <row r="4859" spans="3:10" ht="15">
      <c r="C4859" t="s">
        <v>2347</v>
      </c>
      <c r="D4859" s="5">
        <v>33145</v>
      </c>
      <c r="E4859" s="5">
        <v>10640</v>
      </c>
      <c r="F4859" s="5">
        <v>253015</v>
      </c>
      <c r="G4859" s="6">
        <v>7679</v>
      </c>
      <c r="J4859" s="5">
        <v>2542</v>
      </c>
    </row>
    <row r="4863" spans="3:4" ht="15">
      <c r="C4863" t="s">
        <v>2348</v>
      </c>
      <c r="D4863" t="s">
        <v>3641</v>
      </c>
    </row>
    <row r="4864" spans="3:10" ht="15">
      <c r="C4864" s="5">
        <v>30880617</v>
      </c>
      <c r="D4864" s="5">
        <v>12210200</v>
      </c>
      <c r="E4864" s="5">
        <v>5390945</v>
      </c>
      <c r="F4864" s="5">
        <v>48481762</v>
      </c>
      <c r="G4864" s="6">
        <v>1471421.48</v>
      </c>
      <c r="J4864" s="5">
        <v>487144</v>
      </c>
    </row>
    <row r="4866" spans="1:4" ht="15">
      <c r="A4866">
        <v>3306000</v>
      </c>
      <c r="C4866" t="s">
        <v>2349</v>
      </c>
      <c r="D4866" t="s">
        <v>1556</v>
      </c>
    </row>
    <row r="4872" spans="4:7" ht="15">
      <c r="D4872" t="s">
        <v>3646</v>
      </c>
      <c r="E4872" t="s">
        <v>3245</v>
      </c>
      <c r="F4872" t="s">
        <v>3246</v>
      </c>
      <c r="G4872" t="s">
        <v>3247</v>
      </c>
    </row>
    <row r="4873" spans="5:6" ht="15">
      <c r="E4873" t="s">
        <v>3753</v>
      </c>
      <c r="F4873" s="7">
        <v>38483</v>
      </c>
    </row>
    <row r="4876" spans="1:2" ht="15">
      <c r="A4876" t="s">
        <v>2319</v>
      </c>
      <c r="B4876" t="s">
        <v>1571</v>
      </c>
    </row>
    <row r="4877" spans="1:3" ht="15">
      <c r="A4877" t="s">
        <v>3250</v>
      </c>
      <c r="B4877" t="s">
        <v>3251</v>
      </c>
      <c r="C4877" t="s">
        <v>2320</v>
      </c>
    </row>
    <row r="4878" spans="1:3" ht="15">
      <c r="A4878" t="s">
        <v>4511</v>
      </c>
      <c r="B4878" t="s">
        <v>1388</v>
      </c>
      <c r="C4878" t="s">
        <v>2321</v>
      </c>
    </row>
    <row r="4879" spans="1:3" ht="15">
      <c r="A4879" t="s">
        <v>2322</v>
      </c>
      <c r="B4879" t="s">
        <v>2887</v>
      </c>
      <c r="C4879">
        <v>72556</v>
      </c>
    </row>
    <row r="4880" spans="1:3" ht="15">
      <c r="A4880" t="s">
        <v>3255</v>
      </c>
      <c r="B4880" t="s">
        <v>3256</v>
      </c>
      <c r="C4880" t="s">
        <v>2323</v>
      </c>
    </row>
    <row r="4883" spans="1:11" ht="15">
      <c r="A4883" t="s">
        <v>4361</v>
      </c>
      <c r="C4883" t="s">
        <v>3258</v>
      </c>
      <c r="D4883" t="s">
        <v>3633</v>
      </c>
      <c r="E4883" t="s">
        <v>3259</v>
      </c>
      <c r="F4883" t="s">
        <v>3260</v>
      </c>
      <c r="G4883" t="s">
        <v>3261</v>
      </c>
      <c r="H4883" t="s">
        <v>3262</v>
      </c>
      <c r="I4883" t="s">
        <v>3263</v>
      </c>
      <c r="J4883" t="s">
        <v>3264</v>
      </c>
      <c r="K4883" t="s">
        <v>3265</v>
      </c>
    </row>
    <row r="4884" spans="3:10" ht="15">
      <c r="C4884" t="s">
        <v>3266</v>
      </c>
      <c r="D4884" t="s">
        <v>3636</v>
      </c>
      <c r="E4884" t="s">
        <v>3267</v>
      </c>
      <c r="F4884" t="s">
        <v>3268</v>
      </c>
      <c r="G4884" t="s">
        <v>3269</v>
      </c>
      <c r="H4884" t="s">
        <v>3270</v>
      </c>
      <c r="I4884" t="s">
        <v>3628</v>
      </c>
      <c r="J4884" t="s">
        <v>3637</v>
      </c>
    </row>
    <row r="4886" spans="7:9" ht="15">
      <c r="G4886" t="s">
        <v>3914</v>
      </c>
      <c r="H4886">
        <v>5</v>
      </c>
      <c r="I4886">
        <v>11</v>
      </c>
    </row>
    <row r="4887" spans="3:10" ht="15">
      <c r="C4887" t="s">
        <v>2350</v>
      </c>
      <c r="F4887" s="5">
        <v>30162811</v>
      </c>
      <c r="G4887" t="s">
        <v>2351</v>
      </c>
      <c r="H4887">
        <v>25</v>
      </c>
      <c r="I4887">
        <v>11</v>
      </c>
      <c r="J4887" s="5">
        <v>301628</v>
      </c>
    </row>
    <row r="4888" spans="3:10" ht="15">
      <c r="C4888" t="s">
        <v>3629</v>
      </c>
      <c r="D4888" s="5">
        <v>6547310</v>
      </c>
      <c r="F4888" s="5">
        <v>6547310</v>
      </c>
      <c r="G4888" t="s">
        <v>2352</v>
      </c>
      <c r="H4888">
        <v>25</v>
      </c>
      <c r="I4888">
        <v>11</v>
      </c>
      <c r="J4888" s="5">
        <v>65473</v>
      </c>
    </row>
    <row r="4889" spans="3:10" ht="15">
      <c r="C4889" t="s">
        <v>3630</v>
      </c>
      <c r="E4889" s="5">
        <v>3287950</v>
      </c>
      <c r="F4889" s="5">
        <v>3287950</v>
      </c>
      <c r="G4889" t="s">
        <v>2353</v>
      </c>
      <c r="H4889">
        <v>25</v>
      </c>
      <c r="I4889">
        <v>11</v>
      </c>
      <c r="J4889" s="5">
        <v>32880</v>
      </c>
    </row>
    <row r="4890" spans="3:10" ht="15">
      <c r="C4890" t="s">
        <v>2354</v>
      </c>
      <c r="D4890" s="5">
        <v>6547310</v>
      </c>
      <c r="E4890" s="5">
        <v>3287950</v>
      </c>
      <c r="F4890" s="5">
        <v>39998071</v>
      </c>
      <c r="G4890" s="6">
        <v>1439930.56</v>
      </c>
      <c r="J4890" s="5">
        <v>399981</v>
      </c>
    </row>
    <row r="4893" spans="3:4" ht="15">
      <c r="C4893" t="s">
        <v>2355</v>
      </c>
      <c r="D4893" t="s">
        <v>1557</v>
      </c>
    </row>
    <row r="4894" spans="3:10" ht="15">
      <c r="C4894" s="5">
        <v>30162811</v>
      </c>
      <c r="D4894" s="5">
        <v>6547310</v>
      </c>
      <c r="E4894" s="5">
        <v>3287950</v>
      </c>
      <c r="F4894" s="5">
        <v>39998071</v>
      </c>
      <c r="G4894" s="6">
        <v>1439930.56</v>
      </c>
      <c r="J4894" s="5">
        <v>399981</v>
      </c>
    </row>
    <row r="4897" spans="1:11" ht="15">
      <c r="A4897" t="s">
        <v>3293</v>
      </c>
      <c r="B4897" t="s">
        <v>3294</v>
      </c>
      <c r="C4897" t="s">
        <v>3742</v>
      </c>
      <c r="D4897" t="s">
        <v>3642</v>
      </c>
      <c r="E4897" t="s">
        <v>3743</v>
      </c>
      <c r="F4897" t="s">
        <v>3744</v>
      </c>
      <c r="G4897" t="s">
        <v>3745</v>
      </c>
      <c r="H4897" t="s">
        <v>3746</v>
      </c>
      <c r="I4897" t="s">
        <v>3747</v>
      </c>
      <c r="J4897" t="s">
        <v>3748</v>
      </c>
      <c r="K4897" t="s">
        <v>3749</v>
      </c>
    </row>
    <row r="4898" spans="3:5" ht="15">
      <c r="C4898" t="s">
        <v>2726</v>
      </c>
      <c r="D4898" t="e">
        <v>#NAME?</v>
      </c>
      <c r="E4898" t="s">
        <v>1543</v>
      </c>
    </row>
    <row r="4899" spans="3:10" ht="15">
      <c r="C4899" t="s">
        <v>2356</v>
      </c>
      <c r="F4899" s="5">
        <v>12630</v>
      </c>
      <c r="G4899" t="s">
        <v>2357</v>
      </c>
      <c r="H4899">
        <v>25</v>
      </c>
      <c r="I4899">
        <v>3.3</v>
      </c>
      <c r="J4899">
        <v>126</v>
      </c>
    </row>
    <row r="4900" spans="3:10" ht="15">
      <c r="C4900" t="s">
        <v>3629</v>
      </c>
      <c r="D4900">
        <v>700</v>
      </c>
      <c r="F4900">
        <v>700</v>
      </c>
      <c r="G4900" t="s">
        <v>2358</v>
      </c>
      <c r="H4900">
        <v>25</v>
      </c>
      <c r="I4900">
        <v>3.3</v>
      </c>
      <c r="J4900">
        <v>7</v>
      </c>
    </row>
    <row r="4901" spans="3:10" ht="15">
      <c r="C4901" t="s">
        <v>3630</v>
      </c>
      <c r="E4901" s="5">
        <v>3470</v>
      </c>
      <c r="F4901" s="5">
        <v>3470</v>
      </c>
      <c r="G4901" t="s">
        <v>2359</v>
      </c>
      <c r="H4901">
        <v>25</v>
      </c>
      <c r="I4901">
        <v>3.3</v>
      </c>
      <c r="J4901">
        <v>35</v>
      </c>
    </row>
    <row r="4902" spans="3:10" ht="15">
      <c r="C4902" t="s">
        <v>2360</v>
      </c>
      <c r="E4902" t="s">
        <v>2361</v>
      </c>
      <c r="F4902" t="s">
        <v>2362</v>
      </c>
      <c r="G4902">
        <v>475.44</v>
      </c>
      <c r="J4902">
        <v>168</v>
      </c>
    </row>
    <row r="4904" spans="3:5" ht="15">
      <c r="C4904" t="s">
        <v>2300</v>
      </c>
      <c r="D4904" t="e">
        <v>#NAME?</v>
      </c>
      <c r="E4904" t="s">
        <v>1543</v>
      </c>
    </row>
    <row r="4905" spans="3:10" ht="15">
      <c r="C4905" t="s">
        <v>2363</v>
      </c>
      <c r="F4905" s="5">
        <v>786420</v>
      </c>
      <c r="G4905" t="s">
        <v>2364</v>
      </c>
      <c r="H4905">
        <v>25</v>
      </c>
      <c r="I4905">
        <v>14</v>
      </c>
      <c r="J4905" s="5">
        <v>7864</v>
      </c>
    </row>
    <row r="4906" spans="3:10" ht="15">
      <c r="C4906" t="s">
        <v>3629</v>
      </c>
      <c r="D4906" s="5">
        <v>201640</v>
      </c>
      <c r="F4906" s="5">
        <v>201640</v>
      </c>
      <c r="G4906" t="s">
        <v>2365</v>
      </c>
      <c r="H4906">
        <v>25</v>
      </c>
      <c r="I4906">
        <v>14</v>
      </c>
      <c r="J4906" s="5">
        <v>2016</v>
      </c>
    </row>
    <row r="4907" spans="3:10" ht="15">
      <c r="C4907" t="s">
        <v>3630</v>
      </c>
      <c r="E4907" s="5">
        <v>228485</v>
      </c>
      <c r="F4907" s="5">
        <v>228485</v>
      </c>
      <c r="G4907" t="s">
        <v>2366</v>
      </c>
      <c r="H4907">
        <v>25</v>
      </c>
      <c r="I4907">
        <v>14</v>
      </c>
      <c r="J4907" s="5">
        <v>2285</v>
      </c>
    </row>
    <row r="4908" spans="3:10" ht="15">
      <c r="C4908" t="s">
        <v>2367</v>
      </c>
      <c r="D4908" t="s">
        <v>1581</v>
      </c>
      <c r="E4908" t="s">
        <v>2368</v>
      </c>
      <c r="F4908" t="s">
        <v>2369</v>
      </c>
      <c r="G4908" s="6">
        <v>47445.26</v>
      </c>
      <c r="J4908" s="5">
        <v>12165</v>
      </c>
    </row>
    <row r="4910" ht="15">
      <c r="C4910" t="s">
        <v>3643</v>
      </c>
    </row>
    <row r="4911" spans="3:7" ht="15">
      <c r="C4911" s="5">
        <v>75379978</v>
      </c>
      <c r="D4911" t="s">
        <v>1582</v>
      </c>
      <c r="E4911" t="s">
        <v>2370</v>
      </c>
      <c r="F4911" t="s">
        <v>2371</v>
      </c>
      <c r="G4911" s="6">
        <v>3825452.09</v>
      </c>
    </row>
    <row r="4912" spans="3:11" ht="15">
      <c r="C4912" t="s">
        <v>3645</v>
      </c>
      <c r="J4912" t="s">
        <v>2372</v>
      </c>
      <c r="K4912">
        <v>2</v>
      </c>
    </row>
    <row r="4913" ht="15">
      <c r="C4913" t="s">
        <v>3754</v>
      </c>
    </row>
    <row r="4917" spans="1:8" ht="15">
      <c r="A4917" t="s">
        <v>3755</v>
      </c>
      <c r="B4917" t="s">
        <v>3756</v>
      </c>
      <c r="C4917" t="s">
        <v>3757</v>
      </c>
      <c r="D4917" t="s">
        <v>3648</v>
      </c>
      <c r="E4917" t="s">
        <v>3758</v>
      </c>
      <c r="F4917" t="s">
        <v>3759</v>
      </c>
      <c r="G4917" t="s">
        <v>3760</v>
      </c>
      <c r="H4917" t="s">
        <v>3649</v>
      </c>
    </row>
    <row r="4920" spans="1:6" ht="15">
      <c r="A4920" t="s">
        <v>3761</v>
      </c>
      <c r="B4920" t="s">
        <v>3762</v>
      </c>
      <c r="C4920" t="s">
        <v>3763</v>
      </c>
      <c r="D4920" t="s">
        <v>3650</v>
      </c>
      <c r="E4920" t="s">
        <v>3764</v>
      </c>
      <c r="F4920" t="s">
        <v>3765</v>
      </c>
    </row>
    <row r="4921" spans="1:5" ht="15">
      <c r="A4921" t="s">
        <v>3766</v>
      </c>
      <c r="B4921" t="s">
        <v>3767</v>
      </c>
      <c r="C4921" t="s">
        <v>3768</v>
      </c>
      <c r="E4921" t="s">
        <v>3627</v>
      </c>
    </row>
    <row r="4938" spans="4:7" ht="15">
      <c r="D4938" t="s">
        <v>3646</v>
      </c>
      <c r="E4938" t="s">
        <v>3245</v>
      </c>
      <c r="F4938" t="s">
        <v>3246</v>
      </c>
      <c r="G4938" t="s">
        <v>3247</v>
      </c>
    </row>
    <row r="4939" spans="5:6" ht="15">
      <c r="E4939" t="s">
        <v>3753</v>
      </c>
      <c r="F4939" s="7">
        <v>38483</v>
      </c>
    </row>
    <row r="4942" spans="1:3" ht="15">
      <c r="A4942" t="s">
        <v>2373</v>
      </c>
      <c r="B4942" t="s">
        <v>2374</v>
      </c>
      <c r="C4942" t="s">
        <v>3639</v>
      </c>
    </row>
    <row r="4943" spans="1:3" ht="15">
      <c r="A4943" t="s">
        <v>3250</v>
      </c>
      <c r="B4943" t="s">
        <v>3251</v>
      </c>
      <c r="C4943" t="s">
        <v>2375</v>
      </c>
    </row>
    <row r="4944" spans="1:3" ht="15">
      <c r="A4944" t="s">
        <v>3772</v>
      </c>
      <c r="B4944" t="s">
        <v>2948</v>
      </c>
      <c r="C4944" t="s">
        <v>2376</v>
      </c>
    </row>
    <row r="4945" spans="1:3" ht="15">
      <c r="A4945" t="s">
        <v>1583</v>
      </c>
      <c r="B4945">
        <v>72</v>
      </c>
      <c r="C4945">
        <v>112</v>
      </c>
    </row>
    <row r="4946" spans="1:3" ht="15">
      <c r="A4946" t="s">
        <v>3255</v>
      </c>
      <c r="B4946" t="s">
        <v>3256</v>
      </c>
      <c r="C4946" t="s">
        <v>2377</v>
      </c>
    </row>
    <row r="4949" spans="1:11" ht="15">
      <c r="A4949" t="s">
        <v>4361</v>
      </c>
      <c r="C4949" t="s">
        <v>3258</v>
      </c>
      <c r="D4949" t="s">
        <v>3633</v>
      </c>
      <c r="E4949" t="s">
        <v>3259</v>
      </c>
      <c r="F4949" t="s">
        <v>3260</v>
      </c>
      <c r="G4949" t="s">
        <v>3261</v>
      </c>
      <c r="H4949" t="s">
        <v>3262</v>
      </c>
      <c r="I4949" t="s">
        <v>3263</v>
      </c>
      <c r="J4949" t="s">
        <v>3264</v>
      </c>
      <c r="K4949" t="s">
        <v>3265</v>
      </c>
    </row>
    <row r="4950" spans="3:10" ht="15">
      <c r="C4950" t="s">
        <v>3266</v>
      </c>
      <c r="D4950" t="s">
        <v>3636</v>
      </c>
      <c r="E4950" t="s">
        <v>3267</v>
      </c>
      <c r="F4950" t="s">
        <v>3268</v>
      </c>
      <c r="G4950" t="s">
        <v>3269</v>
      </c>
      <c r="H4950" t="s">
        <v>3270</v>
      </c>
      <c r="I4950" t="s">
        <v>3628</v>
      </c>
      <c r="J4950" t="s">
        <v>3637</v>
      </c>
    </row>
    <row r="4952" spans="1:3" ht="15">
      <c r="A4952">
        <v>3403000</v>
      </c>
      <c r="C4952" t="s">
        <v>659</v>
      </c>
    </row>
    <row r="4953" spans="7:9" ht="15">
      <c r="G4953" t="s">
        <v>2473</v>
      </c>
      <c r="H4953">
        <v>5</v>
      </c>
      <c r="I4953">
        <v>5</v>
      </c>
    </row>
    <row r="4954" spans="3:10" ht="15">
      <c r="C4954" t="s">
        <v>660</v>
      </c>
      <c r="F4954" s="5">
        <v>69656189</v>
      </c>
      <c r="G4954" t="s">
        <v>661</v>
      </c>
      <c r="H4954">
        <v>25</v>
      </c>
      <c r="I4954">
        <v>5</v>
      </c>
      <c r="J4954" s="5">
        <v>696562</v>
      </c>
    </row>
    <row r="4955" spans="3:10" ht="15">
      <c r="C4955" t="s">
        <v>3629</v>
      </c>
      <c r="D4955" s="5">
        <v>37265035</v>
      </c>
      <c r="F4955" s="5">
        <v>37265035</v>
      </c>
      <c r="G4955" t="s">
        <v>662</v>
      </c>
      <c r="H4955">
        <v>25</v>
      </c>
      <c r="I4955">
        <v>5</v>
      </c>
      <c r="J4955" s="5">
        <v>372650</v>
      </c>
    </row>
    <row r="4956" spans="3:10" ht="15">
      <c r="C4956" t="s">
        <v>3630</v>
      </c>
      <c r="E4956" s="5">
        <v>11469370</v>
      </c>
      <c r="F4956" s="5">
        <v>11469370</v>
      </c>
      <c r="G4956" t="s">
        <v>663</v>
      </c>
      <c r="H4956">
        <v>25</v>
      </c>
      <c r="I4956">
        <v>5</v>
      </c>
      <c r="J4956" s="5">
        <v>114694</v>
      </c>
    </row>
    <row r="4957" spans="3:10" ht="15">
      <c r="C4957" t="s">
        <v>664</v>
      </c>
      <c r="D4957" s="5">
        <v>37265035</v>
      </c>
      <c r="E4957" s="5">
        <v>11469370</v>
      </c>
      <c r="F4957" s="5">
        <v>118390594</v>
      </c>
      <c r="G4957" s="6">
        <v>3551717.82</v>
      </c>
      <c r="J4957" s="5">
        <v>1183906</v>
      </c>
    </row>
    <row r="4960" spans="3:4" ht="15">
      <c r="C4960" t="s">
        <v>665</v>
      </c>
      <c r="D4960" t="s">
        <v>3187</v>
      </c>
    </row>
    <row r="4961" spans="3:10" ht="15">
      <c r="C4961" s="5">
        <v>69656189</v>
      </c>
      <c r="D4961" s="5">
        <v>37265035</v>
      </c>
      <c r="E4961" s="5">
        <v>11469370</v>
      </c>
      <c r="F4961" s="5">
        <v>118390594</v>
      </c>
      <c r="G4961" s="6">
        <v>3551717.82</v>
      </c>
      <c r="J4961" s="5">
        <v>1183906</v>
      </c>
    </row>
    <row r="4963" spans="1:4" ht="15">
      <c r="A4963">
        <v>3405000</v>
      </c>
      <c r="C4963" t="s">
        <v>666</v>
      </c>
      <c r="D4963" t="s">
        <v>3202</v>
      </c>
    </row>
    <row r="4964" spans="7:9" ht="15">
      <c r="G4964" t="s">
        <v>2459</v>
      </c>
      <c r="H4964">
        <v>5</v>
      </c>
      <c r="I4964">
        <v>8</v>
      </c>
    </row>
    <row r="4965" spans="3:10" ht="15">
      <c r="C4965" t="s">
        <v>667</v>
      </c>
      <c r="F4965" s="5">
        <v>29237677</v>
      </c>
      <c r="G4965" t="s">
        <v>668</v>
      </c>
      <c r="H4965">
        <v>25</v>
      </c>
      <c r="I4965">
        <v>8</v>
      </c>
      <c r="J4965" s="5">
        <v>292377</v>
      </c>
    </row>
    <row r="4966" spans="3:10" ht="15">
      <c r="C4966" t="s">
        <v>3629</v>
      </c>
      <c r="D4966" s="5">
        <v>7287575</v>
      </c>
      <c r="F4966" s="5">
        <v>7287575</v>
      </c>
      <c r="G4966" t="s">
        <v>669</v>
      </c>
      <c r="H4966">
        <v>25</v>
      </c>
      <c r="I4966">
        <v>8</v>
      </c>
      <c r="J4966" s="5">
        <v>72876</v>
      </c>
    </row>
    <row r="4967" spans="3:10" ht="15">
      <c r="C4967" t="s">
        <v>3630</v>
      </c>
      <c r="E4967" s="5">
        <v>6946849</v>
      </c>
      <c r="F4967" s="5">
        <v>6946849</v>
      </c>
      <c r="G4967" t="s">
        <v>670</v>
      </c>
      <c r="H4967">
        <v>25</v>
      </c>
      <c r="I4967">
        <v>8</v>
      </c>
      <c r="J4967" s="5">
        <v>69468</v>
      </c>
    </row>
    <row r="4968" spans="3:10" ht="15">
      <c r="C4968" t="s">
        <v>671</v>
      </c>
      <c r="D4968" s="5">
        <v>7287575</v>
      </c>
      <c r="E4968" s="5">
        <v>6946849</v>
      </c>
      <c r="F4968" s="5">
        <v>43472101</v>
      </c>
      <c r="G4968" s="6">
        <v>1434579.34</v>
      </c>
      <c r="J4968" s="5">
        <v>434721</v>
      </c>
    </row>
    <row r="4970" ht="15">
      <c r="C4970" t="s">
        <v>2559</v>
      </c>
    </row>
    <row r="4971" spans="7:9" ht="15">
      <c r="G4971" t="s">
        <v>2459</v>
      </c>
      <c r="H4971">
        <v>5</v>
      </c>
      <c r="I4971">
        <v>8</v>
      </c>
    </row>
    <row r="4972" spans="3:10" ht="15">
      <c r="C4972" t="s">
        <v>672</v>
      </c>
      <c r="F4972" s="5">
        <v>1573390</v>
      </c>
      <c r="G4972" t="s">
        <v>673</v>
      </c>
      <c r="H4972">
        <v>25</v>
      </c>
      <c r="I4972">
        <v>8</v>
      </c>
      <c r="J4972" s="5">
        <v>15734</v>
      </c>
    </row>
    <row r="4973" spans="3:10" ht="15">
      <c r="C4973" t="s">
        <v>3629</v>
      </c>
      <c r="D4973" s="5">
        <v>105945</v>
      </c>
      <c r="F4973" s="5">
        <v>105945</v>
      </c>
      <c r="G4973" t="s">
        <v>674</v>
      </c>
      <c r="H4973">
        <v>25</v>
      </c>
      <c r="I4973">
        <v>8</v>
      </c>
      <c r="J4973" s="5">
        <v>1059</v>
      </c>
    </row>
    <row r="4974" spans="3:10" ht="15">
      <c r="C4974" t="s">
        <v>3630</v>
      </c>
      <c r="E4974" s="5">
        <v>32405</v>
      </c>
      <c r="F4974" s="5">
        <v>32405</v>
      </c>
      <c r="G4974" t="s">
        <v>675</v>
      </c>
      <c r="H4974">
        <v>25</v>
      </c>
      <c r="I4974">
        <v>8</v>
      </c>
      <c r="J4974">
        <v>324</v>
      </c>
    </row>
    <row r="4975" spans="3:10" ht="15">
      <c r="C4975" t="s">
        <v>676</v>
      </c>
      <c r="D4975" s="5">
        <v>105945</v>
      </c>
      <c r="E4975" s="5">
        <v>32405</v>
      </c>
      <c r="F4975" s="5">
        <v>1711740</v>
      </c>
      <c r="G4975" s="6">
        <v>56487.43</v>
      </c>
      <c r="J4975" s="5">
        <v>17117</v>
      </c>
    </row>
    <row r="4979" spans="3:4" ht="15">
      <c r="C4979" t="s">
        <v>677</v>
      </c>
      <c r="D4979" t="s">
        <v>3193</v>
      </c>
    </row>
    <row r="4980" spans="3:10" ht="15">
      <c r="C4980" s="5">
        <v>30811067</v>
      </c>
      <c r="D4980" s="5">
        <v>7393520</v>
      </c>
      <c r="E4980" s="5">
        <v>6979254</v>
      </c>
      <c r="F4980" s="5">
        <v>45183841</v>
      </c>
      <c r="G4980" s="6">
        <v>1491066.77</v>
      </c>
      <c r="J4980" s="5">
        <v>451838</v>
      </c>
    </row>
    <row r="4983" spans="1:11" ht="15">
      <c r="A4983" t="s">
        <v>3293</v>
      </c>
      <c r="B4983" t="s">
        <v>3294</v>
      </c>
      <c r="C4983" t="s">
        <v>3742</v>
      </c>
      <c r="D4983" t="s">
        <v>3642</v>
      </c>
      <c r="E4983" t="s">
        <v>3743</v>
      </c>
      <c r="F4983" t="s">
        <v>3744</v>
      </c>
      <c r="G4983" t="s">
        <v>3745</v>
      </c>
      <c r="H4983" t="s">
        <v>3746</v>
      </c>
      <c r="I4983" t="s">
        <v>3747</v>
      </c>
      <c r="J4983" t="s">
        <v>3748</v>
      </c>
      <c r="K4983" t="s">
        <v>3749</v>
      </c>
    </row>
    <row r="4984" spans="3:5" ht="15">
      <c r="C4984" t="s">
        <v>678</v>
      </c>
      <c r="D4984" t="e">
        <v>#NAME?</v>
      </c>
      <c r="E4984" t="s">
        <v>3634</v>
      </c>
    </row>
    <row r="4985" spans="3:10" ht="15">
      <c r="C4985" t="s">
        <v>679</v>
      </c>
      <c r="F4985" s="5">
        <v>901416</v>
      </c>
      <c r="G4985" t="s">
        <v>680</v>
      </c>
      <c r="H4985">
        <v>25</v>
      </c>
      <c r="I4985">
        <v>13.5</v>
      </c>
      <c r="J4985" s="5">
        <v>9014</v>
      </c>
    </row>
    <row r="4986" spans="3:10" ht="15">
      <c r="C4986" t="s">
        <v>3629</v>
      </c>
      <c r="D4986" s="5">
        <v>215640</v>
      </c>
      <c r="F4986" s="5">
        <v>215640</v>
      </c>
      <c r="G4986" t="s">
        <v>681</v>
      </c>
      <c r="H4986">
        <v>25</v>
      </c>
      <c r="I4986">
        <v>13.5</v>
      </c>
      <c r="J4986" s="5">
        <v>2156</v>
      </c>
    </row>
    <row r="4987" spans="3:10" ht="15">
      <c r="C4987" t="s">
        <v>3630</v>
      </c>
      <c r="E4987" s="5">
        <v>126620</v>
      </c>
      <c r="F4987" s="5">
        <v>126620</v>
      </c>
      <c r="G4987" t="s">
        <v>682</v>
      </c>
      <c r="H4987">
        <v>25</v>
      </c>
      <c r="I4987">
        <v>13.5</v>
      </c>
      <c r="J4987" s="5">
        <v>1266</v>
      </c>
    </row>
    <row r="4988" spans="3:10" ht="15">
      <c r="C4988" t="s">
        <v>683</v>
      </c>
      <c r="D4988" t="s">
        <v>1584</v>
      </c>
      <c r="E4988" t="s">
        <v>684</v>
      </c>
      <c r="F4988" t="s">
        <v>685</v>
      </c>
      <c r="G4988" s="6">
        <v>47881.53</v>
      </c>
      <c r="J4988" s="5">
        <v>12436</v>
      </c>
    </row>
    <row r="4990" spans="3:5" ht="15">
      <c r="C4990" t="s">
        <v>686</v>
      </c>
      <c r="D4990" t="e">
        <v>#NAME?</v>
      </c>
      <c r="E4990" t="s">
        <v>3634</v>
      </c>
    </row>
    <row r="4991" spans="3:10" ht="15">
      <c r="C4991" t="s">
        <v>687</v>
      </c>
      <c r="F4991" s="5">
        <v>4832724</v>
      </c>
      <c r="G4991" t="s">
        <v>688</v>
      </c>
      <c r="H4991">
        <v>25</v>
      </c>
      <c r="I4991">
        <v>7</v>
      </c>
      <c r="J4991" s="5">
        <v>48327</v>
      </c>
    </row>
    <row r="4992" spans="3:10" ht="15">
      <c r="C4992" t="s">
        <v>3629</v>
      </c>
      <c r="D4992" s="5">
        <v>1913255</v>
      </c>
      <c r="F4992" s="5">
        <v>1913255</v>
      </c>
      <c r="G4992" t="s">
        <v>689</v>
      </c>
      <c r="H4992">
        <v>25</v>
      </c>
      <c r="I4992">
        <v>7</v>
      </c>
      <c r="J4992" s="5">
        <v>19133</v>
      </c>
    </row>
    <row r="4993" spans="3:10" ht="15">
      <c r="C4993" t="s">
        <v>3630</v>
      </c>
      <c r="E4993" s="5">
        <v>2077172</v>
      </c>
      <c r="F4993" s="5">
        <v>2077172</v>
      </c>
      <c r="G4993" t="s">
        <v>690</v>
      </c>
      <c r="H4993">
        <v>25</v>
      </c>
      <c r="I4993">
        <v>7</v>
      </c>
      <c r="J4993" s="5">
        <v>20772</v>
      </c>
    </row>
    <row r="4994" spans="3:10" ht="15">
      <c r="C4994" t="s">
        <v>691</v>
      </c>
      <c r="D4994" t="s">
        <v>1585</v>
      </c>
      <c r="E4994" t="s">
        <v>692</v>
      </c>
      <c r="F4994" t="s">
        <v>693</v>
      </c>
      <c r="G4994" s="6">
        <v>282340.83</v>
      </c>
      <c r="J4994" s="5">
        <v>88232</v>
      </c>
    </row>
    <row r="4996" ht="15">
      <c r="C4996" t="s">
        <v>3643</v>
      </c>
    </row>
    <row r="4997" spans="3:7" ht="15">
      <c r="C4997" s="5">
        <v>104628006</v>
      </c>
      <c r="D4997" t="s">
        <v>1586</v>
      </c>
      <c r="E4997" t="s">
        <v>694</v>
      </c>
      <c r="F4997" t="s">
        <v>695</v>
      </c>
      <c r="G4997" s="6">
        <v>5316519.52</v>
      </c>
    </row>
    <row r="4998" spans="3:11" ht="15">
      <c r="C4998" t="s">
        <v>3645</v>
      </c>
      <c r="J4998" t="s">
        <v>696</v>
      </c>
      <c r="K4998">
        <v>44</v>
      </c>
    </row>
    <row r="5004" spans="4:7" ht="15">
      <c r="D5004" t="s">
        <v>3646</v>
      </c>
      <c r="E5004" t="s">
        <v>3245</v>
      </c>
      <c r="F5004" t="s">
        <v>3246</v>
      </c>
      <c r="G5004" t="s">
        <v>3247</v>
      </c>
    </row>
    <row r="5005" spans="5:6" ht="15">
      <c r="E5005" t="s">
        <v>3753</v>
      </c>
      <c r="F5005" s="7">
        <v>38483</v>
      </c>
    </row>
    <row r="5008" spans="1:3" ht="15">
      <c r="A5008" t="s">
        <v>2373</v>
      </c>
      <c r="B5008" t="s">
        <v>2374</v>
      </c>
      <c r="C5008" t="s">
        <v>3639</v>
      </c>
    </row>
    <row r="5009" spans="1:3" ht="15">
      <c r="A5009" t="s">
        <v>3250</v>
      </c>
      <c r="B5009" t="s">
        <v>3251</v>
      </c>
      <c r="C5009" t="s">
        <v>2375</v>
      </c>
    </row>
    <row r="5010" spans="1:3" ht="15">
      <c r="A5010" t="s">
        <v>3772</v>
      </c>
      <c r="B5010" t="s">
        <v>2948</v>
      </c>
      <c r="C5010" t="s">
        <v>2376</v>
      </c>
    </row>
    <row r="5011" spans="1:3" ht="15">
      <c r="A5011" t="s">
        <v>1583</v>
      </c>
      <c r="B5011">
        <v>72</v>
      </c>
      <c r="C5011">
        <v>112</v>
      </c>
    </row>
    <row r="5012" spans="1:3" ht="15">
      <c r="A5012" t="s">
        <v>3255</v>
      </c>
      <c r="B5012" t="s">
        <v>3256</v>
      </c>
      <c r="C5012" t="s">
        <v>2377</v>
      </c>
    </row>
    <row r="5015" spans="1:11" ht="15">
      <c r="A5015" t="s">
        <v>4361</v>
      </c>
      <c r="C5015" t="s">
        <v>3258</v>
      </c>
      <c r="D5015" t="s">
        <v>3633</v>
      </c>
      <c r="E5015" t="s">
        <v>3259</v>
      </c>
      <c r="F5015" t="s">
        <v>3260</v>
      </c>
      <c r="G5015" t="s">
        <v>3261</v>
      </c>
      <c r="H5015" t="s">
        <v>3262</v>
      </c>
      <c r="I5015" t="s">
        <v>3263</v>
      </c>
      <c r="J5015" t="s">
        <v>3264</v>
      </c>
      <c r="K5015" t="s">
        <v>3265</v>
      </c>
    </row>
    <row r="5016" spans="3:10" ht="15">
      <c r="C5016" t="s">
        <v>3266</v>
      </c>
      <c r="D5016" t="s">
        <v>3636</v>
      </c>
      <c r="E5016" t="s">
        <v>3267</v>
      </c>
      <c r="F5016" t="s">
        <v>3268</v>
      </c>
      <c r="G5016" t="s">
        <v>3269</v>
      </c>
      <c r="H5016" t="s">
        <v>3270</v>
      </c>
      <c r="I5016" t="s">
        <v>3628</v>
      </c>
      <c r="J5016" t="s">
        <v>3637</v>
      </c>
    </row>
    <row r="5018" ht="15">
      <c r="C5018" t="s">
        <v>3754</v>
      </c>
    </row>
    <row r="5022" spans="1:8" ht="15">
      <c r="A5022" t="s">
        <v>3755</v>
      </c>
      <c r="B5022" t="s">
        <v>3756</v>
      </c>
      <c r="C5022" t="s">
        <v>3757</v>
      </c>
      <c r="D5022" t="s">
        <v>3648</v>
      </c>
      <c r="E5022" t="s">
        <v>3758</v>
      </c>
      <c r="F5022" t="s">
        <v>3759</v>
      </c>
      <c r="G5022" t="s">
        <v>3760</v>
      </c>
      <c r="H5022" t="s">
        <v>3649</v>
      </c>
    </row>
    <row r="5025" spans="1:6" ht="15">
      <c r="A5025" t="s">
        <v>3761</v>
      </c>
      <c r="B5025" t="s">
        <v>3762</v>
      </c>
      <c r="C5025" t="s">
        <v>3763</v>
      </c>
      <c r="D5025" t="s">
        <v>3650</v>
      </c>
      <c r="E5025" t="s">
        <v>3764</v>
      </c>
      <c r="F5025" t="s">
        <v>3765</v>
      </c>
    </row>
    <row r="5026" spans="1:5" ht="15">
      <c r="A5026" t="s">
        <v>3766</v>
      </c>
      <c r="B5026" t="s">
        <v>3767</v>
      </c>
      <c r="C5026" t="s">
        <v>3768</v>
      </c>
      <c r="E5026" t="s">
        <v>3627</v>
      </c>
    </row>
    <row r="5070" spans="4:7" ht="15">
      <c r="D5070" t="s">
        <v>3646</v>
      </c>
      <c r="E5070" t="s">
        <v>3245</v>
      </c>
      <c r="F5070" t="s">
        <v>3246</v>
      </c>
      <c r="G5070" t="s">
        <v>3247</v>
      </c>
    </row>
    <row r="5071" spans="5:6" ht="15">
      <c r="E5071" t="s">
        <v>3753</v>
      </c>
      <c r="F5071" s="7">
        <v>38483</v>
      </c>
    </row>
    <row r="5074" spans="1:3" ht="15">
      <c r="A5074" t="s">
        <v>697</v>
      </c>
      <c r="B5074" t="s">
        <v>698</v>
      </c>
      <c r="C5074" t="s">
        <v>3226</v>
      </c>
    </row>
    <row r="5075" spans="1:4" ht="15">
      <c r="A5075" t="s">
        <v>3250</v>
      </c>
      <c r="B5075" t="s">
        <v>3251</v>
      </c>
      <c r="C5075" t="s">
        <v>699</v>
      </c>
      <c r="D5075" t="s">
        <v>3240</v>
      </c>
    </row>
    <row r="5076" spans="1:3" ht="15">
      <c r="A5076" t="s">
        <v>4511</v>
      </c>
      <c r="B5076" t="s">
        <v>1388</v>
      </c>
      <c r="C5076" t="s">
        <v>700</v>
      </c>
    </row>
    <row r="5077" spans="1:3" ht="15">
      <c r="A5077" t="s">
        <v>1587</v>
      </c>
      <c r="B5077" t="s">
        <v>2887</v>
      </c>
      <c r="C5077">
        <v>72830</v>
      </c>
    </row>
    <row r="5078" spans="1:3" ht="15">
      <c r="A5078" t="s">
        <v>3255</v>
      </c>
      <c r="B5078" t="s">
        <v>3256</v>
      </c>
      <c r="C5078" t="s">
        <v>701</v>
      </c>
    </row>
    <row r="5081" spans="1:11" ht="15">
      <c r="A5081" t="s">
        <v>4361</v>
      </c>
      <c r="C5081" t="s">
        <v>3258</v>
      </c>
      <c r="D5081" t="s">
        <v>3633</v>
      </c>
      <c r="E5081" t="s">
        <v>3259</v>
      </c>
      <c r="F5081" t="s">
        <v>3260</v>
      </c>
      <c r="G5081" t="s">
        <v>3261</v>
      </c>
      <c r="H5081" t="s">
        <v>3262</v>
      </c>
      <c r="I5081" t="s">
        <v>3263</v>
      </c>
      <c r="J5081" t="s">
        <v>3264</v>
      </c>
      <c r="K5081" t="s">
        <v>3265</v>
      </c>
    </row>
    <row r="5082" spans="3:10" ht="15">
      <c r="C5082" t="s">
        <v>3266</v>
      </c>
      <c r="D5082" t="s">
        <v>3636</v>
      </c>
      <c r="E5082" t="s">
        <v>3267</v>
      </c>
      <c r="F5082" t="s">
        <v>3268</v>
      </c>
      <c r="G5082" t="s">
        <v>3269</v>
      </c>
      <c r="H5082" t="s">
        <v>3270</v>
      </c>
      <c r="I5082" t="s">
        <v>3628</v>
      </c>
      <c r="J5082" t="s">
        <v>3637</v>
      </c>
    </row>
    <row r="5084" spans="1:4" ht="15">
      <c r="A5084">
        <v>3501000</v>
      </c>
      <c r="C5084" t="s">
        <v>702</v>
      </c>
      <c r="D5084" t="s">
        <v>4132</v>
      </c>
    </row>
    <row r="5085" spans="7:9" ht="15">
      <c r="G5085" t="s">
        <v>703</v>
      </c>
      <c r="H5085">
        <v>5</v>
      </c>
      <c r="I5085">
        <v>7.6</v>
      </c>
    </row>
    <row r="5086" spans="3:10" ht="15">
      <c r="C5086" t="s">
        <v>704</v>
      </c>
      <c r="F5086" s="5">
        <v>27601792</v>
      </c>
      <c r="G5086" t="s">
        <v>705</v>
      </c>
      <c r="H5086">
        <v>25</v>
      </c>
      <c r="I5086">
        <v>7.6</v>
      </c>
      <c r="J5086" s="5">
        <v>276018</v>
      </c>
    </row>
    <row r="5087" spans="3:10" ht="15">
      <c r="C5087" t="s">
        <v>3629</v>
      </c>
      <c r="D5087" s="5">
        <v>7799160</v>
      </c>
      <c r="F5087" s="5">
        <v>7799160</v>
      </c>
      <c r="G5087" t="s">
        <v>706</v>
      </c>
      <c r="H5087">
        <v>25</v>
      </c>
      <c r="I5087">
        <v>7.6</v>
      </c>
      <c r="J5087" s="5">
        <v>77992</v>
      </c>
    </row>
    <row r="5088" spans="3:10" ht="15">
      <c r="C5088" t="s">
        <v>3630</v>
      </c>
      <c r="E5088" s="5">
        <v>4914407</v>
      </c>
      <c r="F5088" s="5">
        <v>4914407</v>
      </c>
      <c r="G5088" t="s">
        <v>3295</v>
      </c>
      <c r="H5088">
        <v>25</v>
      </c>
      <c r="I5088">
        <v>7.6</v>
      </c>
      <c r="J5088" s="5">
        <v>49144</v>
      </c>
    </row>
    <row r="5089" spans="3:10" ht="15">
      <c r="C5089" t="s">
        <v>3296</v>
      </c>
      <c r="D5089" s="5">
        <v>7799160</v>
      </c>
      <c r="E5089" s="5">
        <v>4914407</v>
      </c>
      <c r="F5089" s="5">
        <v>40315359</v>
      </c>
      <c r="G5089" s="6">
        <v>1314280.71</v>
      </c>
      <c r="J5089" s="5">
        <v>403154</v>
      </c>
    </row>
    <row r="5092" spans="3:4" ht="15">
      <c r="C5092" t="s">
        <v>3297</v>
      </c>
      <c r="D5092" t="s">
        <v>1588</v>
      </c>
    </row>
    <row r="5093" spans="3:10" ht="15">
      <c r="C5093" s="5">
        <v>27601792</v>
      </c>
      <c r="D5093" s="5">
        <v>7799160</v>
      </c>
      <c r="E5093" s="5">
        <v>4914407</v>
      </c>
      <c r="F5093" s="5">
        <v>40315359</v>
      </c>
      <c r="G5093" s="6">
        <v>1314280.71</v>
      </c>
      <c r="J5093" s="5">
        <v>403154</v>
      </c>
    </row>
    <row r="5095" spans="1:3" ht="15">
      <c r="A5095">
        <v>3502000</v>
      </c>
      <c r="C5095" t="s">
        <v>3298</v>
      </c>
    </row>
    <row r="5096" spans="7:9" ht="15">
      <c r="G5096" t="s">
        <v>2219</v>
      </c>
      <c r="H5096">
        <v>5</v>
      </c>
      <c r="I5096">
        <v>15.8</v>
      </c>
    </row>
    <row r="5097" spans="3:10" ht="15">
      <c r="C5097" t="s">
        <v>3299</v>
      </c>
      <c r="F5097" s="5">
        <v>28832452</v>
      </c>
      <c r="G5097" t="s">
        <v>3300</v>
      </c>
      <c r="H5097">
        <v>25</v>
      </c>
      <c r="I5097">
        <v>15.8</v>
      </c>
      <c r="J5097" s="5">
        <v>288325</v>
      </c>
    </row>
    <row r="5098" spans="3:10" ht="15">
      <c r="C5098" t="s">
        <v>3629</v>
      </c>
      <c r="D5098" s="5">
        <v>16583450</v>
      </c>
      <c r="F5098" s="5">
        <v>16583450</v>
      </c>
      <c r="G5098" t="s">
        <v>3301</v>
      </c>
      <c r="H5098">
        <v>25</v>
      </c>
      <c r="I5098">
        <v>15.8</v>
      </c>
      <c r="J5098" s="5">
        <v>165835</v>
      </c>
    </row>
    <row r="5099" spans="3:10" ht="15">
      <c r="C5099" t="s">
        <v>3630</v>
      </c>
      <c r="E5099" s="5">
        <v>4015246</v>
      </c>
      <c r="F5099" s="5">
        <v>4015246</v>
      </c>
      <c r="G5099" t="s">
        <v>3302</v>
      </c>
      <c r="H5099">
        <v>25</v>
      </c>
      <c r="I5099">
        <v>15.8</v>
      </c>
      <c r="J5099" s="5">
        <v>40152</v>
      </c>
    </row>
    <row r="5100" spans="3:10" ht="15">
      <c r="C5100" t="s">
        <v>3303</v>
      </c>
      <c r="D5100" s="5">
        <v>16583450</v>
      </c>
      <c r="E5100" s="5">
        <v>4015246</v>
      </c>
      <c r="F5100" s="5">
        <v>49431148</v>
      </c>
      <c r="G5100" s="6">
        <v>2016790.84</v>
      </c>
      <c r="J5100" s="5">
        <v>494312</v>
      </c>
    </row>
    <row r="5103" spans="3:4" ht="15">
      <c r="C5103" t="s">
        <v>3304</v>
      </c>
      <c r="D5103" t="s">
        <v>3641</v>
      </c>
    </row>
    <row r="5104" spans="3:10" ht="15">
      <c r="C5104" s="5">
        <v>28832452</v>
      </c>
      <c r="D5104" s="5">
        <v>16583450</v>
      </c>
      <c r="E5104" s="5">
        <v>4015246</v>
      </c>
      <c r="F5104" s="5">
        <v>49431148</v>
      </c>
      <c r="G5104" s="6">
        <v>2016790.84</v>
      </c>
      <c r="J5104" s="5">
        <v>494312</v>
      </c>
    </row>
    <row r="5106" spans="1:3" ht="15">
      <c r="A5106">
        <v>3505000</v>
      </c>
      <c r="C5106" t="s">
        <v>3305</v>
      </c>
    </row>
    <row r="5107" spans="7:9" ht="15">
      <c r="G5107" t="s">
        <v>3306</v>
      </c>
      <c r="H5107">
        <v>7</v>
      </c>
      <c r="I5107">
        <v>10.2</v>
      </c>
    </row>
    <row r="5108" spans="3:10" ht="15">
      <c r="C5108" t="s">
        <v>3307</v>
      </c>
      <c r="F5108" s="5">
        <v>184581669</v>
      </c>
      <c r="G5108" t="s">
        <v>3308</v>
      </c>
      <c r="H5108">
        <v>27</v>
      </c>
      <c r="I5108">
        <v>10.2</v>
      </c>
      <c r="J5108" s="5">
        <v>1993482</v>
      </c>
    </row>
    <row r="5109" spans="3:10" ht="15">
      <c r="C5109" t="s">
        <v>3629</v>
      </c>
      <c r="D5109" s="5">
        <v>110397650</v>
      </c>
      <c r="F5109" s="5">
        <v>110397650</v>
      </c>
      <c r="G5109" t="s">
        <v>3309</v>
      </c>
      <c r="H5109">
        <v>27</v>
      </c>
      <c r="I5109">
        <v>10.2</v>
      </c>
      <c r="J5109" s="5">
        <v>1192295</v>
      </c>
    </row>
    <row r="5110" spans="3:10" ht="15">
      <c r="C5110" t="s">
        <v>3630</v>
      </c>
      <c r="E5110" s="5">
        <v>48888066</v>
      </c>
      <c r="F5110" s="5">
        <v>48888066</v>
      </c>
      <c r="G5110" t="s">
        <v>3310</v>
      </c>
      <c r="H5110">
        <v>27</v>
      </c>
      <c r="I5110">
        <v>10.2</v>
      </c>
      <c r="J5110" s="5">
        <v>527991</v>
      </c>
    </row>
    <row r="5111" spans="3:10" ht="15">
      <c r="C5111" t="s">
        <v>3311</v>
      </c>
      <c r="D5111" s="5">
        <v>110397650</v>
      </c>
      <c r="E5111" s="5">
        <v>48888066</v>
      </c>
      <c r="F5111" s="5">
        <v>343867385</v>
      </c>
      <c r="G5111" s="6">
        <v>12791866.73</v>
      </c>
      <c r="J5111" s="5">
        <v>3713768</v>
      </c>
    </row>
    <row r="5114" spans="3:4" ht="15">
      <c r="C5114" t="s">
        <v>3312</v>
      </c>
      <c r="D5114" t="s">
        <v>3223</v>
      </c>
    </row>
    <row r="5115" spans="3:10" ht="15">
      <c r="C5115" s="5">
        <v>184581669</v>
      </c>
      <c r="D5115" s="5">
        <v>110397650</v>
      </c>
      <c r="E5115" s="5">
        <v>48888066</v>
      </c>
      <c r="F5115" s="5">
        <v>343867385</v>
      </c>
      <c r="G5115" s="6">
        <v>12791866.73</v>
      </c>
      <c r="J5115" s="5">
        <v>3713768</v>
      </c>
    </row>
    <row r="5117" spans="1:4" ht="15">
      <c r="A5117">
        <v>3509000</v>
      </c>
      <c r="C5117" t="s">
        <v>3313</v>
      </c>
      <c r="D5117" t="s">
        <v>3187</v>
      </c>
    </row>
    <row r="5118" spans="7:9" ht="15">
      <c r="G5118" t="s">
        <v>3314</v>
      </c>
      <c r="H5118">
        <v>6.1</v>
      </c>
      <c r="I5118">
        <v>5.7</v>
      </c>
    </row>
    <row r="5119" spans="3:10" ht="15">
      <c r="C5119" t="s">
        <v>3315</v>
      </c>
      <c r="F5119" s="5">
        <v>66050069</v>
      </c>
      <c r="G5119" t="s">
        <v>3316</v>
      </c>
      <c r="H5119">
        <v>26.1</v>
      </c>
      <c r="I5119">
        <v>5.7</v>
      </c>
      <c r="J5119" s="5">
        <v>689563</v>
      </c>
    </row>
    <row r="5120" spans="3:10" ht="15">
      <c r="C5120" t="s">
        <v>3629</v>
      </c>
      <c r="D5120" s="5">
        <v>23249220</v>
      </c>
      <c r="F5120" s="5">
        <v>23249220</v>
      </c>
      <c r="G5120" t="s">
        <v>3317</v>
      </c>
      <c r="H5120">
        <v>26.1</v>
      </c>
      <c r="I5120">
        <v>5.7</v>
      </c>
      <c r="J5120" s="5">
        <v>242722</v>
      </c>
    </row>
    <row r="5121" spans="3:10" ht="15">
      <c r="C5121" t="s">
        <v>3630</v>
      </c>
      <c r="E5121" s="5">
        <v>4626345</v>
      </c>
      <c r="F5121" s="5">
        <v>4626345</v>
      </c>
      <c r="G5121" t="s">
        <v>3318</v>
      </c>
      <c r="H5121">
        <v>26.1</v>
      </c>
      <c r="I5121">
        <v>5.7</v>
      </c>
      <c r="J5121" s="5">
        <v>48299</v>
      </c>
    </row>
    <row r="5122" spans="3:10" ht="15">
      <c r="C5122" t="s">
        <v>3319</v>
      </c>
      <c r="D5122" s="5">
        <v>23249220</v>
      </c>
      <c r="E5122" s="5">
        <v>4626345</v>
      </c>
      <c r="F5122" s="5">
        <v>93925634</v>
      </c>
      <c r="G5122" s="6">
        <v>2986835.16</v>
      </c>
      <c r="J5122" s="5">
        <v>980584</v>
      </c>
    </row>
    <row r="5125" spans="3:4" ht="15">
      <c r="C5125" t="s">
        <v>3320</v>
      </c>
      <c r="D5125" t="s">
        <v>3638</v>
      </c>
    </row>
    <row r="5126" spans="3:10" ht="15">
      <c r="C5126" s="5">
        <v>66050069</v>
      </c>
      <c r="D5126" s="5">
        <v>23249220</v>
      </c>
      <c r="E5126" s="5">
        <v>4626345</v>
      </c>
      <c r="F5126" s="5">
        <v>93925634</v>
      </c>
      <c r="G5126" s="6">
        <v>2986835.16</v>
      </c>
      <c r="J5126" s="5">
        <v>980584</v>
      </c>
    </row>
    <row r="5128" spans="1:3" ht="15">
      <c r="A5128">
        <v>3510000</v>
      </c>
      <c r="C5128" t="s">
        <v>3321</v>
      </c>
    </row>
    <row r="5129" spans="7:9" ht="15">
      <c r="G5129" t="s">
        <v>3322</v>
      </c>
      <c r="H5129">
        <v>5</v>
      </c>
      <c r="I5129">
        <v>12.8</v>
      </c>
    </row>
    <row r="5130" spans="3:10" ht="15">
      <c r="C5130" t="s">
        <v>3323</v>
      </c>
      <c r="F5130" s="5">
        <v>83874605</v>
      </c>
      <c r="G5130" t="s">
        <v>3324</v>
      </c>
      <c r="H5130">
        <v>25</v>
      </c>
      <c r="I5130">
        <v>12.8</v>
      </c>
      <c r="J5130" s="5">
        <v>838746</v>
      </c>
    </row>
    <row r="5136" spans="4:7" ht="15">
      <c r="D5136" t="s">
        <v>3646</v>
      </c>
      <c r="E5136" t="s">
        <v>3245</v>
      </c>
      <c r="F5136" t="s">
        <v>3246</v>
      </c>
      <c r="G5136" t="s">
        <v>3247</v>
      </c>
    </row>
    <row r="5137" spans="5:6" ht="15">
      <c r="E5137" t="s">
        <v>3753</v>
      </c>
      <c r="F5137" s="7">
        <v>38483</v>
      </c>
    </row>
    <row r="5140" spans="1:3" ht="15">
      <c r="A5140" t="s">
        <v>697</v>
      </c>
      <c r="B5140" t="s">
        <v>698</v>
      </c>
      <c r="C5140" t="s">
        <v>3226</v>
      </c>
    </row>
    <row r="5141" spans="1:4" ht="15">
      <c r="A5141" t="s">
        <v>3250</v>
      </c>
      <c r="B5141" t="s">
        <v>3251</v>
      </c>
      <c r="C5141" t="s">
        <v>699</v>
      </c>
      <c r="D5141" t="s">
        <v>3240</v>
      </c>
    </row>
    <row r="5142" spans="1:3" ht="15">
      <c r="A5142" t="s">
        <v>4511</v>
      </c>
      <c r="B5142" t="s">
        <v>1388</v>
      </c>
      <c r="C5142" t="s">
        <v>700</v>
      </c>
    </row>
    <row r="5143" spans="1:3" ht="15">
      <c r="A5143" t="s">
        <v>1587</v>
      </c>
      <c r="B5143" t="s">
        <v>2887</v>
      </c>
      <c r="C5143">
        <v>72830</v>
      </c>
    </row>
    <row r="5144" spans="1:3" ht="15">
      <c r="A5144" t="s">
        <v>3255</v>
      </c>
      <c r="B5144" t="s">
        <v>3256</v>
      </c>
      <c r="C5144" t="s">
        <v>701</v>
      </c>
    </row>
    <row r="5147" spans="1:11" ht="15">
      <c r="A5147" t="s">
        <v>4361</v>
      </c>
      <c r="C5147" t="s">
        <v>3258</v>
      </c>
      <c r="D5147" t="s">
        <v>3633</v>
      </c>
      <c r="E5147" t="s">
        <v>3259</v>
      </c>
      <c r="F5147" t="s">
        <v>3260</v>
      </c>
      <c r="G5147" t="s">
        <v>3261</v>
      </c>
      <c r="H5147" t="s">
        <v>3262</v>
      </c>
      <c r="I5147" t="s">
        <v>3263</v>
      </c>
      <c r="J5147" t="s">
        <v>3264</v>
      </c>
      <c r="K5147" t="s">
        <v>3265</v>
      </c>
    </row>
    <row r="5148" spans="3:10" ht="15">
      <c r="C5148" t="s">
        <v>3266</v>
      </c>
      <c r="D5148" t="s">
        <v>3636</v>
      </c>
      <c r="E5148" t="s">
        <v>3267</v>
      </c>
      <c r="F5148" t="s">
        <v>3268</v>
      </c>
      <c r="G5148" t="s">
        <v>3269</v>
      </c>
      <c r="H5148" t="s">
        <v>3270</v>
      </c>
      <c r="I5148" t="s">
        <v>3628</v>
      </c>
      <c r="J5148" t="s">
        <v>3637</v>
      </c>
    </row>
    <row r="5150" spans="3:10" ht="15">
      <c r="C5150" t="s">
        <v>3629</v>
      </c>
      <c r="D5150" s="5">
        <v>45372080</v>
      </c>
      <c r="F5150" s="5">
        <v>45372080</v>
      </c>
      <c r="G5150" t="s">
        <v>3325</v>
      </c>
      <c r="H5150">
        <v>25</v>
      </c>
      <c r="I5150">
        <v>12.8</v>
      </c>
      <c r="J5150" s="5">
        <v>453721</v>
      </c>
    </row>
    <row r="5151" spans="3:10" ht="15">
      <c r="C5151" t="s">
        <v>3630</v>
      </c>
      <c r="E5151" s="5">
        <v>88904138</v>
      </c>
      <c r="F5151" s="5">
        <v>88904138</v>
      </c>
      <c r="G5151" t="s">
        <v>3326</v>
      </c>
      <c r="H5151">
        <v>25</v>
      </c>
      <c r="I5151">
        <v>12.8</v>
      </c>
      <c r="J5151" s="5">
        <v>889041</v>
      </c>
    </row>
    <row r="5152" spans="3:10" ht="15">
      <c r="C5152" t="s">
        <v>3327</v>
      </c>
      <c r="D5152" s="5">
        <v>45372080</v>
      </c>
      <c r="E5152" s="5">
        <v>88904138</v>
      </c>
      <c r="F5152" s="5">
        <v>218150823</v>
      </c>
      <c r="G5152" s="6">
        <v>8246101.11</v>
      </c>
      <c r="J5152" s="5">
        <v>2181508</v>
      </c>
    </row>
    <row r="5155" spans="3:4" ht="15">
      <c r="C5155" t="s">
        <v>3328</v>
      </c>
      <c r="D5155" t="s">
        <v>3223</v>
      </c>
    </row>
    <row r="5156" spans="3:10" ht="15">
      <c r="C5156" s="5">
        <v>83874605</v>
      </c>
      <c r="D5156" s="5">
        <v>45372080</v>
      </c>
      <c r="E5156" s="5">
        <v>88904138</v>
      </c>
      <c r="F5156" s="5">
        <v>218150823</v>
      </c>
      <c r="G5156" s="6">
        <v>8246101.11</v>
      </c>
      <c r="J5156" s="5">
        <v>2181508</v>
      </c>
    </row>
    <row r="5159" spans="1:11" ht="15">
      <c r="A5159" t="s">
        <v>3293</v>
      </c>
      <c r="B5159" t="s">
        <v>3294</v>
      </c>
      <c r="C5159" t="s">
        <v>3742</v>
      </c>
      <c r="D5159" t="s">
        <v>3642</v>
      </c>
      <c r="E5159" t="s">
        <v>3743</v>
      </c>
      <c r="F5159" t="s">
        <v>3744</v>
      </c>
      <c r="G5159" t="s">
        <v>3745</v>
      </c>
      <c r="H5159" t="s">
        <v>3746</v>
      </c>
      <c r="I5159" t="s">
        <v>3747</v>
      </c>
      <c r="J5159" t="s">
        <v>3748</v>
      </c>
      <c r="K5159" t="s">
        <v>3749</v>
      </c>
    </row>
    <row r="5160" spans="3:5" ht="15">
      <c r="C5160" t="s">
        <v>3271</v>
      </c>
      <c r="D5160" t="e">
        <v>#NAME?</v>
      </c>
      <c r="E5160" t="s">
        <v>1589</v>
      </c>
    </row>
    <row r="5161" spans="3:10" ht="15">
      <c r="C5161" t="s">
        <v>3279</v>
      </c>
      <c r="F5161" s="5">
        <v>5487509</v>
      </c>
      <c r="G5161" t="s">
        <v>3280</v>
      </c>
      <c r="H5161">
        <v>25</v>
      </c>
      <c r="I5161">
        <v>9.5</v>
      </c>
      <c r="J5161" s="5">
        <v>54875</v>
      </c>
    </row>
    <row r="5162" spans="3:10" ht="15">
      <c r="C5162" t="s">
        <v>3629</v>
      </c>
      <c r="D5162" s="5">
        <v>971630</v>
      </c>
      <c r="F5162" s="5">
        <v>971630</v>
      </c>
      <c r="G5162" t="s">
        <v>3281</v>
      </c>
      <c r="H5162">
        <v>25</v>
      </c>
      <c r="I5162">
        <v>9.5</v>
      </c>
      <c r="J5162" s="5">
        <v>9716</v>
      </c>
    </row>
    <row r="5163" spans="3:10" ht="15">
      <c r="C5163" t="s">
        <v>3630</v>
      </c>
      <c r="E5163" s="5">
        <v>840780</v>
      </c>
      <c r="F5163" s="5">
        <v>840780</v>
      </c>
      <c r="G5163" t="s">
        <v>3282</v>
      </c>
      <c r="H5163">
        <v>25</v>
      </c>
      <c r="I5163">
        <v>9.5</v>
      </c>
      <c r="J5163" s="5">
        <v>8408</v>
      </c>
    </row>
    <row r="5164" spans="3:10" ht="15">
      <c r="C5164" t="s">
        <v>3283</v>
      </c>
      <c r="D5164" t="s">
        <v>1590</v>
      </c>
      <c r="E5164" t="s">
        <v>3329</v>
      </c>
      <c r="F5164" t="s">
        <v>3330</v>
      </c>
      <c r="G5164" s="6">
        <v>251847.21</v>
      </c>
      <c r="J5164" s="5">
        <v>72999</v>
      </c>
    </row>
    <row r="5166" ht="15">
      <c r="C5166" t="s">
        <v>3643</v>
      </c>
    </row>
    <row r="5167" spans="3:7" ht="15">
      <c r="C5167" s="5">
        <v>396428096</v>
      </c>
      <c r="D5167" t="s">
        <v>1591</v>
      </c>
      <c r="E5167" t="s">
        <v>3331</v>
      </c>
      <c r="F5167" t="s">
        <v>3332</v>
      </c>
      <c r="G5167" s="6">
        <v>27607721.76</v>
      </c>
    </row>
    <row r="5168" spans="3:11" ht="15">
      <c r="C5168" t="s">
        <v>3645</v>
      </c>
      <c r="J5168" t="s">
        <v>3333</v>
      </c>
      <c r="K5168">
        <v>26</v>
      </c>
    </row>
    <row r="5169" ht="15">
      <c r="C5169" t="s">
        <v>3754</v>
      </c>
    </row>
    <row r="5173" spans="1:8" ht="15">
      <c r="A5173" t="s">
        <v>3755</v>
      </c>
      <c r="B5173" t="s">
        <v>3756</v>
      </c>
      <c r="C5173" t="s">
        <v>3757</v>
      </c>
      <c r="D5173" t="s">
        <v>3648</v>
      </c>
      <c r="E5173" t="s">
        <v>3758</v>
      </c>
      <c r="F5173" t="s">
        <v>3759</v>
      </c>
      <c r="G5173" t="s">
        <v>3760</v>
      </c>
      <c r="H5173" t="s">
        <v>3649</v>
      </c>
    </row>
    <row r="5176" spans="1:6" ht="15">
      <c r="A5176" t="s">
        <v>3761</v>
      </c>
      <c r="B5176" t="s">
        <v>3762</v>
      </c>
      <c r="C5176" t="s">
        <v>3763</v>
      </c>
      <c r="D5176" t="s">
        <v>3650</v>
      </c>
      <c r="E5176" t="s">
        <v>3764</v>
      </c>
      <c r="F5176" t="s">
        <v>3765</v>
      </c>
    </row>
    <row r="5177" spans="1:5" ht="15">
      <c r="A5177" t="s">
        <v>3766</v>
      </c>
      <c r="B5177" t="s">
        <v>3767</v>
      </c>
      <c r="C5177" t="s">
        <v>3768</v>
      </c>
      <c r="E5177" t="s">
        <v>3627</v>
      </c>
    </row>
    <row r="5202" spans="4:7" ht="15">
      <c r="D5202" t="s">
        <v>3646</v>
      </c>
      <c r="E5202" t="s">
        <v>3245</v>
      </c>
      <c r="F5202" t="s">
        <v>3246</v>
      </c>
      <c r="G5202" t="s">
        <v>3247</v>
      </c>
    </row>
    <row r="5203" spans="5:6" ht="15">
      <c r="E5203" t="s">
        <v>3753</v>
      </c>
      <c r="F5203" s="7">
        <v>38483</v>
      </c>
    </row>
    <row r="5206" spans="1:3" ht="15">
      <c r="A5206" t="s">
        <v>3334</v>
      </c>
      <c r="B5206" t="s">
        <v>3335</v>
      </c>
      <c r="C5206" t="s">
        <v>3639</v>
      </c>
    </row>
    <row r="5207" spans="1:3" ht="15">
      <c r="A5207" t="s">
        <v>3250</v>
      </c>
      <c r="B5207" t="s">
        <v>3251</v>
      </c>
      <c r="C5207" t="s">
        <v>3336</v>
      </c>
    </row>
    <row r="5208" spans="1:3" ht="15">
      <c r="A5208" t="s">
        <v>4511</v>
      </c>
      <c r="B5208" t="s">
        <v>1388</v>
      </c>
      <c r="C5208" t="s">
        <v>700</v>
      </c>
    </row>
    <row r="5209" spans="1:3" ht="15">
      <c r="A5209" t="s">
        <v>3337</v>
      </c>
      <c r="B5209" t="s">
        <v>3886</v>
      </c>
      <c r="C5209">
        <v>72830</v>
      </c>
    </row>
    <row r="5210" spans="1:3" ht="15">
      <c r="A5210" t="s">
        <v>3255</v>
      </c>
      <c r="B5210" t="s">
        <v>1831</v>
      </c>
      <c r="C5210" t="s">
        <v>3338</v>
      </c>
    </row>
    <row r="5213" spans="1:11" ht="15">
      <c r="A5213" t="s">
        <v>4361</v>
      </c>
      <c r="C5213" t="s">
        <v>3258</v>
      </c>
      <c r="D5213" t="s">
        <v>3633</v>
      </c>
      <c r="E5213" t="s">
        <v>3259</v>
      </c>
      <c r="F5213" t="s">
        <v>3260</v>
      </c>
      <c r="G5213" t="s">
        <v>3261</v>
      </c>
      <c r="H5213" t="s">
        <v>3262</v>
      </c>
      <c r="I5213" t="s">
        <v>3263</v>
      </c>
      <c r="J5213" t="s">
        <v>3264</v>
      </c>
      <c r="K5213" t="s">
        <v>3265</v>
      </c>
    </row>
    <row r="5214" spans="3:10" ht="15">
      <c r="C5214" t="s">
        <v>3266</v>
      </c>
      <c r="D5214" t="s">
        <v>3636</v>
      </c>
      <c r="E5214" t="s">
        <v>3267</v>
      </c>
      <c r="F5214" t="s">
        <v>3268</v>
      </c>
      <c r="G5214" t="s">
        <v>3269</v>
      </c>
      <c r="H5214" t="s">
        <v>3270</v>
      </c>
      <c r="I5214" t="s">
        <v>3628</v>
      </c>
      <c r="J5214" t="s">
        <v>3637</v>
      </c>
    </row>
    <row r="5216" spans="1:4" ht="15">
      <c r="A5216">
        <v>3601000</v>
      </c>
      <c r="C5216" t="s">
        <v>3339</v>
      </c>
      <c r="D5216" t="s">
        <v>3202</v>
      </c>
    </row>
    <row r="5217" spans="7:9" ht="15">
      <c r="G5217" t="s">
        <v>3272</v>
      </c>
      <c r="H5217">
        <v>5</v>
      </c>
      <c r="I5217">
        <v>9.5</v>
      </c>
    </row>
    <row r="5218" spans="3:10" ht="15">
      <c r="C5218" t="s">
        <v>2378</v>
      </c>
      <c r="F5218" s="5">
        <v>87767709</v>
      </c>
      <c r="G5218" t="s">
        <v>2379</v>
      </c>
      <c r="H5218">
        <v>25</v>
      </c>
      <c r="I5218">
        <v>9.5</v>
      </c>
      <c r="J5218" s="5">
        <v>877677</v>
      </c>
    </row>
    <row r="5219" spans="3:10" ht="15">
      <c r="C5219" t="s">
        <v>3629</v>
      </c>
      <c r="D5219" s="5">
        <v>40635920</v>
      </c>
      <c r="F5219" s="5">
        <v>40635920</v>
      </c>
      <c r="G5219" t="s">
        <v>2380</v>
      </c>
      <c r="H5219">
        <v>25</v>
      </c>
      <c r="I5219">
        <v>9.5</v>
      </c>
      <c r="J5219" s="5">
        <v>406359</v>
      </c>
    </row>
    <row r="5220" spans="3:10" ht="15">
      <c r="C5220" t="s">
        <v>3630</v>
      </c>
      <c r="E5220" s="5">
        <v>5597372</v>
      </c>
      <c r="F5220" s="5">
        <v>5597372</v>
      </c>
      <c r="G5220" t="s">
        <v>2381</v>
      </c>
      <c r="H5220">
        <v>25</v>
      </c>
      <c r="I5220">
        <v>9.5</v>
      </c>
      <c r="J5220" s="5">
        <v>55974</v>
      </c>
    </row>
    <row r="5221" spans="3:10" ht="15">
      <c r="C5221" t="s">
        <v>2382</v>
      </c>
      <c r="D5221" s="5">
        <v>40635920</v>
      </c>
      <c r="E5221" s="5">
        <v>5597372</v>
      </c>
      <c r="F5221" s="5">
        <v>134001001</v>
      </c>
      <c r="G5221" s="6">
        <v>4623034.53</v>
      </c>
      <c r="J5221" s="5">
        <v>1340010</v>
      </c>
    </row>
    <row r="5224" spans="3:4" ht="15">
      <c r="C5224" t="s">
        <v>2383</v>
      </c>
      <c r="D5224" t="s">
        <v>3193</v>
      </c>
    </row>
    <row r="5225" spans="3:10" ht="15">
      <c r="C5225" s="5">
        <v>87767709</v>
      </c>
      <c r="D5225" s="5">
        <v>40635920</v>
      </c>
      <c r="E5225" s="5">
        <v>5597372</v>
      </c>
      <c r="F5225" s="5">
        <v>134001001</v>
      </c>
      <c r="G5225" s="6">
        <v>4623034.53</v>
      </c>
      <c r="J5225" s="5">
        <v>1340010</v>
      </c>
    </row>
    <row r="5227" spans="1:3" ht="15">
      <c r="A5227">
        <v>3604000</v>
      </c>
      <c r="C5227" t="s">
        <v>2384</v>
      </c>
    </row>
    <row r="5228" spans="7:9" ht="15">
      <c r="G5228" t="s">
        <v>2385</v>
      </c>
      <c r="H5228">
        <v>5</v>
      </c>
      <c r="I5228">
        <v>10.33</v>
      </c>
    </row>
    <row r="5229" spans="3:10" ht="15">
      <c r="C5229" t="s">
        <v>2386</v>
      </c>
      <c r="F5229" s="5">
        <v>32696415</v>
      </c>
      <c r="G5229" t="s">
        <v>2387</v>
      </c>
      <c r="H5229">
        <v>25</v>
      </c>
      <c r="I5229">
        <v>10.33</v>
      </c>
      <c r="J5229" s="5">
        <v>326964</v>
      </c>
    </row>
    <row r="5230" spans="3:10" ht="15">
      <c r="C5230" t="s">
        <v>3629</v>
      </c>
      <c r="D5230" s="5">
        <v>10925640</v>
      </c>
      <c r="F5230" s="5">
        <v>10925640</v>
      </c>
      <c r="G5230" t="s">
        <v>2388</v>
      </c>
      <c r="H5230">
        <v>25</v>
      </c>
      <c r="I5230">
        <v>10.33</v>
      </c>
      <c r="J5230" s="5">
        <v>109256</v>
      </c>
    </row>
    <row r="5231" spans="3:10" ht="15">
      <c r="C5231" t="s">
        <v>3630</v>
      </c>
      <c r="E5231" s="5">
        <v>4984406</v>
      </c>
      <c r="F5231" s="5">
        <v>4984406</v>
      </c>
      <c r="G5231" t="s">
        <v>2389</v>
      </c>
      <c r="H5231">
        <v>25</v>
      </c>
      <c r="I5231">
        <v>10.33</v>
      </c>
      <c r="J5231" s="5">
        <v>49844</v>
      </c>
    </row>
    <row r="5232" spans="3:10" ht="15">
      <c r="C5232" t="s">
        <v>2390</v>
      </c>
      <c r="D5232" s="5">
        <v>10925640</v>
      </c>
      <c r="E5232" s="5">
        <v>4984406</v>
      </c>
      <c r="F5232" s="5">
        <v>48606461</v>
      </c>
      <c r="G5232" s="6">
        <v>1717266.26</v>
      </c>
      <c r="J5232" s="5">
        <v>486064</v>
      </c>
    </row>
    <row r="5234" ht="15">
      <c r="C5234" t="s">
        <v>1677</v>
      </c>
    </row>
    <row r="5235" spans="7:9" ht="15">
      <c r="G5235" t="s">
        <v>2385</v>
      </c>
      <c r="H5235">
        <v>5</v>
      </c>
      <c r="I5235">
        <v>10.33</v>
      </c>
    </row>
    <row r="5236" spans="3:10" ht="15">
      <c r="C5236" t="s">
        <v>2391</v>
      </c>
      <c r="F5236" s="5">
        <v>794750</v>
      </c>
      <c r="G5236" t="s">
        <v>2392</v>
      </c>
      <c r="H5236">
        <v>25</v>
      </c>
      <c r="I5236">
        <v>10.33</v>
      </c>
      <c r="J5236" s="5">
        <v>7948</v>
      </c>
    </row>
    <row r="5237" spans="3:10" ht="15">
      <c r="C5237" t="s">
        <v>3629</v>
      </c>
      <c r="D5237" s="5">
        <v>164940</v>
      </c>
      <c r="F5237" s="5">
        <v>164940</v>
      </c>
      <c r="G5237" t="s">
        <v>2393</v>
      </c>
      <c r="H5237">
        <v>25</v>
      </c>
      <c r="I5237">
        <v>10.33</v>
      </c>
      <c r="J5237" s="5">
        <v>1649</v>
      </c>
    </row>
    <row r="5238" spans="3:10" ht="15">
      <c r="C5238" t="s">
        <v>3630</v>
      </c>
      <c r="E5238" s="5">
        <v>136055</v>
      </c>
      <c r="F5238" s="5">
        <v>136055</v>
      </c>
      <c r="G5238" t="s">
        <v>2394</v>
      </c>
      <c r="H5238">
        <v>25</v>
      </c>
      <c r="I5238">
        <v>10.33</v>
      </c>
      <c r="J5238" s="5">
        <v>1361</v>
      </c>
    </row>
    <row r="5239" spans="3:10" ht="15">
      <c r="C5239" t="s">
        <v>2395</v>
      </c>
      <c r="D5239" s="5">
        <v>164940</v>
      </c>
      <c r="E5239" s="5">
        <v>136055</v>
      </c>
      <c r="F5239" s="5">
        <v>1095745</v>
      </c>
      <c r="G5239" s="6">
        <v>38712.67</v>
      </c>
      <c r="J5239" s="5">
        <v>10958</v>
      </c>
    </row>
    <row r="5243" spans="3:4" ht="15">
      <c r="C5243" t="s">
        <v>2396</v>
      </c>
      <c r="D5243" t="s">
        <v>3202</v>
      </c>
    </row>
    <row r="5244" spans="3:10" ht="15">
      <c r="C5244" s="5">
        <v>33491165</v>
      </c>
      <c r="D5244" s="5">
        <v>11090580</v>
      </c>
      <c r="E5244" s="5">
        <v>5120461</v>
      </c>
      <c r="F5244" s="5">
        <v>49702206</v>
      </c>
      <c r="G5244" s="6">
        <v>1755978.93</v>
      </c>
      <c r="J5244" s="5">
        <v>497022</v>
      </c>
    </row>
    <row r="5246" spans="1:3" ht="15">
      <c r="A5246">
        <v>3606000</v>
      </c>
      <c r="C5246" t="s">
        <v>2397</v>
      </c>
    </row>
    <row r="5247" spans="7:9" ht="15">
      <c r="G5247" t="s">
        <v>2398</v>
      </c>
      <c r="H5247">
        <v>5</v>
      </c>
      <c r="I5247">
        <v>12</v>
      </c>
    </row>
    <row r="5248" spans="3:10" ht="15">
      <c r="C5248" t="s">
        <v>2785</v>
      </c>
      <c r="F5248" s="5">
        <v>15474308</v>
      </c>
      <c r="G5248" t="s">
        <v>2786</v>
      </c>
      <c r="H5248">
        <v>25</v>
      </c>
      <c r="I5248">
        <v>12</v>
      </c>
      <c r="J5248" s="5">
        <v>154743</v>
      </c>
    </row>
    <row r="5249" spans="3:10" ht="15">
      <c r="C5249" t="s">
        <v>3629</v>
      </c>
      <c r="D5249" s="5">
        <v>4009470</v>
      </c>
      <c r="F5249" s="5">
        <v>4009470</v>
      </c>
      <c r="G5249" t="s">
        <v>2787</v>
      </c>
      <c r="H5249">
        <v>25</v>
      </c>
      <c r="I5249">
        <v>12</v>
      </c>
      <c r="J5249" s="5">
        <v>40095</v>
      </c>
    </row>
    <row r="5250" spans="3:10" ht="15">
      <c r="C5250" t="s">
        <v>3630</v>
      </c>
      <c r="E5250" s="5">
        <v>3566142</v>
      </c>
      <c r="F5250" s="5">
        <v>3566142</v>
      </c>
      <c r="G5250" t="s">
        <v>2788</v>
      </c>
      <c r="H5250">
        <v>25</v>
      </c>
      <c r="I5250">
        <v>12</v>
      </c>
      <c r="J5250" s="5">
        <v>35661</v>
      </c>
    </row>
    <row r="5251" spans="3:10" ht="15">
      <c r="C5251" t="s">
        <v>2789</v>
      </c>
      <c r="D5251" s="5">
        <v>4009470</v>
      </c>
      <c r="E5251" s="5">
        <v>3566142</v>
      </c>
      <c r="F5251" s="5">
        <v>23049920</v>
      </c>
      <c r="G5251" s="6">
        <v>852847.04</v>
      </c>
      <c r="J5251" s="5">
        <v>230499</v>
      </c>
    </row>
    <row r="5254" spans="3:4" ht="15">
      <c r="C5254" t="s">
        <v>2790</v>
      </c>
      <c r="D5254" t="s">
        <v>3203</v>
      </c>
    </row>
    <row r="5255" spans="3:10" ht="15">
      <c r="C5255" s="5">
        <v>15474308</v>
      </c>
      <c r="D5255" s="5">
        <v>4009470</v>
      </c>
      <c r="E5255" s="5">
        <v>3566142</v>
      </c>
      <c r="F5255" s="5">
        <v>23049920</v>
      </c>
      <c r="G5255" s="6">
        <v>852847.04</v>
      </c>
      <c r="J5255" s="5">
        <v>230499</v>
      </c>
    </row>
    <row r="5258" spans="1:11" ht="15">
      <c r="A5258" t="s">
        <v>3293</v>
      </c>
      <c r="B5258" t="s">
        <v>3294</v>
      </c>
      <c r="C5258" t="s">
        <v>3742</v>
      </c>
      <c r="D5258" t="s">
        <v>3642</v>
      </c>
      <c r="E5258" t="s">
        <v>3743</v>
      </c>
      <c r="F5258" t="s">
        <v>3744</v>
      </c>
      <c r="G5258" t="s">
        <v>3745</v>
      </c>
      <c r="H5258" t="s">
        <v>3746</v>
      </c>
      <c r="I5258" t="s">
        <v>3747</v>
      </c>
      <c r="J5258" t="s">
        <v>3748</v>
      </c>
      <c r="K5258" t="s">
        <v>3749</v>
      </c>
    </row>
    <row r="5259" spans="3:5" ht="15">
      <c r="C5259" t="s">
        <v>1353</v>
      </c>
      <c r="D5259" t="e">
        <v>#NAME?</v>
      </c>
      <c r="E5259" t="s">
        <v>1592</v>
      </c>
    </row>
    <row r="5260" spans="3:10" ht="15">
      <c r="C5260" t="s">
        <v>1360</v>
      </c>
      <c r="F5260" s="5">
        <v>289300</v>
      </c>
      <c r="G5260" t="s">
        <v>1361</v>
      </c>
      <c r="H5260">
        <v>25</v>
      </c>
      <c r="I5260">
        <v>8</v>
      </c>
      <c r="J5260" s="5">
        <v>2893</v>
      </c>
    </row>
    <row r="5261" spans="3:10" ht="15">
      <c r="C5261" t="s">
        <v>3629</v>
      </c>
      <c r="D5261" s="5">
        <v>75160</v>
      </c>
      <c r="F5261" s="5">
        <v>75160</v>
      </c>
      <c r="G5261" t="s">
        <v>1362</v>
      </c>
      <c r="H5261">
        <v>25</v>
      </c>
      <c r="I5261">
        <v>8</v>
      </c>
      <c r="J5261">
        <v>752</v>
      </c>
    </row>
    <row r="5262" spans="3:10" ht="15">
      <c r="C5262" t="s">
        <v>3630</v>
      </c>
      <c r="E5262" s="5">
        <v>147336</v>
      </c>
      <c r="F5262" s="5">
        <v>147336</v>
      </c>
      <c r="G5262" t="s">
        <v>1363</v>
      </c>
      <c r="H5262">
        <v>25</v>
      </c>
      <c r="I5262">
        <v>8</v>
      </c>
      <c r="J5262" s="5">
        <v>1473</v>
      </c>
    </row>
    <row r="5268" spans="4:7" ht="15">
      <c r="D5268" t="s">
        <v>3646</v>
      </c>
      <c r="E5268" t="s">
        <v>3245</v>
      </c>
      <c r="F5268" t="s">
        <v>3246</v>
      </c>
      <c r="G5268" t="s">
        <v>3247</v>
      </c>
    </row>
    <row r="5269" spans="5:6" ht="15">
      <c r="E5269" t="s">
        <v>3753</v>
      </c>
      <c r="F5269" s="7">
        <v>38483</v>
      </c>
    </row>
    <row r="5272" spans="1:3" ht="15">
      <c r="A5272" t="s">
        <v>3334</v>
      </c>
      <c r="B5272" t="s">
        <v>3335</v>
      </c>
      <c r="C5272" t="s">
        <v>3639</v>
      </c>
    </row>
    <row r="5273" spans="1:3" ht="15">
      <c r="A5273" t="s">
        <v>3250</v>
      </c>
      <c r="B5273" t="s">
        <v>3251</v>
      </c>
      <c r="C5273" t="s">
        <v>3336</v>
      </c>
    </row>
    <row r="5274" spans="1:3" ht="15">
      <c r="A5274" t="s">
        <v>4511</v>
      </c>
      <c r="B5274" t="s">
        <v>1388</v>
      </c>
      <c r="C5274" t="s">
        <v>700</v>
      </c>
    </row>
    <row r="5275" spans="1:3" ht="15">
      <c r="A5275" t="s">
        <v>3337</v>
      </c>
      <c r="B5275" t="s">
        <v>3886</v>
      </c>
      <c r="C5275">
        <v>72830</v>
      </c>
    </row>
    <row r="5276" spans="1:3" ht="15">
      <c r="A5276" t="s">
        <v>3255</v>
      </c>
      <c r="B5276" t="s">
        <v>1831</v>
      </c>
      <c r="C5276" t="s">
        <v>3338</v>
      </c>
    </row>
    <row r="5279" spans="1:11" ht="15">
      <c r="A5279" t="s">
        <v>4361</v>
      </c>
      <c r="C5279" t="s">
        <v>3258</v>
      </c>
      <c r="D5279" t="s">
        <v>3633</v>
      </c>
      <c r="E5279" t="s">
        <v>3259</v>
      </c>
      <c r="F5279" t="s">
        <v>3260</v>
      </c>
      <c r="G5279" t="s">
        <v>3261</v>
      </c>
      <c r="H5279" t="s">
        <v>3262</v>
      </c>
      <c r="I5279" t="s">
        <v>3263</v>
      </c>
      <c r="J5279" t="s">
        <v>3264</v>
      </c>
      <c r="K5279" t="s">
        <v>3265</v>
      </c>
    </row>
    <row r="5280" spans="3:10" ht="15">
      <c r="C5280" t="s">
        <v>3266</v>
      </c>
      <c r="D5280" t="s">
        <v>3636</v>
      </c>
      <c r="E5280" t="s">
        <v>3267</v>
      </c>
      <c r="F5280" t="s">
        <v>3268</v>
      </c>
      <c r="G5280" t="s">
        <v>3269</v>
      </c>
      <c r="H5280" t="s">
        <v>3270</v>
      </c>
      <c r="I5280" t="s">
        <v>3628</v>
      </c>
      <c r="J5280" t="s">
        <v>3637</v>
      </c>
    </row>
    <row r="5282" spans="3:10" ht="15">
      <c r="C5282" t="s">
        <v>1364</v>
      </c>
      <c r="D5282" t="s">
        <v>1593</v>
      </c>
      <c r="E5282" t="s">
        <v>2791</v>
      </c>
      <c r="F5282" t="s">
        <v>2792</v>
      </c>
      <c r="G5282" s="6">
        <v>16889.27</v>
      </c>
      <c r="J5282" s="5">
        <v>5118</v>
      </c>
    </row>
    <row r="5284" spans="3:4" ht="15">
      <c r="C5284" t="s">
        <v>2793</v>
      </c>
      <c r="D5284" t="e">
        <v>#NAME?</v>
      </c>
    </row>
    <row r="5285" spans="3:10" ht="15">
      <c r="C5285" t="s">
        <v>2794</v>
      </c>
      <c r="F5285" s="5">
        <v>28360</v>
      </c>
      <c r="G5285" t="s">
        <v>2795</v>
      </c>
      <c r="H5285">
        <v>25</v>
      </c>
      <c r="I5285">
        <v>10.56</v>
      </c>
      <c r="J5285">
        <v>284</v>
      </c>
    </row>
    <row r="5286" spans="3:10" ht="15">
      <c r="C5286" t="s">
        <v>3629</v>
      </c>
      <c r="D5286">
        <v>0</v>
      </c>
      <c r="F5286">
        <v>0</v>
      </c>
      <c r="G5286" t="s">
        <v>2796</v>
      </c>
      <c r="H5286">
        <v>25</v>
      </c>
      <c r="I5286">
        <v>10.56</v>
      </c>
      <c r="J5286">
        <v>0</v>
      </c>
    </row>
    <row r="5287" spans="3:10" ht="15">
      <c r="C5287" t="s">
        <v>3630</v>
      </c>
      <c r="E5287">
        <v>0</v>
      </c>
      <c r="F5287">
        <v>0</v>
      </c>
      <c r="G5287" t="s">
        <v>2796</v>
      </c>
      <c r="H5287">
        <v>25</v>
      </c>
      <c r="I5287">
        <v>10.56</v>
      </c>
      <c r="J5287">
        <v>0</v>
      </c>
    </row>
    <row r="5288" spans="3:10" ht="15">
      <c r="C5288" t="s">
        <v>2797</v>
      </c>
      <c r="E5288">
        <v>0</v>
      </c>
      <c r="F5288" t="s">
        <v>2798</v>
      </c>
      <c r="G5288" s="6">
        <v>1008.48</v>
      </c>
      <c r="J5288">
        <v>284</v>
      </c>
    </row>
    <row r="5290" spans="3:5" ht="15">
      <c r="C5290" t="s">
        <v>2799</v>
      </c>
      <c r="D5290" t="s">
        <v>1594</v>
      </c>
      <c r="E5290" t="s">
        <v>3194</v>
      </c>
    </row>
    <row r="5291" spans="3:10" ht="15">
      <c r="C5291" t="s">
        <v>2800</v>
      </c>
      <c r="F5291" s="5">
        <v>24190</v>
      </c>
      <c r="G5291" t="s">
        <v>2801</v>
      </c>
      <c r="H5291">
        <v>25</v>
      </c>
      <c r="I5291">
        <v>8</v>
      </c>
      <c r="J5291">
        <v>242</v>
      </c>
    </row>
    <row r="5292" spans="3:10" ht="15">
      <c r="C5292" t="s">
        <v>3629</v>
      </c>
      <c r="D5292" s="5">
        <v>2500</v>
      </c>
      <c r="F5292" s="5">
        <v>2500</v>
      </c>
      <c r="G5292" t="s">
        <v>2802</v>
      </c>
      <c r="H5292">
        <v>25</v>
      </c>
      <c r="I5292">
        <v>8</v>
      </c>
      <c r="J5292">
        <v>25</v>
      </c>
    </row>
    <row r="5293" spans="3:10" ht="15">
      <c r="C5293" t="s">
        <v>3630</v>
      </c>
      <c r="E5293" s="5">
        <v>8522</v>
      </c>
      <c r="F5293" s="5">
        <v>8522</v>
      </c>
      <c r="G5293" t="s">
        <v>2803</v>
      </c>
      <c r="H5293">
        <v>25</v>
      </c>
      <c r="I5293">
        <v>8</v>
      </c>
      <c r="J5293">
        <v>85</v>
      </c>
    </row>
    <row r="5294" spans="3:10" ht="15">
      <c r="C5294" t="s">
        <v>2804</v>
      </c>
      <c r="D5294" t="s">
        <v>1519</v>
      </c>
      <c r="E5294" t="s">
        <v>2805</v>
      </c>
      <c r="F5294" t="s">
        <v>2806</v>
      </c>
      <c r="G5294" s="6">
        <v>1162</v>
      </c>
      <c r="J5294">
        <v>352</v>
      </c>
    </row>
    <row r="5296" spans="3:5" ht="15">
      <c r="C5296" t="s">
        <v>4057</v>
      </c>
      <c r="D5296" t="e">
        <v>#NAME?</v>
      </c>
      <c r="E5296" t="s">
        <v>3194</v>
      </c>
    </row>
    <row r="5297" spans="3:10" ht="15">
      <c r="C5297" t="s">
        <v>2807</v>
      </c>
      <c r="F5297" s="5">
        <v>4061533</v>
      </c>
      <c r="G5297" t="s">
        <v>2808</v>
      </c>
      <c r="H5297">
        <v>25</v>
      </c>
      <c r="I5297">
        <v>10.9</v>
      </c>
      <c r="J5297" s="5">
        <v>40615</v>
      </c>
    </row>
    <row r="5298" spans="3:10" ht="15">
      <c r="C5298" t="s">
        <v>3629</v>
      </c>
      <c r="D5298" s="5">
        <v>752290</v>
      </c>
      <c r="F5298" s="5">
        <v>752290</v>
      </c>
      <c r="G5298" t="s">
        <v>2809</v>
      </c>
      <c r="H5298">
        <v>25</v>
      </c>
      <c r="I5298">
        <v>10.9</v>
      </c>
      <c r="J5298" s="5">
        <v>7523</v>
      </c>
    </row>
    <row r="5299" spans="3:10" ht="15">
      <c r="C5299" t="s">
        <v>3630</v>
      </c>
      <c r="E5299" s="5">
        <v>900880</v>
      </c>
      <c r="F5299" s="5">
        <v>900880</v>
      </c>
      <c r="G5299" t="s">
        <v>2810</v>
      </c>
      <c r="H5299">
        <v>25</v>
      </c>
      <c r="I5299">
        <v>10.9</v>
      </c>
      <c r="J5299" s="5">
        <v>9009</v>
      </c>
    </row>
    <row r="5300" spans="3:10" ht="15">
      <c r="C5300" t="s">
        <v>2811</v>
      </c>
      <c r="D5300" t="s">
        <v>1595</v>
      </c>
      <c r="E5300" t="s">
        <v>2812</v>
      </c>
      <c r="F5300" t="s">
        <v>2813</v>
      </c>
      <c r="G5300" s="6">
        <v>205157.83</v>
      </c>
      <c r="J5300" s="5">
        <v>57147</v>
      </c>
    </row>
    <row r="5302" ht="15">
      <c r="C5302" t="s">
        <v>3643</v>
      </c>
    </row>
    <row r="5303" spans="3:7" ht="15">
      <c r="C5303" s="5">
        <v>140341815</v>
      </c>
      <c r="D5303" t="s">
        <v>1596</v>
      </c>
      <c r="E5303" t="s">
        <v>2814</v>
      </c>
      <c r="F5303" t="s">
        <v>2815</v>
      </c>
      <c r="G5303" s="6">
        <v>7417365.41</v>
      </c>
    </row>
    <row r="5304" spans="3:11" ht="15">
      <c r="C5304" t="s">
        <v>3645</v>
      </c>
      <c r="J5304" t="s">
        <v>2816</v>
      </c>
      <c r="K5304">
        <v>31</v>
      </c>
    </row>
    <row r="5305" ht="15">
      <c r="C5305" t="s">
        <v>3754</v>
      </c>
    </row>
    <row r="5309" spans="1:8" ht="15">
      <c r="A5309" t="s">
        <v>3755</v>
      </c>
      <c r="B5309" t="s">
        <v>3756</v>
      </c>
      <c r="C5309" t="s">
        <v>3757</v>
      </c>
      <c r="D5309" t="s">
        <v>3648</v>
      </c>
      <c r="E5309" t="s">
        <v>3758</v>
      </c>
      <c r="F5309" t="s">
        <v>3759</v>
      </c>
      <c r="G5309" t="s">
        <v>3760</v>
      </c>
      <c r="H5309" t="s">
        <v>3649</v>
      </c>
    </row>
    <row r="5312" spans="1:6" ht="15">
      <c r="A5312" t="s">
        <v>3761</v>
      </c>
      <c r="B5312" t="s">
        <v>3762</v>
      </c>
      <c r="C5312" t="s">
        <v>3763</v>
      </c>
      <c r="D5312" t="s">
        <v>3650</v>
      </c>
      <c r="E5312" t="s">
        <v>3764</v>
      </c>
      <c r="F5312" t="s">
        <v>3765</v>
      </c>
    </row>
    <row r="5313" spans="1:5" ht="15">
      <c r="A5313" t="s">
        <v>3766</v>
      </c>
      <c r="B5313" t="s">
        <v>3767</v>
      </c>
      <c r="C5313" t="s">
        <v>3768</v>
      </c>
      <c r="E5313" t="s">
        <v>3627</v>
      </c>
    </row>
    <row r="5334" spans="4:7" ht="15">
      <c r="D5334" t="s">
        <v>3646</v>
      </c>
      <c r="E5334" t="s">
        <v>3245</v>
      </c>
      <c r="F5334" t="s">
        <v>3246</v>
      </c>
      <c r="G5334" t="s">
        <v>3247</v>
      </c>
    </row>
    <row r="5335" spans="5:6" ht="15">
      <c r="E5335" t="s">
        <v>3753</v>
      </c>
      <c r="F5335" s="7">
        <v>38483</v>
      </c>
    </row>
    <row r="5338" spans="1:3" ht="15">
      <c r="A5338" t="s">
        <v>2817</v>
      </c>
      <c r="B5338" t="s">
        <v>2818</v>
      </c>
      <c r="C5338" t="s">
        <v>2819</v>
      </c>
    </row>
    <row r="5339" spans="1:3" ht="15">
      <c r="A5339" t="s">
        <v>3250</v>
      </c>
      <c r="B5339" t="s">
        <v>3251</v>
      </c>
      <c r="C5339" t="s">
        <v>2820</v>
      </c>
    </row>
    <row r="5340" spans="1:3" ht="15">
      <c r="A5340" t="s">
        <v>2821</v>
      </c>
      <c r="B5340" t="s">
        <v>2822</v>
      </c>
      <c r="C5340" t="s">
        <v>2823</v>
      </c>
    </row>
    <row r="5341" spans="1:3" ht="15">
      <c r="A5341" t="s">
        <v>1597</v>
      </c>
      <c r="B5341" t="s">
        <v>2887</v>
      </c>
      <c r="C5341">
        <v>71845</v>
      </c>
    </row>
    <row r="5342" spans="1:3" ht="15">
      <c r="A5342" t="s">
        <v>3255</v>
      </c>
      <c r="B5342" t="s">
        <v>3256</v>
      </c>
      <c r="C5342" t="s">
        <v>2824</v>
      </c>
    </row>
    <row r="5345" spans="1:11" ht="15">
      <c r="A5345" t="s">
        <v>4361</v>
      </c>
      <c r="C5345" t="s">
        <v>3258</v>
      </c>
      <c r="D5345" t="s">
        <v>3633</v>
      </c>
      <c r="E5345" t="s">
        <v>3259</v>
      </c>
      <c r="F5345" t="s">
        <v>3260</v>
      </c>
      <c r="G5345" t="s">
        <v>3261</v>
      </c>
      <c r="H5345" t="s">
        <v>3262</v>
      </c>
      <c r="I5345" t="s">
        <v>3263</v>
      </c>
      <c r="J5345" t="s">
        <v>3264</v>
      </c>
      <c r="K5345" t="s">
        <v>3265</v>
      </c>
    </row>
    <row r="5346" spans="3:10" ht="15">
      <c r="C5346" t="s">
        <v>3266</v>
      </c>
      <c r="D5346" t="s">
        <v>3636</v>
      </c>
      <c r="E5346" t="s">
        <v>3267</v>
      </c>
      <c r="F5346" t="s">
        <v>3268</v>
      </c>
      <c r="G5346" t="s">
        <v>3269</v>
      </c>
      <c r="H5346" t="s">
        <v>3270</v>
      </c>
      <c r="I5346" t="s">
        <v>3628</v>
      </c>
      <c r="J5346" t="s">
        <v>3637</v>
      </c>
    </row>
    <row r="5348" spans="1:3" ht="15">
      <c r="A5348">
        <v>3701000</v>
      </c>
      <c r="C5348" t="s">
        <v>2825</v>
      </c>
    </row>
    <row r="5349" spans="7:9" ht="15">
      <c r="G5349" t="s">
        <v>3997</v>
      </c>
      <c r="H5349">
        <v>9</v>
      </c>
      <c r="I5349">
        <v>3</v>
      </c>
    </row>
    <row r="5350" spans="3:10" ht="15">
      <c r="C5350" t="s">
        <v>2826</v>
      </c>
      <c r="F5350" s="5">
        <v>20391236</v>
      </c>
      <c r="G5350" t="s">
        <v>2827</v>
      </c>
      <c r="H5350">
        <v>29</v>
      </c>
      <c r="I5350">
        <v>3</v>
      </c>
      <c r="J5350" s="5">
        <v>236538</v>
      </c>
    </row>
    <row r="5351" spans="3:10" ht="15">
      <c r="C5351" t="s">
        <v>3629</v>
      </c>
      <c r="D5351" s="5">
        <v>3572758</v>
      </c>
      <c r="F5351" s="5">
        <v>3572758</v>
      </c>
      <c r="G5351" t="s">
        <v>2828</v>
      </c>
      <c r="H5351">
        <v>29</v>
      </c>
      <c r="I5351">
        <v>3</v>
      </c>
      <c r="J5351" s="5">
        <v>41444</v>
      </c>
    </row>
    <row r="5352" spans="3:10" ht="15">
      <c r="C5352" t="s">
        <v>3630</v>
      </c>
      <c r="E5352" s="5">
        <v>1717404</v>
      </c>
      <c r="F5352" s="5">
        <v>1717404</v>
      </c>
      <c r="G5352" t="s">
        <v>2829</v>
      </c>
      <c r="H5352">
        <v>29</v>
      </c>
      <c r="I5352">
        <v>3</v>
      </c>
      <c r="J5352" s="5">
        <v>19922</v>
      </c>
    </row>
    <row r="5353" spans="3:10" ht="15">
      <c r="C5353" t="s">
        <v>2830</v>
      </c>
      <c r="D5353" s="5">
        <v>3572758</v>
      </c>
      <c r="E5353" s="5">
        <v>1717404</v>
      </c>
      <c r="F5353" s="5">
        <v>25681398</v>
      </c>
      <c r="G5353" s="6">
        <v>821804.74</v>
      </c>
      <c r="J5353" s="5">
        <v>297904</v>
      </c>
    </row>
    <row r="5356" spans="3:4" ht="15">
      <c r="C5356" t="s">
        <v>2831</v>
      </c>
      <c r="D5356" t="s">
        <v>3187</v>
      </c>
    </row>
    <row r="5357" spans="3:10" ht="15">
      <c r="C5357" s="5">
        <v>20391236</v>
      </c>
      <c r="D5357" s="5">
        <v>3572758</v>
      </c>
      <c r="E5357" s="5">
        <v>1717404</v>
      </c>
      <c r="F5357" s="5">
        <v>25681398</v>
      </c>
      <c r="G5357" s="6">
        <v>821804.74</v>
      </c>
      <c r="J5357" s="5">
        <v>297904</v>
      </c>
    </row>
    <row r="5359" spans="1:4" ht="15">
      <c r="A5359">
        <v>3704000</v>
      </c>
      <c r="C5359" t="s">
        <v>4665</v>
      </c>
      <c r="D5359" t="s">
        <v>3203</v>
      </c>
    </row>
    <row r="5360" spans="7:9" ht="15">
      <c r="G5360" t="s">
        <v>4031</v>
      </c>
      <c r="H5360">
        <v>6.7</v>
      </c>
      <c r="I5360">
        <v>6.1</v>
      </c>
    </row>
    <row r="5361" spans="3:10" ht="15">
      <c r="C5361" t="s">
        <v>2832</v>
      </c>
      <c r="F5361" s="5">
        <v>34492245</v>
      </c>
      <c r="G5361" t="s">
        <v>2833</v>
      </c>
      <c r="H5361">
        <v>26.7</v>
      </c>
      <c r="I5361">
        <v>6.1</v>
      </c>
      <c r="J5361" s="5">
        <v>368377</v>
      </c>
    </row>
    <row r="5362" spans="3:10" ht="15">
      <c r="C5362" t="s">
        <v>3629</v>
      </c>
      <c r="D5362" s="5">
        <v>8851454</v>
      </c>
      <c r="F5362" s="5">
        <v>8851454</v>
      </c>
      <c r="G5362" t="s">
        <v>2834</v>
      </c>
      <c r="H5362">
        <v>26.7</v>
      </c>
      <c r="I5362">
        <v>6.1</v>
      </c>
      <c r="J5362" s="5">
        <v>94534</v>
      </c>
    </row>
    <row r="5363" spans="3:10" ht="15">
      <c r="C5363" t="s">
        <v>3630</v>
      </c>
      <c r="E5363" s="5">
        <v>5906044</v>
      </c>
      <c r="F5363" s="5">
        <v>5906044</v>
      </c>
      <c r="G5363" t="s">
        <v>2835</v>
      </c>
      <c r="H5363">
        <v>26.7</v>
      </c>
      <c r="I5363">
        <v>6.1</v>
      </c>
      <c r="J5363" s="5">
        <v>63077</v>
      </c>
    </row>
    <row r="5364" spans="3:10" ht="15">
      <c r="C5364" t="s">
        <v>2836</v>
      </c>
      <c r="D5364" s="5">
        <v>8851454</v>
      </c>
      <c r="E5364" s="5">
        <v>5906044</v>
      </c>
      <c r="F5364" s="5">
        <v>49249743</v>
      </c>
      <c r="G5364" s="6">
        <v>1615391.57</v>
      </c>
      <c r="J5364" s="5">
        <v>525988</v>
      </c>
    </row>
    <row r="5366" ht="15">
      <c r="C5366" t="s">
        <v>2837</v>
      </c>
    </row>
    <row r="5367" spans="7:9" ht="15">
      <c r="G5367" t="s">
        <v>4031</v>
      </c>
      <c r="H5367">
        <v>6.7</v>
      </c>
      <c r="I5367">
        <v>6.1</v>
      </c>
    </row>
    <row r="5368" spans="3:10" ht="15">
      <c r="C5368" t="s">
        <v>4666</v>
      </c>
      <c r="F5368" s="5">
        <v>120076</v>
      </c>
      <c r="G5368" t="s">
        <v>4667</v>
      </c>
      <c r="H5368">
        <v>26.7</v>
      </c>
      <c r="I5368">
        <v>6.2</v>
      </c>
      <c r="J5368" s="5">
        <v>1282</v>
      </c>
    </row>
    <row r="5369" spans="3:10" ht="15">
      <c r="C5369" t="s">
        <v>3629</v>
      </c>
      <c r="D5369" s="5">
        <v>14470</v>
      </c>
      <c r="F5369" s="5">
        <v>14470</v>
      </c>
      <c r="G5369" t="s">
        <v>1632</v>
      </c>
      <c r="H5369">
        <v>26.7</v>
      </c>
      <c r="I5369">
        <v>6.2</v>
      </c>
      <c r="J5369">
        <v>155</v>
      </c>
    </row>
    <row r="5370" spans="3:10" ht="15">
      <c r="C5370" t="s">
        <v>3630</v>
      </c>
      <c r="E5370" s="5">
        <v>24559</v>
      </c>
      <c r="F5370" s="5">
        <v>24559</v>
      </c>
      <c r="G5370" t="s">
        <v>1633</v>
      </c>
      <c r="H5370">
        <v>26.7</v>
      </c>
      <c r="I5370">
        <v>6.2</v>
      </c>
      <c r="J5370">
        <v>262</v>
      </c>
    </row>
    <row r="5371" spans="3:10" ht="15">
      <c r="C5371" t="s">
        <v>1634</v>
      </c>
      <c r="D5371" s="5">
        <v>14470</v>
      </c>
      <c r="E5371" s="5">
        <v>24559</v>
      </c>
      <c r="F5371" s="5">
        <v>159105</v>
      </c>
      <c r="G5371" s="6">
        <v>5218.65</v>
      </c>
      <c r="J5371" s="5">
        <v>1699</v>
      </c>
    </row>
    <row r="5374" ht="15">
      <c r="C5374" t="s">
        <v>2838</v>
      </c>
    </row>
    <row r="5375" spans="7:9" ht="15">
      <c r="G5375" t="s">
        <v>4031</v>
      </c>
      <c r="H5375">
        <v>6.7</v>
      </c>
      <c r="I5375">
        <v>6.1</v>
      </c>
    </row>
    <row r="5376" spans="3:10" ht="15">
      <c r="C5376" t="s">
        <v>2839</v>
      </c>
      <c r="F5376" s="5">
        <v>4211881</v>
      </c>
      <c r="G5376" t="s">
        <v>2840</v>
      </c>
      <c r="H5376">
        <v>26.7</v>
      </c>
      <c r="I5376">
        <v>6.1</v>
      </c>
      <c r="J5376" s="5">
        <v>44983</v>
      </c>
    </row>
    <row r="5377" spans="3:10" ht="15">
      <c r="C5377" t="s">
        <v>3629</v>
      </c>
      <c r="D5377" s="5">
        <v>456240</v>
      </c>
      <c r="F5377" s="5">
        <v>456240</v>
      </c>
      <c r="G5377" t="s">
        <v>2841</v>
      </c>
      <c r="H5377">
        <v>26.7</v>
      </c>
      <c r="I5377">
        <v>6.1</v>
      </c>
      <c r="J5377" s="5">
        <v>4873</v>
      </c>
    </row>
    <row r="5378" spans="3:10" ht="15">
      <c r="C5378" t="s">
        <v>3630</v>
      </c>
      <c r="E5378" s="5">
        <v>916410</v>
      </c>
      <c r="F5378" s="5">
        <v>916410</v>
      </c>
      <c r="G5378" t="s">
        <v>2842</v>
      </c>
      <c r="H5378">
        <v>26.7</v>
      </c>
      <c r="I5378">
        <v>6.1</v>
      </c>
      <c r="J5378" s="5">
        <v>9787</v>
      </c>
    </row>
    <row r="5379" spans="3:10" ht="15">
      <c r="C5379" t="s">
        <v>2843</v>
      </c>
      <c r="D5379" s="5">
        <v>456240</v>
      </c>
      <c r="E5379" s="5">
        <v>916410</v>
      </c>
      <c r="F5379" s="5">
        <v>5584531</v>
      </c>
      <c r="G5379" s="6">
        <v>183172.62</v>
      </c>
      <c r="J5379" s="5">
        <v>59643</v>
      </c>
    </row>
    <row r="5382" ht="15">
      <c r="C5382" t="s">
        <v>515</v>
      </c>
    </row>
    <row r="5383" spans="7:9" ht="15">
      <c r="G5383" t="s">
        <v>4031</v>
      </c>
      <c r="H5383">
        <v>6.7</v>
      </c>
      <c r="I5383">
        <v>6.1</v>
      </c>
    </row>
    <row r="5384" spans="3:10" ht="15">
      <c r="C5384" t="s">
        <v>2844</v>
      </c>
      <c r="F5384" s="5">
        <v>823488</v>
      </c>
      <c r="G5384" t="s">
        <v>2845</v>
      </c>
      <c r="H5384">
        <v>26.7</v>
      </c>
      <c r="I5384">
        <v>6.1</v>
      </c>
      <c r="J5384" s="5">
        <v>8795</v>
      </c>
    </row>
    <row r="5385" spans="3:10" ht="15">
      <c r="C5385" t="s">
        <v>3629</v>
      </c>
      <c r="D5385" s="5">
        <v>210670</v>
      </c>
      <c r="F5385" s="5">
        <v>210670</v>
      </c>
      <c r="G5385" t="s">
        <v>2846</v>
      </c>
      <c r="H5385">
        <v>26.7</v>
      </c>
      <c r="I5385">
        <v>6.1</v>
      </c>
      <c r="J5385" s="5">
        <v>2250</v>
      </c>
    </row>
    <row r="5386" spans="3:10" ht="15">
      <c r="C5386" t="s">
        <v>3630</v>
      </c>
      <c r="E5386" s="5">
        <v>45140</v>
      </c>
      <c r="F5386" s="5">
        <v>45140</v>
      </c>
      <c r="G5386" t="s">
        <v>2847</v>
      </c>
      <c r="H5386">
        <v>26.7</v>
      </c>
      <c r="I5386">
        <v>6.1</v>
      </c>
      <c r="J5386">
        <v>482</v>
      </c>
    </row>
    <row r="5387" spans="3:10" ht="15">
      <c r="C5387" t="s">
        <v>2848</v>
      </c>
      <c r="D5387" s="5">
        <v>210670</v>
      </c>
      <c r="E5387" s="5">
        <v>45140</v>
      </c>
      <c r="F5387" s="5">
        <v>1079298</v>
      </c>
      <c r="G5387" s="6">
        <v>35400.98</v>
      </c>
      <c r="J5387" s="5">
        <v>11527</v>
      </c>
    </row>
    <row r="5391" spans="3:4" ht="15">
      <c r="C5391" t="s">
        <v>2849</v>
      </c>
      <c r="D5391" t="s">
        <v>3188</v>
      </c>
    </row>
    <row r="5392" spans="3:10" ht="15">
      <c r="C5392" s="5">
        <v>39647690</v>
      </c>
      <c r="D5392" s="5">
        <v>9532834</v>
      </c>
      <c r="E5392" s="5">
        <v>6892153</v>
      </c>
      <c r="F5392" s="5">
        <v>56072677</v>
      </c>
      <c r="G5392" s="6">
        <v>1839183.82</v>
      </c>
      <c r="J5392" s="5">
        <v>598857</v>
      </c>
    </row>
    <row r="5394" spans="1:11" ht="15">
      <c r="A5394" t="s">
        <v>3293</v>
      </c>
      <c r="B5394" t="s">
        <v>3294</v>
      </c>
      <c r="C5394" t="s">
        <v>3742</v>
      </c>
      <c r="D5394" t="s">
        <v>3642</v>
      </c>
      <c r="E5394" t="s">
        <v>3743</v>
      </c>
      <c r="F5394" t="s">
        <v>3744</v>
      </c>
      <c r="G5394" t="s">
        <v>3745</v>
      </c>
      <c r="H5394" t="s">
        <v>3746</v>
      </c>
      <c r="I5394" t="s">
        <v>3747</v>
      </c>
      <c r="J5394" t="s">
        <v>3748</v>
      </c>
      <c r="K5394" t="s">
        <v>3749</v>
      </c>
    </row>
    <row r="5400" spans="4:7" ht="15">
      <c r="D5400" t="s">
        <v>3646</v>
      </c>
      <c r="E5400" t="s">
        <v>3245</v>
      </c>
      <c r="F5400" t="s">
        <v>3246</v>
      </c>
      <c r="G5400" t="s">
        <v>3247</v>
      </c>
    </row>
    <row r="5401" spans="5:6" ht="15">
      <c r="E5401" t="s">
        <v>3753</v>
      </c>
      <c r="F5401" s="7">
        <v>38483</v>
      </c>
    </row>
    <row r="5404" spans="1:3" ht="15">
      <c r="A5404" t="s">
        <v>2817</v>
      </c>
      <c r="B5404" t="s">
        <v>2818</v>
      </c>
      <c r="C5404" t="s">
        <v>2819</v>
      </c>
    </row>
    <row r="5405" spans="1:3" ht="15">
      <c r="A5405" t="s">
        <v>3250</v>
      </c>
      <c r="B5405" t="s">
        <v>3251</v>
      </c>
      <c r="C5405" t="s">
        <v>2820</v>
      </c>
    </row>
    <row r="5406" spans="1:3" ht="15">
      <c r="A5406" t="s">
        <v>2821</v>
      </c>
      <c r="B5406" t="s">
        <v>2822</v>
      </c>
      <c r="C5406" t="s">
        <v>2823</v>
      </c>
    </row>
    <row r="5407" spans="1:3" ht="15">
      <c r="A5407" t="s">
        <v>1597</v>
      </c>
      <c r="B5407" t="s">
        <v>2887</v>
      </c>
      <c r="C5407">
        <v>71845</v>
      </c>
    </row>
    <row r="5408" spans="1:3" ht="15">
      <c r="A5408" t="s">
        <v>3255</v>
      </c>
      <c r="B5408" t="s">
        <v>3256</v>
      </c>
      <c r="C5408" t="s">
        <v>2824</v>
      </c>
    </row>
    <row r="5411" spans="1:11" ht="15">
      <c r="A5411" t="s">
        <v>4361</v>
      </c>
      <c r="C5411" t="s">
        <v>3258</v>
      </c>
      <c r="D5411" t="s">
        <v>3633</v>
      </c>
      <c r="E5411" t="s">
        <v>3259</v>
      </c>
      <c r="F5411" t="s">
        <v>3260</v>
      </c>
      <c r="G5411" t="s">
        <v>3261</v>
      </c>
      <c r="H5411" t="s">
        <v>3262</v>
      </c>
      <c r="I5411" t="s">
        <v>3263</v>
      </c>
      <c r="J5411" t="s">
        <v>3264</v>
      </c>
      <c r="K5411" t="s">
        <v>3265</v>
      </c>
    </row>
    <row r="5412" spans="3:10" ht="15">
      <c r="C5412" t="s">
        <v>3266</v>
      </c>
      <c r="D5412" t="s">
        <v>3636</v>
      </c>
      <c r="E5412" t="s">
        <v>3267</v>
      </c>
      <c r="F5412" t="s">
        <v>3268</v>
      </c>
      <c r="G5412" t="s">
        <v>3269</v>
      </c>
      <c r="H5412" t="s">
        <v>3270</v>
      </c>
      <c r="I5412" t="s">
        <v>3628</v>
      </c>
      <c r="J5412" t="s">
        <v>3637</v>
      </c>
    </row>
    <row r="5415" ht="15">
      <c r="C5415" t="s">
        <v>3643</v>
      </c>
    </row>
    <row r="5416" spans="3:7" ht="15">
      <c r="C5416" s="5">
        <v>54883481</v>
      </c>
      <c r="D5416" t="s">
        <v>1598</v>
      </c>
      <c r="E5416" t="s">
        <v>2850</v>
      </c>
      <c r="F5416" t="s">
        <v>2851</v>
      </c>
      <c r="G5416" s="6">
        <v>2437196.31</v>
      </c>
    </row>
    <row r="5417" spans="3:11" ht="15">
      <c r="C5417" t="s">
        <v>3645</v>
      </c>
      <c r="J5417" t="s">
        <v>2852</v>
      </c>
      <c r="K5417">
        <v>61</v>
      </c>
    </row>
    <row r="5418" ht="15">
      <c r="C5418" t="s">
        <v>3754</v>
      </c>
    </row>
    <row r="5422" spans="1:8" ht="15">
      <c r="A5422" t="s">
        <v>3755</v>
      </c>
      <c r="B5422" t="s">
        <v>3756</v>
      </c>
      <c r="C5422" t="s">
        <v>3757</v>
      </c>
      <c r="D5422" t="s">
        <v>3648</v>
      </c>
      <c r="E5422" t="s">
        <v>3758</v>
      </c>
      <c r="F5422" t="s">
        <v>3759</v>
      </c>
      <c r="G5422" t="s">
        <v>3760</v>
      </c>
      <c r="H5422" t="s">
        <v>3649</v>
      </c>
    </row>
    <row r="5425" spans="1:6" ht="15">
      <c r="A5425" t="s">
        <v>3761</v>
      </c>
      <c r="B5425" t="s">
        <v>3762</v>
      </c>
      <c r="C5425" t="s">
        <v>3763</v>
      </c>
      <c r="D5425" t="s">
        <v>3650</v>
      </c>
      <c r="E5425" t="s">
        <v>3764</v>
      </c>
      <c r="F5425" t="s">
        <v>3765</v>
      </c>
    </row>
    <row r="5426" spans="1:5" ht="15">
      <c r="A5426" t="s">
        <v>3766</v>
      </c>
      <c r="B5426" t="s">
        <v>3767</v>
      </c>
      <c r="C5426" t="s">
        <v>3768</v>
      </c>
      <c r="E5426" t="s">
        <v>3627</v>
      </c>
    </row>
    <row r="5466" spans="4:7" ht="15">
      <c r="D5466" t="s">
        <v>3646</v>
      </c>
      <c r="E5466" t="s">
        <v>3245</v>
      </c>
      <c r="F5466" t="s">
        <v>3246</v>
      </c>
      <c r="G5466" t="s">
        <v>3247</v>
      </c>
    </row>
    <row r="5467" spans="5:6" ht="15">
      <c r="E5467" t="s">
        <v>3753</v>
      </c>
      <c r="F5467" s="7">
        <v>38483</v>
      </c>
    </row>
    <row r="5470" spans="1:3" ht="15">
      <c r="A5470" t="s">
        <v>2817</v>
      </c>
      <c r="B5470" t="s">
        <v>2853</v>
      </c>
      <c r="C5470" t="s">
        <v>2854</v>
      </c>
    </row>
    <row r="5471" spans="1:3" ht="15">
      <c r="A5471" t="s">
        <v>3250</v>
      </c>
      <c r="B5471" t="s">
        <v>3251</v>
      </c>
      <c r="C5471" t="s">
        <v>2855</v>
      </c>
    </row>
    <row r="5472" spans="1:3" ht="15">
      <c r="A5472" t="s">
        <v>4564</v>
      </c>
      <c r="B5472" t="s">
        <v>2856</v>
      </c>
      <c r="C5472" t="s">
        <v>2857</v>
      </c>
    </row>
    <row r="5473" spans="1:3" ht="15">
      <c r="A5473" t="s">
        <v>2858</v>
      </c>
      <c r="B5473" t="s">
        <v>2951</v>
      </c>
      <c r="C5473" t="s">
        <v>2859</v>
      </c>
    </row>
    <row r="5474" spans="1:3" ht="15">
      <c r="A5474" t="s">
        <v>3255</v>
      </c>
      <c r="B5474" t="s">
        <v>3256</v>
      </c>
      <c r="C5474" t="s">
        <v>3352</v>
      </c>
    </row>
    <row r="5477" spans="1:11" ht="15">
      <c r="A5477" t="s">
        <v>4361</v>
      </c>
      <c r="C5477" t="s">
        <v>3258</v>
      </c>
      <c r="D5477" t="s">
        <v>3633</v>
      </c>
      <c r="E5477" t="s">
        <v>3259</v>
      </c>
      <c r="F5477" t="s">
        <v>3260</v>
      </c>
      <c r="G5477" t="s">
        <v>3261</v>
      </c>
      <c r="H5477" t="s">
        <v>3262</v>
      </c>
      <c r="I5477" t="s">
        <v>3263</v>
      </c>
      <c r="J5477" t="s">
        <v>3264</v>
      </c>
      <c r="K5477" t="s">
        <v>3265</v>
      </c>
    </row>
    <row r="5478" spans="3:10" ht="15">
      <c r="C5478" t="s">
        <v>3266</v>
      </c>
      <c r="D5478" t="s">
        <v>3636</v>
      </c>
      <c r="E5478" t="s">
        <v>3267</v>
      </c>
      <c r="F5478" t="s">
        <v>3268</v>
      </c>
      <c r="G5478" t="s">
        <v>3269</v>
      </c>
      <c r="H5478" t="s">
        <v>3270</v>
      </c>
      <c r="I5478" t="s">
        <v>3628</v>
      </c>
      <c r="J5478" t="s">
        <v>3637</v>
      </c>
    </row>
    <row r="5480" spans="1:3" ht="15">
      <c r="A5480">
        <v>3801000</v>
      </c>
      <c r="C5480" t="s">
        <v>3353</v>
      </c>
    </row>
    <row r="5481" spans="7:9" ht="15">
      <c r="G5481" t="s">
        <v>2890</v>
      </c>
      <c r="H5481">
        <v>5</v>
      </c>
      <c r="I5481">
        <v>6.55</v>
      </c>
    </row>
    <row r="5482" spans="3:10" ht="15">
      <c r="C5482" t="s">
        <v>3354</v>
      </c>
      <c r="F5482" s="5">
        <v>9036604</v>
      </c>
      <c r="G5482" t="s">
        <v>3355</v>
      </c>
      <c r="H5482">
        <v>25</v>
      </c>
      <c r="I5482">
        <v>6.55</v>
      </c>
      <c r="J5482" s="5">
        <v>90366</v>
      </c>
    </row>
    <row r="5483" spans="3:10" ht="15">
      <c r="C5483" t="s">
        <v>3629</v>
      </c>
      <c r="D5483" s="5">
        <v>4194100</v>
      </c>
      <c r="F5483" s="5">
        <v>4194100</v>
      </c>
      <c r="G5483" t="s">
        <v>764</v>
      </c>
      <c r="H5483">
        <v>25</v>
      </c>
      <c r="I5483">
        <v>6.55</v>
      </c>
      <c r="J5483" s="5">
        <v>41941</v>
      </c>
    </row>
    <row r="5484" spans="3:10" ht="15">
      <c r="C5484" t="s">
        <v>3630</v>
      </c>
      <c r="E5484" s="5">
        <v>2279751</v>
      </c>
      <c r="F5484" s="5">
        <v>2279751</v>
      </c>
      <c r="G5484" t="s">
        <v>765</v>
      </c>
      <c r="H5484">
        <v>25</v>
      </c>
      <c r="I5484">
        <v>6.55</v>
      </c>
      <c r="J5484" s="5">
        <v>22798</v>
      </c>
    </row>
    <row r="5485" spans="3:10" ht="15">
      <c r="C5485" t="s">
        <v>766</v>
      </c>
      <c r="D5485" s="5">
        <v>4194100</v>
      </c>
      <c r="E5485" s="5">
        <v>2279751</v>
      </c>
      <c r="F5485" s="5">
        <v>15510455</v>
      </c>
      <c r="G5485" s="6">
        <v>489354.86</v>
      </c>
      <c r="J5485" s="5">
        <v>155105</v>
      </c>
    </row>
    <row r="5488" spans="3:4" ht="15">
      <c r="C5488" t="s">
        <v>767</v>
      </c>
      <c r="D5488" t="s">
        <v>3223</v>
      </c>
    </row>
    <row r="5489" spans="3:10" ht="15">
      <c r="C5489" s="5">
        <v>9036604</v>
      </c>
      <c r="D5489" s="5">
        <v>4194100</v>
      </c>
      <c r="E5489" s="5">
        <v>2279751</v>
      </c>
      <c r="F5489" s="5">
        <v>15510455</v>
      </c>
      <c r="G5489" s="6">
        <v>489354.86</v>
      </c>
      <c r="J5489" s="5">
        <v>155105</v>
      </c>
    </row>
    <row r="5491" spans="1:3" ht="15">
      <c r="A5491">
        <v>3804000</v>
      </c>
      <c r="C5491" t="s">
        <v>768</v>
      </c>
    </row>
    <row r="5492" spans="7:9" ht="15">
      <c r="G5492" t="s">
        <v>3148</v>
      </c>
      <c r="H5492">
        <v>6.43</v>
      </c>
      <c r="I5492">
        <v>7.57</v>
      </c>
    </row>
    <row r="5493" spans="3:10" ht="15">
      <c r="C5493" t="s">
        <v>769</v>
      </c>
      <c r="F5493" s="5">
        <v>20922210</v>
      </c>
      <c r="G5493" t="s">
        <v>770</v>
      </c>
      <c r="H5493">
        <v>26.43</v>
      </c>
      <c r="I5493">
        <v>7.57</v>
      </c>
      <c r="J5493" s="5">
        <v>221190</v>
      </c>
    </row>
    <row r="5494" spans="3:10" ht="15">
      <c r="C5494" t="s">
        <v>3629</v>
      </c>
      <c r="D5494" s="5">
        <v>7873305</v>
      </c>
      <c r="F5494" s="5">
        <v>7873305</v>
      </c>
      <c r="G5494" t="s">
        <v>771</v>
      </c>
      <c r="H5494">
        <v>26.43</v>
      </c>
      <c r="I5494">
        <v>7.57</v>
      </c>
      <c r="J5494" s="5">
        <v>83237</v>
      </c>
    </row>
    <row r="5495" spans="3:10" ht="15">
      <c r="C5495" t="s">
        <v>3630</v>
      </c>
      <c r="E5495" s="5">
        <v>5400571</v>
      </c>
      <c r="F5495" s="5">
        <v>5400571</v>
      </c>
      <c r="G5495" t="s">
        <v>772</v>
      </c>
      <c r="H5495">
        <v>26.43</v>
      </c>
      <c r="I5495">
        <v>7.57</v>
      </c>
      <c r="J5495" s="5">
        <v>57095</v>
      </c>
    </row>
    <row r="5496" spans="3:10" ht="15">
      <c r="C5496" t="s">
        <v>773</v>
      </c>
      <c r="D5496" s="5">
        <v>7873305</v>
      </c>
      <c r="E5496" s="5">
        <v>5400571</v>
      </c>
      <c r="F5496" s="5">
        <v>34196086</v>
      </c>
      <c r="G5496" s="6">
        <v>1162666.92</v>
      </c>
      <c r="J5496" s="5">
        <v>361522</v>
      </c>
    </row>
    <row r="5499" spans="3:4" ht="15">
      <c r="C5499" t="s">
        <v>774</v>
      </c>
      <c r="D5499" t="s">
        <v>3202</v>
      </c>
    </row>
    <row r="5500" spans="3:10" ht="15">
      <c r="C5500" s="5">
        <v>20922210</v>
      </c>
      <c r="D5500" s="5">
        <v>7873305</v>
      </c>
      <c r="E5500" s="5">
        <v>5400571</v>
      </c>
      <c r="F5500" s="5">
        <v>34196086</v>
      </c>
      <c r="G5500" s="6">
        <v>1162666.92</v>
      </c>
      <c r="J5500" s="5">
        <v>361522</v>
      </c>
    </row>
    <row r="5502" spans="1:3" ht="15">
      <c r="A5502">
        <v>3806000</v>
      </c>
      <c r="C5502" t="s">
        <v>775</v>
      </c>
    </row>
    <row r="5503" spans="7:9" ht="15">
      <c r="G5503" t="s">
        <v>776</v>
      </c>
      <c r="H5503">
        <v>5</v>
      </c>
      <c r="I5503">
        <v>11.93</v>
      </c>
    </row>
    <row r="5504" spans="3:10" ht="15">
      <c r="C5504" t="s">
        <v>777</v>
      </c>
      <c r="F5504" s="5">
        <v>8965511</v>
      </c>
      <c r="G5504" t="s">
        <v>778</v>
      </c>
      <c r="H5504">
        <v>25</v>
      </c>
      <c r="I5504">
        <v>11.93</v>
      </c>
      <c r="J5504" s="5">
        <v>89655</v>
      </c>
    </row>
    <row r="5505" spans="3:10" ht="15">
      <c r="C5505" t="s">
        <v>3629</v>
      </c>
      <c r="D5505" s="5">
        <v>3631265</v>
      </c>
      <c r="F5505" s="5">
        <v>3631265</v>
      </c>
      <c r="G5505" t="s">
        <v>779</v>
      </c>
      <c r="H5505">
        <v>25</v>
      </c>
      <c r="I5505">
        <v>11.93</v>
      </c>
      <c r="J5505" s="5">
        <v>36313</v>
      </c>
    </row>
    <row r="5506" spans="3:10" ht="15">
      <c r="C5506" t="s">
        <v>3630</v>
      </c>
      <c r="E5506" s="5">
        <v>2094057</v>
      </c>
      <c r="F5506" s="5">
        <v>2094057</v>
      </c>
      <c r="G5506" t="s">
        <v>780</v>
      </c>
      <c r="H5506">
        <v>25</v>
      </c>
      <c r="I5506">
        <v>11.93</v>
      </c>
      <c r="J5506" s="5">
        <v>20941</v>
      </c>
    </row>
    <row r="5507" spans="3:10" ht="15">
      <c r="C5507" t="s">
        <v>781</v>
      </c>
      <c r="D5507" s="5">
        <v>3631265</v>
      </c>
      <c r="E5507" s="5">
        <v>2094057</v>
      </c>
      <c r="F5507" s="5">
        <v>14690833</v>
      </c>
      <c r="G5507" s="6">
        <v>542532.47</v>
      </c>
      <c r="J5507" s="5">
        <v>146909</v>
      </c>
    </row>
    <row r="5509" ht="15">
      <c r="C5509" t="s">
        <v>4522</v>
      </c>
    </row>
    <row r="5510" spans="7:9" ht="15">
      <c r="G5510" t="s">
        <v>776</v>
      </c>
      <c r="H5510">
        <v>5</v>
      </c>
      <c r="I5510">
        <v>11.93</v>
      </c>
    </row>
    <row r="5511" spans="3:10" ht="15">
      <c r="C5511" t="s">
        <v>782</v>
      </c>
      <c r="F5511" s="5">
        <v>3697246</v>
      </c>
      <c r="G5511" t="s">
        <v>783</v>
      </c>
      <c r="H5511">
        <v>25</v>
      </c>
      <c r="I5511">
        <v>11.93</v>
      </c>
      <c r="J5511" s="5">
        <v>36972</v>
      </c>
    </row>
    <row r="5512" spans="3:10" ht="15">
      <c r="C5512" t="s">
        <v>3629</v>
      </c>
      <c r="D5512" s="5">
        <v>1103644</v>
      </c>
      <c r="F5512" s="5">
        <v>1103644</v>
      </c>
      <c r="G5512" t="s">
        <v>784</v>
      </c>
      <c r="H5512">
        <v>25</v>
      </c>
      <c r="I5512">
        <v>11.93</v>
      </c>
      <c r="J5512" s="5">
        <v>11036</v>
      </c>
    </row>
    <row r="5513" spans="3:10" ht="15">
      <c r="C5513" t="s">
        <v>3630</v>
      </c>
      <c r="E5513" s="5">
        <v>417984</v>
      </c>
      <c r="F5513" s="5">
        <v>417984</v>
      </c>
      <c r="G5513" t="s">
        <v>785</v>
      </c>
      <c r="H5513">
        <v>25</v>
      </c>
      <c r="I5513">
        <v>11.93</v>
      </c>
      <c r="J5513" s="5">
        <v>4180</v>
      </c>
    </row>
    <row r="5514" spans="3:10" ht="15">
      <c r="C5514" t="s">
        <v>786</v>
      </c>
      <c r="D5514" s="5">
        <v>1103644</v>
      </c>
      <c r="E5514" s="5">
        <v>417984</v>
      </c>
      <c r="F5514" s="5">
        <v>5218874</v>
      </c>
      <c r="G5514" s="6">
        <v>192733.01</v>
      </c>
      <c r="J5514" s="5">
        <v>52188</v>
      </c>
    </row>
    <row r="5518" spans="3:4" ht="15">
      <c r="C5518" t="s">
        <v>787</v>
      </c>
      <c r="D5518" t="s">
        <v>1599</v>
      </c>
    </row>
    <row r="5519" spans="3:10" ht="15">
      <c r="C5519" s="5">
        <v>12662757</v>
      </c>
      <c r="D5519" s="5">
        <v>4734909</v>
      </c>
      <c r="E5519" s="5">
        <v>2512041</v>
      </c>
      <c r="F5519" s="5">
        <v>19909707</v>
      </c>
      <c r="G5519" s="6">
        <v>735265.48</v>
      </c>
      <c r="J5519" s="5">
        <v>199097</v>
      </c>
    </row>
    <row r="5521" spans="1:4" ht="15">
      <c r="A5521">
        <v>3808000</v>
      </c>
      <c r="C5521" t="s">
        <v>788</v>
      </c>
      <c r="D5521" t="s">
        <v>3640</v>
      </c>
    </row>
    <row r="5522" spans="7:9" ht="15">
      <c r="G5522" t="s">
        <v>789</v>
      </c>
      <c r="H5522">
        <v>7.5</v>
      </c>
      <c r="I5522">
        <v>4.9</v>
      </c>
    </row>
    <row r="5523" spans="3:10" ht="15">
      <c r="C5523" t="s">
        <v>790</v>
      </c>
      <c r="F5523" s="5">
        <v>37543920</v>
      </c>
      <c r="G5523" t="s">
        <v>791</v>
      </c>
      <c r="H5523">
        <v>27.5</v>
      </c>
      <c r="I5523">
        <v>4.9</v>
      </c>
      <c r="J5523" s="5">
        <v>412983</v>
      </c>
    </row>
    <row r="5524" spans="3:10" ht="15">
      <c r="C5524" t="s">
        <v>3629</v>
      </c>
      <c r="D5524" s="5">
        <v>16564770</v>
      </c>
      <c r="F5524" s="5">
        <v>16564770</v>
      </c>
      <c r="G5524" t="s">
        <v>792</v>
      </c>
      <c r="H5524">
        <v>27.5</v>
      </c>
      <c r="I5524">
        <v>4.9</v>
      </c>
      <c r="J5524" s="5">
        <v>182212</v>
      </c>
    </row>
    <row r="5525" spans="3:10" ht="15">
      <c r="C5525" t="s">
        <v>3630</v>
      </c>
      <c r="E5525" s="5">
        <v>6252493</v>
      </c>
      <c r="F5525" s="5">
        <v>6252493</v>
      </c>
      <c r="G5525" t="s">
        <v>793</v>
      </c>
      <c r="H5525">
        <v>27.5</v>
      </c>
      <c r="I5525">
        <v>4.9</v>
      </c>
      <c r="J5525" s="5">
        <v>68777</v>
      </c>
    </row>
    <row r="5526" spans="3:10" ht="15">
      <c r="C5526" t="s">
        <v>794</v>
      </c>
      <c r="D5526" s="5">
        <v>16564770</v>
      </c>
      <c r="E5526" s="5">
        <v>6252493</v>
      </c>
      <c r="F5526" s="5">
        <v>60361183</v>
      </c>
      <c r="G5526" s="6">
        <v>1955702.33</v>
      </c>
      <c r="J5526" s="5">
        <v>663972</v>
      </c>
    </row>
    <row r="5532" spans="4:7" ht="15">
      <c r="D5532" t="s">
        <v>3646</v>
      </c>
      <c r="E5532" t="s">
        <v>3245</v>
      </c>
      <c r="F5532" t="s">
        <v>3246</v>
      </c>
      <c r="G5532" t="s">
        <v>3247</v>
      </c>
    </row>
    <row r="5533" spans="5:6" ht="15">
      <c r="E5533" t="s">
        <v>3753</v>
      </c>
      <c r="F5533" s="7">
        <v>38483</v>
      </c>
    </row>
    <row r="5536" spans="1:3" ht="15">
      <c r="A5536" t="s">
        <v>2817</v>
      </c>
      <c r="B5536" t="s">
        <v>2853</v>
      </c>
      <c r="C5536" t="s">
        <v>2854</v>
      </c>
    </row>
    <row r="5537" spans="1:3" ht="15">
      <c r="A5537" t="s">
        <v>3250</v>
      </c>
      <c r="B5537" t="s">
        <v>3251</v>
      </c>
      <c r="C5537" t="s">
        <v>2855</v>
      </c>
    </row>
    <row r="5538" spans="1:3" ht="15">
      <c r="A5538" t="s">
        <v>4564</v>
      </c>
      <c r="B5538" t="s">
        <v>2856</v>
      </c>
      <c r="C5538" t="s">
        <v>2857</v>
      </c>
    </row>
    <row r="5539" spans="1:3" ht="15">
      <c r="A5539" t="s">
        <v>2858</v>
      </c>
      <c r="B5539" t="s">
        <v>2951</v>
      </c>
      <c r="C5539" t="s">
        <v>2859</v>
      </c>
    </row>
    <row r="5540" spans="1:3" ht="15">
      <c r="A5540" t="s">
        <v>3255</v>
      </c>
      <c r="B5540" t="s">
        <v>3256</v>
      </c>
      <c r="C5540" t="s">
        <v>3352</v>
      </c>
    </row>
    <row r="5543" spans="1:11" ht="15">
      <c r="A5543" t="s">
        <v>4361</v>
      </c>
      <c r="C5543" t="s">
        <v>3258</v>
      </c>
      <c r="D5543" t="s">
        <v>3633</v>
      </c>
      <c r="E5543" t="s">
        <v>3259</v>
      </c>
      <c r="F5543" t="s">
        <v>3260</v>
      </c>
      <c r="G5543" t="s">
        <v>3261</v>
      </c>
      <c r="H5543" t="s">
        <v>3262</v>
      </c>
      <c r="I5543" t="s">
        <v>3263</v>
      </c>
      <c r="J5543" t="s">
        <v>3264</v>
      </c>
      <c r="K5543" t="s">
        <v>3265</v>
      </c>
    </row>
    <row r="5544" spans="3:10" ht="15">
      <c r="C5544" t="s">
        <v>3266</v>
      </c>
      <c r="D5544" t="s">
        <v>3636</v>
      </c>
      <c r="E5544" t="s">
        <v>3267</v>
      </c>
      <c r="F5544" t="s">
        <v>3268</v>
      </c>
      <c r="G5544" t="s">
        <v>3269</v>
      </c>
      <c r="H5544" t="s">
        <v>3270</v>
      </c>
      <c r="I5544" t="s">
        <v>3628</v>
      </c>
      <c r="J5544" t="s">
        <v>3637</v>
      </c>
    </row>
    <row r="5548" spans="3:4" ht="15">
      <c r="C5548" t="s">
        <v>795</v>
      </c>
      <c r="D5548" t="s">
        <v>3638</v>
      </c>
    </row>
    <row r="5549" spans="3:10" ht="15">
      <c r="C5549" s="5">
        <v>37543920</v>
      </c>
      <c r="D5549" s="5">
        <v>16564770</v>
      </c>
      <c r="E5549" s="5">
        <v>6252493</v>
      </c>
      <c r="F5549" s="5">
        <v>60361183</v>
      </c>
      <c r="G5549" s="6">
        <v>1955702.33</v>
      </c>
      <c r="J5549" s="5">
        <v>663972</v>
      </c>
    </row>
    <row r="5551" spans="1:3" ht="15">
      <c r="A5551">
        <v>3809000</v>
      </c>
      <c r="C5551" t="s">
        <v>2308</v>
      </c>
    </row>
    <row r="5552" spans="7:9" ht="15">
      <c r="G5552" t="s">
        <v>796</v>
      </c>
      <c r="H5552">
        <v>5</v>
      </c>
      <c r="I5552">
        <v>10.9</v>
      </c>
    </row>
    <row r="5553" spans="3:10" ht="15">
      <c r="C5553" t="s">
        <v>797</v>
      </c>
      <c r="F5553" s="5">
        <v>12782150</v>
      </c>
      <c r="G5553" t="s">
        <v>798</v>
      </c>
      <c r="H5553">
        <v>25</v>
      </c>
      <c r="I5553">
        <v>10.9</v>
      </c>
      <c r="J5553" s="5">
        <v>127822</v>
      </c>
    </row>
    <row r="5554" spans="3:10" ht="15">
      <c r="C5554" t="s">
        <v>3629</v>
      </c>
      <c r="D5554" s="5">
        <v>4297475</v>
      </c>
      <c r="F5554" s="5">
        <v>4297475</v>
      </c>
      <c r="G5554" t="s">
        <v>799</v>
      </c>
      <c r="H5554">
        <v>25</v>
      </c>
      <c r="I5554">
        <v>10.9</v>
      </c>
      <c r="J5554" s="5">
        <v>42975</v>
      </c>
    </row>
    <row r="5555" spans="3:10" ht="15">
      <c r="C5555" t="s">
        <v>3630</v>
      </c>
      <c r="E5555" s="5">
        <v>1995295</v>
      </c>
      <c r="F5555" s="5">
        <v>1995295</v>
      </c>
      <c r="G5555" t="s">
        <v>800</v>
      </c>
      <c r="H5555">
        <v>25</v>
      </c>
      <c r="I5555">
        <v>10.9</v>
      </c>
      <c r="J5555" s="5">
        <v>19953</v>
      </c>
    </row>
    <row r="5556" spans="3:10" ht="15">
      <c r="C5556" t="s">
        <v>801</v>
      </c>
      <c r="D5556" s="5">
        <v>4297475</v>
      </c>
      <c r="E5556" s="5">
        <v>1995295</v>
      </c>
      <c r="F5556" s="5">
        <v>19074920</v>
      </c>
      <c r="G5556" s="6">
        <v>684789.63</v>
      </c>
      <c r="J5556" s="5">
        <v>190750</v>
      </c>
    </row>
    <row r="5558" spans="3:4" ht="15">
      <c r="C5558" t="s">
        <v>3114</v>
      </c>
      <c r="D5558" t="s">
        <v>4109</v>
      </c>
    </row>
    <row r="5559" spans="7:9" ht="15">
      <c r="G5559" t="s">
        <v>796</v>
      </c>
      <c r="H5559">
        <v>5</v>
      </c>
      <c r="I5559">
        <v>10.9</v>
      </c>
    </row>
    <row r="5560" spans="3:10" ht="15">
      <c r="C5560" t="s">
        <v>2309</v>
      </c>
      <c r="F5560" s="5">
        <v>267489</v>
      </c>
      <c r="G5560" t="s">
        <v>2310</v>
      </c>
      <c r="H5560">
        <v>25</v>
      </c>
      <c r="I5560">
        <v>10.9</v>
      </c>
      <c r="J5560" s="5">
        <v>2675</v>
      </c>
    </row>
    <row r="5561" spans="3:10" ht="15">
      <c r="C5561" t="s">
        <v>3629</v>
      </c>
      <c r="D5561" s="5">
        <v>58160</v>
      </c>
      <c r="F5561" s="5">
        <v>58160</v>
      </c>
      <c r="G5561" t="s">
        <v>2311</v>
      </c>
      <c r="H5561">
        <v>25</v>
      </c>
      <c r="I5561">
        <v>10.9</v>
      </c>
      <c r="J5561">
        <v>582</v>
      </c>
    </row>
    <row r="5562" spans="3:10" ht="15">
      <c r="C5562" t="s">
        <v>3630</v>
      </c>
      <c r="E5562" s="5">
        <v>76553</v>
      </c>
      <c r="F5562" s="5">
        <v>76553</v>
      </c>
      <c r="G5562" t="s">
        <v>2312</v>
      </c>
      <c r="H5562">
        <v>25</v>
      </c>
      <c r="I5562">
        <v>10.9</v>
      </c>
      <c r="J5562">
        <v>766</v>
      </c>
    </row>
    <row r="5563" spans="3:10" ht="15">
      <c r="C5563" t="s">
        <v>2313</v>
      </c>
      <c r="D5563" s="5">
        <v>58160</v>
      </c>
      <c r="E5563" s="5">
        <v>76553</v>
      </c>
      <c r="F5563" s="5">
        <v>402202</v>
      </c>
      <c r="G5563" s="6">
        <v>14439.05</v>
      </c>
      <c r="J5563" s="5">
        <v>4023</v>
      </c>
    </row>
    <row r="5566" ht="15">
      <c r="C5566" t="s">
        <v>1399</v>
      </c>
    </row>
    <row r="5567" spans="7:9" ht="15">
      <c r="G5567" t="s">
        <v>796</v>
      </c>
      <c r="H5567">
        <v>5</v>
      </c>
      <c r="I5567">
        <v>10.9</v>
      </c>
    </row>
    <row r="5568" spans="3:10" ht="15">
      <c r="C5568" t="s">
        <v>802</v>
      </c>
      <c r="F5568" s="5">
        <v>6366955</v>
      </c>
      <c r="G5568" t="s">
        <v>803</v>
      </c>
      <c r="H5568">
        <v>25</v>
      </c>
      <c r="I5568">
        <v>10.9</v>
      </c>
      <c r="J5568" s="5">
        <v>63670</v>
      </c>
    </row>
    <row r="5569" spans="3:10" ht="15">
      <c r="C5569" t="s">
        <v>3629</v>
      </c>
      <c r="D5569" s="5">
        <v>1391420</v>
      </c>
      <c r="F5569" s="5">
        <v>1391420</v>
      </c>
      <c r="G5569" t="s">
        <v>804</v>
      </c>
      <c r="H5569">
        <v>25</v>
      </c>
      <c r="I5569">
        <v>10.9</v>
      </c>
      <c r="J5569" s="5">
        <v>13914</v>
      </c>
    </row>
    <row r="5570" spans="3:10" ht="15">
      <c r="C5570" t="s">
        <v>3630</v>
      </c>
      <c r="E5570" s="5">
        <v>1123245</v>
      </c>
      <c r="F5570" s="5">
        <v>1123245</v>
      </c>
      <c r="G5570" t="s">
        <v>805</v>
      </c>
      <c r="H5570">
        <v>25</v>
      </c>
      <c r="I5570">
        <v>10.9</v>
      </c>
      <c r="J5570" s="5">
        <v>11232</v>
      </c>
    </row>
    <row r="5571" spans="3:10" ht="15">
      <c r="C5571" t="s">
        <v>806</v>
      </c>
      <c r="D5571" s="5">
        <v>1391420</v>
      </c>
      <c r="E5571" s="5">
        <v>1123245</v>
      </c>
      <c r="F5571" s="5">
        <v>8881620</v>
      </c>
      <c r="G5571" s="6">
        <v>318850.16</v>
      </c>
      <c r="J5571" s="5">
        <v>88816</v>
      </c>
    </row>
    <row r="5575" spans="3:4" ht="15">
      <c r="C5575" t="s">
        <v>807</v>
      </c>
      <c r="D5575" t="s">
        <v>3641</v>
      </c>
    </row>
    <row r="5576" spans="3:10" ht="15">
      <c r="C5576" s="5">
        <v>19416594</v>
      </c>
      <c r="D5576" s="5">
        <v>5747055</v>
      </c>
      <c r="E5576" s="5">
        <v>3195093</v>
      </c>
      <c r="F5576" s="5">
        <v>28358742</v>
      </c>
      <c r="G5576" s="6">
        <v>1018078.84</v>
      </c>
      <c r="J5576" s="5">
        <v>283589</v>
      </c>
    </row>
    <row r="5579" spans="3:4" ht="15">
      <c r="C5579" t="s">
        <v>808</v>
      </c>
      <c r="D5579" t="s">
        <v>1600</v>
      </c>
    </row>
    <row r="5580" spans="3:10" ht="15">
      <c r="C5580">
        <v>0</v>
      </c>
      <c r="D5580">
        <v>0</v>
      </c>
      <c r="E5580">
        <v>0</v>
      </c>
      <c r="F5580">
        <v>0</v>
      </c>
      <c r="G5580">
        <v>0</v>
      </c>
      <c r="J5580">
        <v>0</v>
      </c>
    </row>
    <row r="5583" spans="1:11" ht="15">
      <c r="A5583" t="s">
        <v>3293</v>
      </c>
      <c r="B5583" t="s">
        <v>3294</v>
      </c>
      <c r="C5583" t="s">
        <v>3742</v>
      </c>
      <c r="D5583" t="s">
        <v>3642</v>
      </c>
      <c r="E5583" t="s">
        <v>3743</v>
      </c>
      <c r="F5583" t="s">
        <v>3744</v>
      </c>
      <c r="G5583" t="s">
        <v>3745</v>
      </c>
      <c r="H5583" t="s">
        <v>3746</v>
      </c>
      <c r="I5583" t="s">
        <v>3747</v>
      </c>
      <c r="J5583" t="s">
        <v>3748</v>
      </c>
      <c r="K5583" t="s">
        <v>3749</v>
      </c>
    </row>
    <row r="5584" spans="3:5" ht="15">
      <c r="C5584" t="s">
        <v>4683</v>
      </c>
      <c r="D5584" t="s">
        <v>1601</v>
      </c>
      <c r="E5584" t="s">
        <v>1602</v>
      </c>
    </row>
    <row r="5585" spans="3:10" ht="15">
      <c r="C5585" t="s">
        <v>4691</v>
      </c>
      <c r="F5585" s="5">
        <v>4004514</v>
      </c>
      <c r="G5585" t="s">
        <v>4692</v>
      </c>
      <c r="H5585">
        <v>25</v>
      </c>
      <c r="I5585">
        <v>7.17</v>
      </c>
      <c r="J5585" s="5">
        <v>40045</v>
      </c>
    </row>
    <row r="5586" spans="3:10" ht="15">
      <c r="C5586" t="s">
        <v>3629</v>
      </c>
      <c r="D5586" s="5">
        <v>1301135</v>
      </c>
      <c r="F5586" s="5">
        <v>1301135</v>
      </c>
      <c r="G5586" t="s">
        <v>4693</v>
      </c>
      <c r="H5586">
        <v>25</v>
      </c>
      <c r="I5586">
        <v>7.17</v>
      </c>
      <c r="J5586" s="5">
        <v>13011</v>
      </c>
    </row>
    <row r="5587" spans="3:10" ht="15">
      <c r="C5587" t="s">
        <v>3630</v>
      </c>
      <c r="E5587" s="5">
        <v>1112980</v>
      </c>
      <c r="F5587" s="5">
        <v>1112980</v>
      </c>
      <c r="G5587" t="s">
        <v>4694</v>
      </c>
      <c r="H5587">
        <v>25</v>
      </c>
      <c r="I5587">
        <v>7.17</v>
      </c>
      <c r="J5587" s="5">
        <v>11130</v>
      </c>
    </row>
    <row r="5588" spans="3:10" ht="15">
      <c r="C5588" t="s">
        <v>4695</v>
      </c>
      <c r="D5588" t="s">
        <v>1603</v>
      </c>
      <c r="E5588" t="s">
        <v>809</v>
      </c>
      <c r="F5588" t="s">
        <v>810</v>
      </c>
      <c r="G5588" s="6">
        <v>206487.3</v>
      </c>
      <c r="J5588" s="5">
        <v>64186</v>
      </c>
    </row>
    <row r="5590" spans="3:5" ht="15">
      <c r="C5590" t="s">
        <v>811</v>
      </c>
      <c r="D5590" t="e">
        <v>#NAME?</v>
      </c>
      <c r="E5590" t="s">
        <v>1604</v>
      </c>
    </row>
    <row r="5591" spans="3:10" ht="15">
      <c r="C5591" t="s">
        <v>812</v>
      </c>
      <c r="F5591" s="5">
        <v>25433</v>
      </c>
      <c r="G5591" t="s">
        <v>813</v>
      </c>
      <c r="H5591">
        <v>25</v>
      </c>
      <c r="I5591">
        <v>4.37</v>
      </c>
      <c r="J5591">
        <v>254</v>
      </c>
    </row>
    <row r="5592" spans="3:10" ht="15">
      <c r="C5592" t="s">
        <v>3629</v>
      </c>
      <c r="D5592" s="5">
        <v>6450</v>
      </c>
      <c r="F5592" s="5">
        <v>6450</v>
      </c>
      <c r="G5592" t="s">
        <v>814</v>
      </c>
      <c r="H5592">
        <v>25</v>
      </c>
      <c r="I5592">
        <v>4.37</v>
      </c>
      <c r="J5592">
        <v>65</v>
      </c>
    </row>
    <row r="5598" spans="4:7" ht="15">
      <c r="D5598" t="s">
        <v>3646</v>
      </c>
      <c r="E5598" t="s">
        <v>3245</v>
      </c>
      <c r="F5598" t="s">
        <v>3246</v>
      </c>
      <c r="G5598" t="s">
        <v>3247</v>
      </c>
    </row>
    <row r="5599" spans="5:6" ht="15">
      <c r="E5599" t="s">
        <v>3753</v>
      </c>
      <c r="F5599" s="7">
        <v>38483</v>
      </c>
    </row>
    <row r="5602" spans="1:3" ht="15">
      <c r="A5602" t="s">
        <v>2817</v>
      </c>
      <c r="B5602" t="s">
        <v>2853</v>
      </c>
      <c r="C5602" t="s">
        <v>2854</v>
      </c>
    </row>
    <row r="5603" spans="1:3" ht="15">
      <c r="A5603" t="s">
        <v>3250</v>
      </c>
      <c r="B5603" t="s">
        <v>3251</v>
      </c>
      <c r="C5603" t="s">
        <v>2855</v>
      </c>
    </row>
    <row r="5604" spans="1:3" ht="15">
      <c r="A5604" t="s">
        <v>4564</v>
      </c>
      <c r="B5604" t="s">
        <v>2856</v>
      </c>
      <c r="C5604" t="s">
        <v>2857</v>
      </c>
    </row>
    <row r="5605" spans="1:3" ht="15">
      <c r="A5605" t="s">
        <v>2858</v>
      </c>
      <c r="B5605" t="s">
        <v>2951</v>
      </c>
      <c r="C5605" t="s">
        <v>2859</v>
      </c>
    </row>
    <row r="5606" spans="1:3" ht="15">
      <c r="A5606" t="s">
        <v>3255</v>
      </c>
      <c r="B5606" t="s">
        <v>3256</v>
      </c>
      <c r="C5606" t="s">
        <v>3352</v>
      </c>
    </row>
    <row r="5609" spans="1:11" ht="15">
      <c r="A5609" t="s">
        <v>4361</v>
      </c>
      <c r="C5609" t="s">
        <v>3258</v>
      </c>
      <c r="D5609" t="s">
        <v>3633</v>
      </c>
      <c r="E5609" t="s">
        <v>3259</v>
      </c>
      <c r="F5609" t="s">
        <v>3260</v>
      </c>
      <c r="G5609" t="s">
        <v>3261</v>
      </c>
      <c r="H5609" t="s">
        <v>3262</v>
      </c>
      <c r="I5609" t="s">
        <v>3263</v>
      </c>
      <c r="J5609" t="s">
        <v>3264</v>
      </c>
      <c r="K5609" t="s">
        <v>3265</v>
      </c>
    </row>
    <row r="5610" spans="3:10" ht="15">
      <c r="C5610" t="s">
        <v>3266</v>
      </c>
      <c r="D5610" t="s">
        <v>3636</v>
      </c>
      <c r="E5610" t="s">
        <v>3267</v>
      </c>
      <c r="F5610" t="s">
        <v>3268</v>
      </c>
      <c r="G5610" t="s">
        <v>3269</v>
      </c>
      <c r="H5610" t="s">
        <v>3270</v>
      </c>
      <c r="I5610" t="s">
        <v>3628</v>
      </c>
      <c r="J5610" t="s">
        <v>3637</v>
      </c>
    </row>
    <row r="5612" spans="3:10" ht="15">
      <c r="C5612" t="s">
        <v>3630</v>
      </c>
      <c r="E5612" s="5">
        <v>51450</v>
      </c>
      <c r="F5612" s="5">
        <v>51450</v>
      </c>
      <c r="G5612" t="s">
        <v>815</v>
      </c>
      <c r="H5612">
        <v>25</v>
      </c>
      <c r="I5612">
        <v>4.37</v>
      </c>
      <c r="J5612">
        <v>515</v>
      </c>
    </row>
    <row r="5613" spans="3:10" ht="15">
      <c r="C5613" t="s">
        <v>816</v>
      </c>
      <c r="D5613" t="s">
        <v>1605</v>
      </c>
      <c r="E5613" t="s">
        <v>817</v>
      </c>
      <c r="F5613" t="s">
        <v>818</v>
      </c>
      <c r="G5613" s="6">
        <v>2447.5</v>
      </c>
      <c r="J5613">
        <v>834</v>
      </c>
    </row>
    <row r="5615" spans="3:5" ht="15">
      <c r="C5615" t="s">
        <v>819</v>
      </c>
      <c r="D5615" t="e">
        <v>#NAME?</v>
      </c>
      <c r="E5615" t="s">
        <v>1543</v>
      </c>
    </row>
    <row r="5616" spans="3:10" ht="15">
      <c r="C5616" t="s">
        <v>820</v>
      </c>
      <c r="F5616" s="5">
        <v>905852</v>
      </c>
      <c r="G5616" t="s">
        <v>821</v>
      </c>
      <c r="H5616">
        <v>25</v>
      </c>
      <c r="I5616">
        <v>6.09</v>
      </c>
      <c r="J5616" s="5">
        <v>9059</v>
      </c>
    </row>
    <row r="5617" spans="3:10" ht="15">
      <c r="C5617" t="s">
        <v>3629</v>
      </c>
      <c r="D5617" s="5">
        <v>155325</v>
      </c>
      <c r="F5617" s="5">
        <v>155325</v>
      </c>
      <c r="G5617" t="s">
        <v>822</v>
      </c>
      <c r="H5617">
        <v>25</v>
      </c>
      <c r="I5617">
        <v>6.09</v>
      </c>
      <c r="J5617" s="5">
        <v>1553</v>
      </c>
    </row>
    <row r="5618" spans="3:10" ht="15">
      <c r="C5618" t="s">
        <v>3630</v>
      </c>
      <c r="E5618" s="5">
        <v>180651</v>
      </c>
      <c r="F5618" s="5">
        <v>180651</v>
      </c>
      <c r="G5618" t="s">
        <v>823</v>
      </c>
      <c r="H5618">
        <v>25</v>
      </c>
      <c r="I5618">
        <v>6.09</v>
      </c>
      <c r="J5618" s="5">
        <v>1807</v>
      </c>
    </row>
    <row r="5619" spans="3:10" ht="15">
      <c r="C5619" t="s">
        <v>824</v>
      </c>
      <c r="D5619" t="s">
        <v>1606</v>
      </c>
      <c r="E5619" t="s">
        <v>825</v>
      </c>
      <c r="F5619" t="s">
        <v>826</v>
      </c>
      <c r="G5619" s="6">
        <v>38608.43</v>
      </c>
      <c r="J5619" s="5">
        <v>12419</v>
      </c>
    </row>
    <row r="5621" ht="15">
      <c r="C5621" t="s">
        <v>3643</v>
      </c>
    </row>
    <row r="5622" spans="3:7" ht="15">
      <c r="C5622" s="5">
        <v>94186194</v>
      </c>
      <c r="D5622" t="s">
        <v>1607</v>
      </c>
      <c r="E5622" t="s">
        <v>827</v>
      </c>
      <c r="F5622" t="s">
        <v>3356</v>
      </c>
      <c r="G5622" s="6">
        <v>5082589.44</v>
      </c>
    </row>
    <row r="5623" spans="3:11" ht="15">
      <c r="C5623" t="s">
        <v>3645</v>
      </c>
      <c r="J5623" t="s">
        <v>3357</v>
      </c>
      <c r="K5623">
        <v>85</v>
      </c>
    </row>
    <row r="5624" ht="15">
      <c r="C5624" t="s">
        <v>3754</v>
      </c>
    </row>
    <row r="5628" spans="1:8" ht="15">
      <c r="A5628" t="s">
        <v>3755</v>
      </c>
      <c r="B5628" t="s">
        <v>3756</v>
      </c>
      <c r="C5628" t="s">
        <v>3757</v>
      </c>
      <c r="D5628" t="s">
        <v>3648</v>
      </c>
      <c r="E5628" t="s">
        <v>3758</v>
      </c>
      <c r="F5628" t="s">
        <v>3759</v>
      </c>
      <c r="G5628" t="s">
        <v>3760</v>
      </c>
      <c r="H5628" t="s">
        <v>3649</v>
      </c>
    </row>
    <row r="5631" spans="1:6" ht="15">
      <c r="A5631" t="s">
        <v>3761</v>
      </c>
      <c r="B5631" t="s">
        <v>3762</v>
      </c>
      <c r="C5631" t="s">
        <v>3763</v>
      </c>
      <c r="D5631" t="s">
        <v>3650</v>
      </c>
      <c r="E5631" t="s">
        <v>3764</v>
      </c>
      <c r="F5631" t="s">
        <v>3765</v>
      </c>
    </row>
    <row r="5632" spans="1:5" ht="15">
      <c r="A5632" t="s">
        <v>3766</v>
      </c>
      <c r="B5632" t="s">
        <v>3767</v>
      </c>
      <c r="C5632" t="s">
        <v>3768</v>
      </c>
      <c r="E5632" t="s">
        <v>3627</v>
      </c>
    </row>
    <row r="5664" spans="4:7" ht="15">
      <c r="D5664" t="s">
        <v>3646</v>
      </c>
      <c r="E5664" t="s">
        <v>3245</v>
      </c>
      <c r="F5664" t="s">
        <v>3246</v>
      </c>
      <c r="G5664" t="s">
        <v>3247</v>
      </c>
    </row>
    <row r="5665" spans="5:6" ht="15">
      <c r="E5665" t="s">
        <v>3753</v>
      </c>
      <c r="F5665" s="7">
        <v>38483</v>
      </c>
    </row>
    <row r="5668" spans="1:2" ht="15">
      <c r="A5668" t="s">
        <v>3358</v>
      </c>
      <c r="B5668" t="s">
        <v>3634</v>
      </c>
    </row>
    <row r="5669" spans="1:3" ht="15">
      <c r="A5669" t="s">
        <v>3250</v>
      </c>
      <c r="B5669" t="s">
        <v>3251</v>
      </c>
      <c r="C5669" t="s">
        <v>3359</v>
      </c>
    </row>
    <row r="5670" spans="1:3" ht="15">
      <c r="A5670" t="s">
        <v>3192</v>
      </c>
      <c r="B5670" t="s">
        <v>3360</v>
      </c>
      <c r="C5670" t="s">
        <v>3361</v>
      </c>
    </row>
    <row r="5671" spans="1:3" ht="15">
      <c r="A5671" t="s">
        <v>3362</v>
      </c>
      <c r="B5671" t="s">
        <v>3974</v>
      </c>
      <c r="C5671">
        <v>2360</v>
      </c>
    </row>
    <row r="5672" spans="1:3" ht="15">
      <c r="A5672" t="s">
        <v>3255</v>
      </c>
      <c r="B5672" t="s">
        <v>3256</v>
      </c>
      <c r="C5672" t="s">
        <v>3363</v>
      </c>
    </row>
    <row r="5675" spans="1:11" ht="15">
      <c r="A5675" t="s">
        <v>4361</v>
      </c>
      <c r="C5675" t="s">
        <v>3258</v>
      </c>
      <c r="D5675" t="s">
        <v>3633</v>
      </c>
      <c r="E5675" t="s">
        <v>3259</v>
      </c>
      <c r="F5675" t="s">
        <v>3260</v>
      </c>
      <c r="G5675" t="s">
        <v>3261</v>
      </c>
      <c r="H5675" t="s">
        <v>3262</v>
      </c>
      <c r="I5675" t="s">
        <v>3263</v>
      </c>
      <c r="J5675" t="s">
        <v>3264</v>
      </c>
      <c r="K5675" t="s">
        <v>3265</v>
      </c>
    </row>
    <row r="5676" spans="3:10" ht="15">
      <c r="C5676" t="s">
        <v>3266</v>
      </c>
      <c r="D5676" t="s">
        <v>3636</v>
      </c>
      <c r="E5676" t="s">
        <v>3267</v>
      </c>
      <c r="F5676" t="s">
        <v>3268</v>
      </c>
      <c r="G5676" t="s">
        <v>3269</v>
      </c>
      <c r="H5676" t="s">
        <v>3270</v>
      </c>
      <c r="I5676" t="s">
        <v>3628</v>
      </c>
      <c r="J5676" t="s">
        <v>3637</v>
      </c>
    </row>
    <row r="5678" spans="1:3" ht="15">
      <c r="A5678">
        <v>3904000</v>
      </c>
      <c r="C5678" t="s">
        <v>3364</v>
      </c>
    </row>
    <row r="5679" spans="7:9" ht="15">
      <c r="G5679" t="s">
        <v>3365</v>
      </c>
      <c r="H5679">
        <v>5</v>
      </c>
      <c r="I5679">
        <v>1.3</v>
      </c>
    </row>
    <row r="5680" spans="3:10" ht="15">
      <c r="C5680" t="s">
        <v>3366</v>
      </c>
      <c r="F5680" s="5">
        <v>53689839</v>
      </c>
      <c r="G5680" t="s">
        <v>3367</v>
      </c>
      <c r="H5680">
        <v>25</v>
      </c>
      <c r="I5680">
        <v>1.3</v>
      </c>
      <c r="J5680" s="5">
        <v>536898</v>
      </c>
    </row>
    <row r="5681" spans="3:10" ht="15">
      <c r="C5681" t="s">
        <v>3629</v>
      </c>
      <c r="D5681" s="5">
        <v>16349430</v>
      </c>
      <c r="F5681" s="5">
        <v>16349430</v>
      </c>
      <c r="G5681" t="s">
        <v>3368</v>
      </c>
      <c r="H5681">
        <v>25</v>
      </c>
      <c r="I5681">
        <v>1.3</v>
      </c>
      <c r="J5681" s="5">
        <v>163494</v>
      </c>
    </row>
    <row r="5682" spans="3:10" ht="15">
      <c r="C5682" t="s">
        <v>3630</v>
      </c>
      <c r="E5682" s="5">
        <v>9116148</v>
      </c>
      <c r="F5682" s="5">
        <v>9116148</v>
      </c>
      <c r="G5682" t="s">
        <v>3369</v>
      </c>
      <c r="H5682">
        <v>25</v>
      </c>
      <c r="I5682">
        <v>1.3</v>
      </c>
      <c r="J5682" s="5">
        <v>91161</v>
      </c>
    </row>
    <row r="5683" spans="3:10" ht="15">
      <c r="C5683" t="s">
        <v>3370</v>
      </c>
      <c r="D5683" s="5">
        <v>16349430</v>
      </c>
      <c r="E5683" s="5">
        <v>9116148</v>
      </c>
      <c r="F5683" s="5">
        <v>79155417</v>
      </c>
      <c r="G5683" s="6">
        <v>2081787.47</v>
      </c>
      <c r="J5683" s="5">
        <v>791553</v>
      </c>
    </row>
    <row r="5686" spans="3:4" ht="15">
      <c r="C5686" t="s">
        <v>3371</v>
      </c>
      <c r="D5686" t="s">
        <v>3223</v>
      </c>
    </row>
    <row r="5687" spans="3:10" ht="15">
      <c r="C5687" s="5">
        <v>53689839</v>
      </c>
      <c r="D5687" s="5">
        <v>16349430</v>
      </c>
      <c r="E5687" s="5">
        <v>9116148</v>
      </c>
      <c r="F5687" s="5">
        <v>79155417</v>
      </c>
      <c r="G5687" s="6">
        <v>2081787.47</v>
      </c>
      <c r="J5687" s="5">
        <v>791553</v>
      </c>
    </row>
    <row r="5690" spans="1:11" ht="15">
      <c r="A5690" t="s">
        <v>3293</v>
      </c>
      <c r="B5690" t="s">
        <v>3294</v>
      </c>
      <c r="C5690" t="s">
        <v>3742</v>
      </c>
      <c r="D5690" t="s">
        <v>3642</v>
      </c>
      <c r="E5690" t="s">
        <v>3743</v>
      </c>
      <c r="F5690" t="s">
        <v>3744</v>
      </c>
      <c r="G5690" t="s">
        <v>3745</v>
      </c>
      <c r="H5690" t="s">
        <v>3746</v>
      </c>
      <c r="I5690" t="s">
        <v>3747</v>
      </c>
      <c r="J5690" t="s">
        <v>3748</v>
      </c>
      <c r="K5690" t="s">
        <v>3749</v>
      </c>
    </row>
    <row r="5691" spans="3:5" ht="15">
      <c r="C5691" t="s">
        <v>3372</v>
      </c>
      <c r="D5691" t="e">
        <v>#NAME?</v>
      </c>
      <c r="E5691" t="s">
        <v>1608</v>
      </c>
    </row>
    <row r="5692" spans="3:10" ht="15">
      <c r="C5692" t="s">
        <v>3373</v>
      </c>
      <c r="F5692" s="5">
        <v>263110</v>
      </c>
      <c r="G5692" t="s">
        <v>3374</v>
      </c>
      <c r="H5692">
        <v>26</v>
      </c>
      <c r="I5692">
        <v>4</v>
      </c>
      <c r="J5692" s="5">
        <v>2736</v>
      </c>
    </row>
    <row r="5693" spans="3:10" ht="15">
      <c r="C5693" t="s">
        <v>3629</v>
      </c>
      <c r="D5693">
        <v>0</v>
      </c>
      <c r="F5693">
        <v>0</v>
      </c>
      <c r="G5693" t="s">
        <v>3375</v>
      </c>
      <c r="H5693">
        <v>26</v>
      </c>
      <c r="I5693">
        <v>4</v>
      </c>
      <c r="J5693">
        <v>0</v>
      </c>
    </row>
    <row r="5694" spans="3:10" ht="15">
      <c r="C5694" t="s">
        <v>3630</v>
      </c>
      <c r="E5694" s="5">
        <v>112580</v>
      </c>
      <c r="F5694" s="5">
        <v>112580</v>
      </c>
      <c r="G5694" t="s">
        <v>3376</v>
      </c>
      <c r="H5694">
        <v>26</v>
      </c>
      <c r="I5694">
        <v>4</v>
      </c>
      <c r="J5694" s="5">
        <v>1171</v>
      </c>
    </row>
    <row r="5695" spans="3:10" ht="15">
      <c r="C5695" t="s">
        <v>3377</v>
      </c>
      <c r="E5695" t="s">
        <v>3378</v>
      </c>
      <c r="F5695" t="s">
        <v>3379</v>
      </c>
      <c r="G5695" s="6">
        <v>11270.7</v>
      </c>
      <c r="J5695" s="5">
        <v>3907</v>
      </c>
    </row>
    <row r="5697" ht="15">
      <c r="C5697" t="s">
        <v>3643</v>
      </c>
    </row>
    <row r="5698" spans="3:7" ht="15">
      <c r="C5698" s="5">
        <v>53952949</v>
      </c>
      <c r="D5698" t="s">
        <v>1609</v>
      </c>
      <c r="E5698" t="s">
        <v>3380</v>
      </c>
      <c r="F5698" t="s">
        <v>3381</v>
      </c>
      <c r="G5698" s="6">
        <v>2093058.17</v>
      </c>
    </row>
    <row r="5699" spans="3:11" ht="15">
      <c r="C5699" t="s">
        <v>3645</v>
      </c>
      <c r="J5699" t="s">
        <v>3382</v>
      </c>
      <c r="K5699">
        <v>53</v>
      </c>
    </row>
    <row r="5700" ht="15">
      <c r="C5700" t="s">
        <v>3754</v>
      </c>
    </row>
    <row r="5704" spans="1:8" ht="15">
      <c r="A5704" t="s">
        <v>3755</v>
      </c>
      <c r="B5704" t="s">
        <v>3756</v>
      </c>
      <c r="C5704" t="s">
        <v>3757</v>
      </c>
      <c r="D5704" t="s">
        <v>3648</v>
      </c>
      <c r="E5704" t="s">
        <v>3758</v>
      </c>
      <c r="F5704" t="s">
        <v>3759</v>
      </c>
      <c r="G5704" t="s">
        <v>3760</v>
      </c>
      <c r="H5704" t="s">
        <v>3649</v>
      </c>
    </row>
    <row r="5707" spans="1:6" ht="15">
      <c r="A5707" t="s">
        <v>3761</v>
      </c>
      <c r="B5707" t="s">
        <v>3762</v>
      </c>
      <c r="C5707" t="s">
        <v>3763</v>
      </c>
      <c r="D5707" t="s">
        <v>3650</v>
      </c>
      <c r="E5707" t="s">
        <v>3764</v>
      </c>
      <c r="F5707" t="s">
        <v>3765</v>
      </c>
    </row>
    <row r="5708" spans="1:5" ht="15">
      <c r="A5708" t="s">
        <v>3766</v>
      </c>
      <c r="B5708" t="s">
        <v>3767</v>
      </c>
      <c r="C5708" t="s">
        <v>3768</v>
      </c>
      <c r="E5708" t="s">
        <v>3627</v>
      </c>
    </row>
    <row r="5730" spans="4:7" ht="15">
      <c r="D5730" t="s">
        <v>3646</v>
      </c>
      <c r="E5730" t="s">
        <v>3245</v>
      </c>
      <c r="F5730" t="s">
        <v>3246</v>
      </c>
      <c r="G5730" t="s">
        <v>3247</v>
      </c>
    </row>
    <row r="5731" spans="5:6" ht="15">
      <c r="E5731" t="s">
        <v>3753</v>
      </c>
      <c r="F5731" s="7">
        <v>38483</v>
      </c>
    </row>
    <row r="5734" spans="1:3" ht="15">
      <c r="A5734" t="s">
        <v>3383</v>
      </c>
      <c r="B5734" t="s">
        <v>3384</v>
      </c>
      <c r="C5734" t="s">
        <v>3639</v>
      </c>
    </row>
    <row r="5735" spans="1:3" ht="15">
      <c r="A5735" t="s">
        <v>3250</v>
      </c>
      <c r="B5735" t="s">
        <v>3251</v>
      </c>
      <c r="C5735" t="s">
        <v>3385</v>
      </c>
    </row>
    <row r="5736" spans="1:3" ht="15">
      <c r="A5736" t="s">
        <v>4564</v>
      </c>
      <c r="B5736" t="s">
        <v>3386</v>
      </c>
      <c r="C5736" t="s">
        <v>3387</v>
      </c>
    </row>
    <row r="5737" spans="1:3" ht="15">
      <c r="A5737" t="s">
        <v>3388</v>
      </c>
      <c r="B5737" t="s">
        <v>2887</v>
      </c>
      <c r="C5737">
        <v>71667</v>
      </c>
    </row>
    <row r="5738" spans="1:3" ht="15">
      <c r="A5738" t="s">
        <v>3255</v>
      </c>
      <c r="B5738" t="s">
        <v>3256</v>
      </c>
      <c r="C5738" t="s">
        <v>3389</v>
      </c>
    </row>
    <row r="5741" spans="1:11" ht="15">
      <c r="A5741" t="s">
        <v>4361</v>
      </c>
      <c r="C5741" t="s">
        <v>3258</v>
      </c>
      <c r="D5741" t="s">
        <v>3633</v>
      </c>
      <c r="E5741" t="s">
        <v>3259</v>
      </c>
      <c r="F5741" t="s">
        <v>3260</v>
      </c>
      <c r="G5741" t="s">
        <v>3261</v>
      </c>
      <c r="H5741" t="s">
        <v>3262</v>
      </c>
      <c r="I5741" t="s">
        <v>3263</v>
      </c>
      <c r="J5741" t="s">
        <v>3264</v>
      </c>
      <c r="K5741" t="s">
        <v>3265</v>
      </c>
    </row>
    <row r="5742" spans="3:10" ht="15">
      <c r="C5742" t="s">
        <v>3266</v>
      </c>
      <c r="D5742" t="s">
        <v>3636</v>
      </c>
      <c r="E5742" t="s">
        <v>3267</v>
      </c>
      <c r="F5742" t="s">
        <v>3268</v>
      </c>
      <c r="G5742" t="s">
        <v>3269</v>
      </c>
      <c r="H5742" t="s">
        <v>3270</v>
      </c>
      <c r="I5742" t="s">
        <v>3628</v>
      </c>
      <c r="J5742" t="s">
        <v>3637</v>
      </c>
    </row>
    <row r="5744" spans="1:3" ht="15">
      <c r="A5744">
        <v>4003000</v>
      </c>
      <c r="C5744" t="s">
        <v>4614</v>
      </c>
    </row>
    <row r="5745" spans="7:9" ht="15">
      <c r="G5745" t="s">
        <v>2398</v>
      </c>
      <c r="H5745">
        <v>5</v>
      </c>
      <c r="I5745">
        <v>12</v>
      </c>
    </row>
    <row r="5746" spans="3:10" ht="15">
      <c r="C5746" t="s">
        <v>3390</v>
      </c>
      <c r="F5746" s="5">
        <v>44011852</v>
      </c>
      <c r="G5746" t="s">
        <v>3391</v>
      </c>
      <c r="H5746">
        <v>25</v>
      </c>
      <c r="I5746">
        <v>12</v>
      </c>
      <c r="J5746" s="5">
        <v>440119</v>
      </c>
    </row>
    <row r="5747" spans="3:10" ht="15">
      <c r="C5747" t="s">
        <v>3629</v>
      </c>
      <c r="D5747" s="5">
        <v>19045490</v>
      </c>
      <c r="F5747" s="5">
        <v>19045490</v>
      </c>
      <c r="G5747" t="s">
        <v>3392</v>
      </c>
      <c r="H5747">
        <v>25</v>
      </c>
      <c r="I5747">
        <v>12</v>
      </c>
      <c r="J5747" s="5">
        <v>190455</v>
      </c>
    </row>
    <row r="5748" spans="3:10" ht="15">
      <c r="C5748" t="s">
        <v>3630</v>
      </c>
      <c r="E5748" s="5">
        <v>6851516</v>
      </c>
      <c r="F5748" s="5">
        <v>6851516</v>
      </c>
      <c r="G5748" t="s">
        <v>3393</v>
      </c>
      <c r="H5748">
        <v>25</v>
      </c>
      <c r="I5748">
        <v>12</v>
      </c>
      <c r="J5748" s="5">
        <v>68515</v>
      </c>
    </row>
    <row r="5749" spans="3:10" ht="15">
      <c r="C5749" t="s">
        <v>3394</v>
      </c>
      <c r="D5749" s="5">
        <v>19045490</v>
      </c>
      <c r="E5749" s="5">
        <v>6851516</v>
      </c>
      <c r="F5749" s="5">
        <v>69908858</v>
      </c>
      <c r="G5749" s="6">
        <v>2586627.74</v>
      </c>
      <c r="J5749" s="5">
        <v>699089</v>
      </c>
    </row>
    <row r="5751" spans="3:4" ht="15">
      <c r="C5751" t="s">
        <v>2215</v>
      </c>
      <c r="D5751" t="s">
        <v>3197</v>
      </c>
    </row>
    <row r="5752" spans="7:9" ht="15">
      <c r="G5752" t="s">
        <v>2398</v>
      </c>
      <c r="H5752">
        <v>5</v>
      </c>
      <c r="I5752">
        <v>12</v>
      </c>
    </row>
    <row r="5753" spans="3:10" ht="15">
      <c r="C5753" t="s">
        <v>4615</v>
      </c>
      <c r="F5753" s="5">
        <v>2252790</v>
      </c>
      <c r="G5753" t="s">
        <v>4616</v>
      </c>
      <c r="H5753">
        <v>25</v>
      </c>
      <c r="I5753">
        <v>12</v>
      </c>
      <c r="J5753" s="5">
        <v>22528</v>
      </c>
    </row>
    <row r="5754" spans="3:10" ht="15">
      <c r="C5754" t="s">
        <v>3629</v>
      </c>
      <c r="D5754" s="5">
        <v>468410</v>
      </c>
      <c r="F5754" s="5">
        <v>468410</v>
      </c>
      <c r="G5754" t="s">
        <v>4617</v>
      </c>
      <c r="H5754">
        <v>25</v>
      </c>
      <c r="I5754">
        <v>12</v>
      </c>
      <c r="J5754" s="5">
        <v>4684</v>
      </c>
    </row>
    <row r="5755" spans="3:10" ht="15">
      <c r="C5755" t="s">
        <v>3630</v>
      </c>
      <c r="E5755" s="5">
        <v>275540</v>
      </c>
      <c r="F5755" s="5">
        <v>275540</v>
      </c>
      <c r="G5755" t="s">
        <v>4618</v>
      </c>
      <c r="H5755">
        <v>25</v>
      </c>
      <c r="I5755">
        <v>12</v>
      </c>
      <c r="J5755" s="5">
        <v>2755</v>
      </c>
    </row>
    <row r="5756" spans="3:10" ht="15">
      <c r="C5756" t="s">
        <v>4619</v>
      </c>
      <c r="D5756" s="5">
        <v>468410</v>
      </c>
      <c r="E5756" s="5">
        <v>275540</v>
      </c>
      <c r="F5756" s="5">
        <v>2996740</v>
      </c>
      <c r="G5756" s="6">
        <v>110879.38</v>
      </c>
      <c r="J5756" s="5">
        <v>29967</v>
      </c>
    </row>
    <row r="5760" spans="3:4" ht="15">
      <c r="C5760" t="s">
        <v>3395</v>
      </c>
      <c r="D5760" t="s">
        <v>3641</v>
      </c>
    </row>
    <row r="5761" spans="3:10" ht="15">
      <c r="C5761" s="5">
        <v>46264642</v>
      </c>
      <c r="D5761" s="5">
        <v>19513900</v>
      </c>
      <c r="E5761" s="5">
        <v>7127056</v>
      </c>
      <c r="F5761" s="5">
        <v>72905598</v>
      </c>
      <c r="G5761" s="6">
        <v>2697507.12</v>
      </c>
      <c r="J5761" s="5">
        <v>729056</v>
      </c>
    </row>
    <row r="5764" spans="1:11" ht="15">
      <c r="A5764" t="s">
        <v>3293</v>
      </c>
      <c r="B5764" t="s">
        <v>3294</v>
      </c>
      <c r="C5764" t="s">
        <v>3742</v>
      </c>
      <c r="D5764" t="s">
        <v>3642</v>
      </c>
      <c r="E5764" t="s">
        <v>3743</v>
      </c>
      <c r="F5764" t="s">
        <v>3744</v>
      </c>
      <c r="G5764" t="s">
        <v>3745</v>
      </c>
      <c r="H5764" t="s">
        <v>3746</v>
      </c>
      <c r="I5764" t="s">
        <v>3747</v>
      </c>
      <c r="J5764" t="s">
        <v>3748</v>
      </c>
      <c r="K5764" t="s">
        <v>3749</v>
      </c>
    </row>
    <row r="5765" spans="3:5" ht="15">
      <c r="C5765" t="s">
        <v>4208</v>
      </c>
      <c r="D5765" t="e">
        <v>#NAME?</v>
      </c>
      <c r="E5765" t="s">
        <v>1521</v>
      </c>
    </row>
    <row r="5766" spans="3:10" ht="15">
      <c r="C5766" t="s">
        <v>1149</v>
      </c>
      <c r="F5766" s="5">
        <v>13759292</v>
      </c>
      <c r="G5766" t="s">
        <v>2581</v>
      </c>
      <c r="H5766">
        <v>25</v>
      </c>
      <c r="I5766">
        <v>9.5</v>
      </c>
      <c r="J5766" s="5">
        <v>137593</v>
      </c>
    </row>
    <row r="5767" spans="3:10" ht="15">
      <c r="C5767" t="s">
        <v>3629</v>
      </c>
      <c r="D5767" s="5">
        <v>5231179</v>
      </c>
      <c r="F5767" s="5">
        <v>5231179</v>
      </c>
      <c r="G5767" t="s">
        <v>2582</v>
      </c>
      <c r="H5767">
        <v>25</v>
      </c>
      <c r="I5767">
        <v>9.5</v>
      </c>
      <c r="J5767" s="5">
        <v>52312</v>
      </c>
    </row>
    <row r="5768" spans="3:10" ht="15">
      <c r="C5768" t="s">
        <v>3630</v>
      </c>
      <c r="E5768" s="5">
        <v>2693194</v>
      </c>
      <c r="F5768" s="5">
        <v>2693194</v>
      </c>
      <c r="G5768" t="s">
        <v>2583</v>
      </c>
      <c r="H5768">
        <v>25</v>
      </c>
      <c r="I5768">
        <v>9.5</v>
      </c>
      <c r="J5768" s="5">
        <v>26932</v>
      </c>
    </row>
    <row r="5769" spans="3:10" ht="15">
      <c r="C5769" t="s">
        <v>2584</v>
      </c>
      <c r="D5769" t="s">
        <v>1610</v>
      </c>
      <c r="E5769" t="s">
        <v>3396</v>
      </c>
      <c r="F5769" t="s">
        <v>3397</v>
      </c>
      <c r="G5769" s="6">
        <v>748086.44</v>
      </c>
      <c r="J5769" s="5">
        <v>216837</v>
      </c>
    </row>
    <row r="5771" spans="3:4" ht="15">
      <c r="C5771" t="s">
        <v>2618</v>
      </c>
      <c r="D5771" t="s">
        <v>1611</v>
      </c>
    </row>
    <row r="5772" spans="3:10" ht="15">
      <c r="C5772" t="s">
        <v>2625</v>
      </c>
      <c r="F5772" s="5">
        <v>61073</v>
      </c>
      <c r="G5772" t="s">
        <v>2626</v>
      </c>
      <c r="H5772">
        <v>25</v>
      </c>
      <c r="I5772">
        <v>10.6</v>
      </c>
      <c r="J5772">
        <v>611</v>
      </c>
    </row>
    <row r="5773" spans="3:10" ht="15">
      <c r="C5773" t="s">
        <v>3629</v>
      </c>
      <c r="D5773" s="5">
        <v>14154</v>
      </c>
      <c r="F5773" s="5">
        <v>14154</v>
      </c>
      <c r="G5773" t="s">
        <v>2627</v>
      </c>
      <c r="H5773">
        <v>25</v>
      </c>
      <c r="I5773">
        <v>10.6</v>
      </c>
      <c r="J5773">
        <v>142</v>
      </c>
    </row>
    <row r="5774" spans="3:10" ht="15">
      <c r="C5774" t="s">
        <v>3630</v>
      </c>
      <c r="E5774" s="5">
        <v>18268</v>
      </c>
      <c r="F5774" s="5">
        <v>18268</v>
      </c>
      <c r="G5774" t="s">
        <v>2628</v>
      </c>
      <c r="H5774">
        <v>25</v>
      </c>
      <c r="I5774">
        <v>10.6</v>
      </c>
      <c r="J5774">
        <v>183</v>
      </c>
    </row>
    <row r="5775" spans="3:10" ht="15">
      <c r="C5775" t="s">
        <v>2629</v>
      </c>
      <c r="D5775" t="s">
        <v>4123</v>
      </c>
      <c r="E5775" t="s">
        <v>3398</v>
      </c>
      <c r="F5775" t="s">
        <v>3399</v>
      </c>
      <c r="G5775" s="6">
        <v>3328.42</v>
      </c>
      <c r="J5775">
        <v>936</v>
      </c>
    </row>
    <row r="5777" ht="15">
      <c r="C5777" t="s">
        <v>3643</v>
      </c>
    </row>
    <row r="5778" spans="3:7" ht="15">
      <c r="C5778" s="5">
        <v>57832217</v>
      </c>
      <c r="D5778" t="s">
        <v>1612</v>
      </c>
      <c r="E5778" t="s">
        <v>3400</v>
      </c>
      <c r="F5778" t="s">
        <v>3401</v>
      </c>
      <c r="G5778" s="6">
        <v>3338042.6</v>
      </c>
    </row>
    <row r="5779" spans="3:11" ht="15">
      <c r="C5779" t="s">
        <v>3645</v>
      </c>
      <c r="J5779" t="s">
        <v>3402</v>
      </c>
      <c r="K5779">
        <v>56</v>
      </c>
    </row>
    <row r="5780" ht="15">
      <c r="C5780" t="s">
        <v>3754</v>
      </c>
    </row>
    <row r="5784" spans="1:8" ht="15">
      <c r="A5784" t="s">
        <v>3755</v>
      </c>
      <c r="B5784" t="s">
        <v>3756</v>
      </c>
      <c r="C5784" t="s">
        <v>3757</v>
      </c>
      <c r="D5784" t="s">
        <v>3648</v>
      </c>
      <c r="E5784" t="s">
        <v>3758</v>
      </c>
      <c r="F5784" t="s">
        <v>3759</v>
      </c>
      <c r="G5784" t="s">
        <v>3760</v>
      </c>
      <c r="H5784" t="s">
        <v>3649</v>
      </c>
    </row>
    <row r="5787" spans="1:6" ht="15">
      <c r="A5787" t="s">
        <v>3761</v>
      </c>
      <c r="B5787" t="s">
        <v>3762</v>
      </c>
      <c r="C5787" t="s">
        <v>3763</v>
      </c>
      <c r="D5787" t="s">
        <v>3650</v>
      </c>
      <c r="E5787" t="s">
        <v>3764</v>
      </c>
      <c r="F5787" t="s">
        <v>3765</v>
      </c>
    </row>
    <row r="5788" spans="1:5" ht="15">
      <c r="A5788" t="s">
        <v>3766</v>
      </c>
      <c r="B5788" t="s">
        <v>3767</v>
      </c>
      <c r="C5788" t="s">
        <v>3768</v>
      </c>
      <c r="E5788" t="s">
        <v>3627</v>
      </c>
    </row>
    <row r="5796" spans="4:7" ht="15">
      <c r="D5796" t="s">
        <v>3646</v>
      </c>
      <c r="E5796" t="s">
        <v>3245</v>
      </c>
      <c r="F5796" t="s">
        <v>3246</v>
      </c>
      <c r="G5796" t="s">
        <v>3247</v>
      </c>
    </row>
    <row r="5797" spans="5:6" ht="15">
      <c r="E5797" t="s">
        <v>3753</v>
      </c>
      <c r="F5797" s="7">
        <v>38483</v>
      </c>
    </row>
    <row r="5800" spans="1:3" ht="15">
      <c r="A5800" t="s">
        <v>3383</v>
      </c>
      <c r="B5800" t="s">
        <v>3403</v>
      </c>
      <c r="C5800" t="s">
        <v>3404</v>
      </c>
    </row>
    <row r="5801" spans="1:3" ht="15">
      <c r="A5801" t="s">
        <v>3250</v>
      </c>
      <c r="B5801" t="s">
        <v>3251</v>
      </c>
      <c r="C5801" t="s">
        <v>3405</v>
      </c>
    </row>
    <row r="5802" spans="1:3" ht="15">
      <c r="A5802" t="s">
        <v>4564</v>
      </c>
      <c r="B5802" t="s">
        <v>3406</v>
      </c>
      <c r="C5802" t="s">
        <v>3407</v>
      </c>
    </row>
    <row r="5803" spans="1:3" ht="15">
      <c r="A5803" t="s">
        <v>1613</v>
      </c>
      <c r="B5803">
        <v>71</v>
      </c>
      <c r="C5803">
        <v>822</v>
      </c>
    </row>
    <row r="5804" spans="1:3" ht="15">
      <c r="A5804" t="s">
        <v>3255</v>
      </c>
      <c r="B5804" t="s">
        <v>3256</v>
      </c>
      <c r="C5804" t="s">
        <v>3408</v>
      </c>
    </row>
    <row r="5807" spans="1:11" ht="15">
      <c r="A5807" t="s">
        <v>4361</v>
      </c>
      <c r="C5807" t="s">
        <v>3258</v>
      </c>
      <c r="D5807" t="s">
        <v>3633</v>
      </c>
      <c r="E5807" t="s">
        <v>3259</v>
      </c>
      <c r="F5807" t="s">
        <v>3260</v>
      </c>
      <c r="G5807" t="s">
        <v>3261</v>
      </c>
      <c r="H5807" t="s">
        <v>3262</v>
      </c>
      <c r="I5807" t="s">
        <v>3263</v>
      </c>
      <c r="J5807" t="s">
        <v>3264</v>
      </c>
      <c r="K5807" t="s">
        <v>3265</v>
      </c>
    </row>
    <row r="5808" spans="3:10" ht="15">
      <c r="C5808" t="s">
        <v>3266</v>
      </c>
      <c r="D5808" t="s">
        <v>3636</v>
      </c>
      <c r="E5808" t="s">
        <v>3267</v>
      </c>
      <c r="F5808" t="s">
        <v>3268</v>
      </c>
      <c r="G5808" t="s">
        <v>3269</v>
      </c>
      <c r="H5808" t="s">
        <v>3270</v>
      </c>
      <c r="I5808" t="s">
        <v>3628</v>
      </c>
      <c r="J5808" t="s">
        <v>3637</v>
      </c>
    </row>
    <row r="5810" spans="1:3" ht="15">
      <c r="A5810">
        <v>4101000</v>
      </c>
      <c r="C5810" t="s">
        <v>3409</v>
      </c>
    </row>
    <row r="5811" spans="7:9" ht="15">
      <c r="G5811" t="s">
        <v>3410</v>
      </c>
      <c r="H5811">
        <v>5</v>
      </c>
      <c r="I5811">
        <v>10.7</v>
      </c>
    </row>
    <row r="5812" spans="3:10" ht="15">
      <c r="C5812" t="s">
        <v>3411</v>
      </c>
      <c r="F5812" s="5">
        <v>56582986</v>
      </c>
      <c r="G5812" t="s">
        <v>3412</v>
      </c>
      <c r="H5812">
        <v>25</v>
      </c>
      <c r="I5812">
        <v>10.7</v>
      </c>
      <c r="J5812" s="5">
        <v>565830</v>
      </c>
    </row>
    <row r="5813" spans="3:10" ht="15">
      <c r="C5813" t="s">
        <v>3629</v>
      </c>
      <c r="D5813" s="5">
        <v>145620930</v>
      </c>
      <c r="F5813" s="5">
        <v>145620930</v>
      </c>
      <c r="G5813" t="s">
        <v>3413</v>
      </c>
      <c r="H5813">
        <v>25</v>
      </c>
      <c r="I5813">
        <v>10.7</v>
      </c>
      <c r="J5813" s="5">
        <v>1456209</v>
      </c>
    </row>
    <row r="5814" spans="3:10" ht="15">
      <c r="C5814" t="s">
        <v>3630</v>
      </c>
      <c r="E5814" s="5">
        <v>7033617</v>
      </c>
      <c r="F5814" s="5">
        <v>7033617</v>
      </c>
      <c r="G5814" t="s">
        <v>3414</v>
      </c>
      <c r="H5814">
        <v>25</v>
      </c>
      <c r="I5814">
        <v>10.7</v>
      </c>
      <c r="J5814" s="5">
        <v>70336</v>
      </c>
    </row>
    <row r="5815" spans="3:10" ht="15">
      <c r="C5815" t="s">
        <v>3415</v>
      </c>
      <c r="D5815" s="5">
        <v>145620930</v>
      </c>
      <c r="E5815" s="5">
        <v>7033617</v>
      </c>
      <c r="F5815" s="5">
        <v>209237533</v>
      </c>
      <c r="G5815" s="6">
        <v>7469779.93</v>
      </c>
      <c r="J5815" s="5">
        <v>2092375</v>
      </c>
    </row>
    <row r="5817" ht="15">
      <c r="C5817" t="s">
        <v>2257</v>
      </c>
    </row>
    <row r="5818" spans="7:9" ht="15">
      <c r="G5818" t="s">
        <v>3410</v>
      </c>
      <c r="H5818">
        <v>5</v>
      </c>
      <c r="I5818">
        <v>10.7</v>
      </c>
    </row>
    <row r="5819" spans="3:10" ht="15">
      <c r="C5819" t="s">
        <v>3416</v>
      </c>
      <c r="F5819" s="5">
        <v>829668</v>
      </c>
      <c r="G5819" t="s">
        <v>3417</v>
      </c>
      <c r="H5819">
        <v>25</v>
      </c>
      <c r="I5819">
        <v>10.7</v>
      </c>
      <c r="J5819" s="5">
        <v>8297</v>
      </c>
    </row>
    <row r="5820" spans="3:10" ht="15">
      <c r="C5820" t="s">
        <v>3629</v>
      </c>
      <c r="D5820" s="5">
        <v>214505</v>
      </c>
      <c r="F5820" s="5">
        <v>214505</v>
      </c>
      <c r="G5820" t="s">
        <v>3418</v>
      </c>
      <c r="H5820">
        <v>25</v>
      </c>
      <c r="I5820">
        <v>10.7</v>
      </c>
      <c r="J5820" s="5">
        <v>2145</v>
      </c>
    </row>
    <row r="5821" spans="3:10" ht="15">
      <c r="C5821" t="s">
        <v>3630</v>
      </c>
      <c r="E5821" s="5">
        <v>174925</v>
      </c>
      <c r="F5821" s="5">
        <v>174925</v>
      </c>
      <c r="G5821" t="s">
        <v>3419</v>
      </c>
      <c r="H5821">
        <v>25</v>
      </c>
      <c r="I5821">
        <v>10.7</v>
      </c>
      <c r="J5821" s="5">
        <v>1749</v>
      </c>
    </row>
    <row r="5822" spans="3:10" ht="15">
      <c r="C5822" t="s">
        <v>3420</v>
      </c>
      <c r="D5822" s="5">
        <v>214505</v>
      </c>
      <c r="E5822" s="5">
        <v>174925</v>
      </c>
      <c r="F5822" s="5">
        <v>1219098</v>
      </c>
      <c r="G5822" s="6">
        <v>43521.8</v>
      </c>
      <c r="J5822" s="5">
        <v>12191</v>
      </c>
    </row>
    <row r="5826" spans="3:4" ht="15">
      <c r="C5826" t="s">
        <v>3421</v>
      </c>
      <c r="D5826" t="s">
        <v>3187</v>
      </c>
    </row>
    <row r="5827" spans="3:10" ht="15">
      <c r="C5827" s="5">
        <v>57412654</v>
      </c>
      <c r="D5827" s="5">
        <v>145835435</v>
      </c>
      <c r="E5827" s="5">
        <v>7208542</v>
      </c>
      <c r="F5827" s="5">
        <v>210456631</v>
      </c>
      <c r="G5827" s="6">
        <v>7513301.73</v>
      </c>
      <c r="J5827" s="5">
        <v>2104566</v>
      </c>
    </row>
    <row r="5829" spans="1:3" ht="15">
      <c r="A5829">
        <v>4102000</v>
      </c>
      <c r="C5829" t="s">
        <v>3422</v>
      </c>
    </row>
    <row r="5830" spans="7:9" ht="15">
      <c r="G5830" t="s">
        <v>3423</v>
      </c>
      <c r="H5830">
        <v>8</v>
      </c>
      <c r="I5830">
        <v>7.5</v>
      </c>
    </row>
    <row r="5831" spans="3:10" ht="15">
      <c r="C5831" t="s">
        <v>3424</v>
      </c>
      <c r="F5831" s="5">
        <v>16287071</v>
      </c>
      <c r="G5831" t="s">
        <v>3425</v>
      </c>
      <c r="H5831">
        <v>28</v>
      </c>
      <c r="I5831">
        <v>7.5</v>
      </c>
      <c r="J5831" s="5">
        <v>182415</v>
      </c>
    </row>
    <row r="5832" spans="3:10" ht="15">
      <c r="C5832" t="s">
        <v>3629</v>
      </c>
      <c r="D5832" s="5">
        <v>13762720</v>
      </c>
      <c r="F5832" s="5">
        <v>13762720</v>
      </c>
      <c r="G5832" t="s">
        <v>3426</v>
      </c>
      <c r="H5832">
        <v>28</v>
      </c>
      <c r="I5832">
        <v>7.5</v>
      </c>
      <c r="J5832" s="5">
        <v>154142</v>
      </c>
    </row>
    <row r="5833" spans="3:10" ht="15">
      <c r="C5833" t="s">
        <v>3630</v>
      </c>
      <c r="E5833" s="5">
        <v>2279911</v>
      </c>
      <c r="F5833" s="5">
        <v>2279911</v>
      </c>
      <c r="G5833" t="s">
        <v>3427</v>
      </c>
      <c r="H5833">
        <v>28</v>
      </c>
      <c r="I5833">
        <v>7.5</v>
      </c>
      <c r="J5833" s="5">
        <v>25535</v>
      </c>
    </row>
    <row r="5834" spans="3:10" ht="15">
      <c r="C5834" t="s">
        <v>3428</v>
      </c>
      <c r="D5834" s="5">
        <v>13762720</v>
      </c>
      <c r="E5834" s="5">
        <v>2279911</v>
      </c>
      <c r="F5834" s="5">
        <v>32329702</v>
      </c>
      <c r="G5834" s="6">
        <v>1147704.42</v>
      </c>
      <c r="J5834" s="5">
        <v>362092</v>
      </c>
    </row>
    <row r="5837" spans="3:4" ht="15">
      <c r="C5837" t="s">
        <v>3429</v>
      </c>
      <c r="D5837" t="s">
        <v>3187</v>
      </c>
    </row>
    <row r="5838" spans="3:10" ht="15">
      <c r="C5838" s="5">
        <v>16287071</v>
      </c>
      <c r="D5838" s="5">
        <v>13762720</v>
      </c>
      <c r="E5838" s="5">
        <v>2279911</v>
      </c>
      <c r="F5838" s="5">
        <v>32329702</v>
      </c>
      <c r="G5838" s="6">
        <v>1147704.42</v>
      </c>
      <c r="J5838" s="5">
        <v>362092</v>
      </c>
    </row>
    <row r="5841" spans="1:11" ht="15">
      <c r="A5841" t="s">
        <v>3293</v>
      </c>
      <c r="B5841" t="s">
        <v>3294</v>
      </c>
      <c r="C5841" t="s">
        <v>3742</v>
      </c>
      <c r="D5841" t="s">
        <v>3642</v>
      </c>
      <c r="E5841" t="s">
        <v>3743</v>
      </c>
      <c r="F5841" t="s">
        <v>3744</v>
      </c>
      <c r="G5841" t="s">
        <v>3745</v>
      </c>
      <c r="H5841" t="s">
        <v>3746</v>
      </c>
      <c r="I5841" t="s">
        <v>3747</v>
      </c>
      <c r="J5841" t="s">
        <v>3748</v>
      </c>
      <c r="K5841" t="s">
        <v>3749</v>
      </c>
    </row>
    <row r="5842" spans="3:5" ht="15">
      <c r="C5842" t="s">
        <v>552</v>
      </c>
      <c r="D5842" t="s">
        <v>1562</v>
      </c>
      <c r="E5842" t="s">
        <v>1559</v>
      </c>
    </row>
    <row r="5843" spans="3:10" ht="15">
      <c r="C5843" t="s">
        <v>2271</v>
      </c>
      <c r="F5843" s="5">
        <v>43667</v>
      </c>
      <c r="G5843" t="s">
        <v>2272</v>
      </c>
      <c r="H5843">
        <v>25</v>
      </c>
      <c r="I5843">
        <v>9</v>
      </c>
      <c r="J5843">
        <v>437</v>
      </c>
    </row>
    <row r="5844" spans="3:10" ht="15">
      <c r="C5844" t="s">
        <v>3629</v>
      </c>
      <c r="D5844" s="5">
        <v>4030</v>
      </c>
      <c r="F5844" s="5">
        <v>4030</v>
      </c>
      <c r="G5844" t="s">
        <v>2273</v>
      </c>
      <c r="H5844">
        <v>25</v>
      </c>
      <c r="I5844">
        <v>9</v>
      </c>
      <c r="J5844">
        <v>40</v>
      </c>
    </row>
    <row r="5845" spans="3:10" ht="15">
      <c r="C5845" t="s">
        <v>3630</v>
      </c>
      <c r="E5845" s="5">
        <v>28325</v>
      </c>
      <c r="F5845" s="5">
        <v>28325</v>
      </c>
      <c r="G5845" t="s">
        <v>2274</v>
      </c>
      <c r="H5845">
        <v>25</v>
      </c>
      <c r="I5845">
        <v>9</v>
      </c>
      <c r="J5845">
        <v>283</v>
      </c>
    </row>
    <row r="5846" spans="3:10" ht="15">
      <c r="C5846" t="s">
        <v>2275</v>
      </c>
      <c r="D5846" t="s">
        <v>1614</v>
      </c>
      <c r="E5846" t="s">
        <v>3430</v>
      </c>
      <c r="F5846" t="s">
        <v>3431</v>
      </c>
      <c r="G5846" s="6">
        <v>2584.75</v>
      </c>
      <c r="J5846">
        <v>760</v>
      </c>
    </row>
    <row r="5848" spans="3:5" ht="15">
      <c r="C5848" t="s">
        <v>3432</v>
      </c>
      <c r="D5848" t="e">
        <v>#NAME?</v>
      </c>
      <c r="E5848" t="s">
        <v>1561</v>
      </c>
    </row>
    <row r="5849" spans="3:10" ht="15">
      <c r="C5849" t="s">
        <v>3433</v>
      </c>
      <c r="F5849" s="5">
        <v>3895222</v>
      </c>
      <c r="G5849" t="s">
        <v>3434</v>
      </c>
      <c r="H5849">
        <v>25</v>
      </c>
      <c r="I5849">
        <v>7</v>
      </c>
      <c r="J5849" s="5">
        <v>38952</v>
      </c>
    </row>
    <row r="5850" spans="3:10" ht="15">
      <c r="C5850" t="s">
        <v>3629</v>
      </c>
      <c r="D5850" s="5">
        <v>1318075</v>
      </c>
      <c r="F5850" s="5">
        <v>1318075</v>
      </c>
      <c r="G5850" t="s">
        <v>3435</v>
      </c>
      <c r="H5850">
        <v>25</v>
      </c>
      <c r="I5850">
        <v>7</v>
      </c>
      <c r="J5850" s="5">
        <v>13181</v>
      </c>
    </row>
    <row r="5851" spans="3:10" ht="15">
      <c r="C5851" t="s">
        <v>3630</v>
      </c>
      <c r="E5851" s="5">
        <v>752140</v>
      </c>
      <c r="F5851" s="5">
        <v>752140</v>
      </c>
      <c r="G5851" t="s">
        <v>3436</v>
      </c>
      <c r="H5851">
        <v>25</v>
      </c>
      <c r="I5851">
        <v>7</v>
      </c>
      <c r="J5851" s="5">
        <v>7521</v>
      </c>
    </row>
    <row r="5852" spans="3:10" ht="15">
      <c r="C5852" t="s">
        <v>828</v>
      </c>
      <c r="D5852" t="s">
        <v>1615</v>
      </c>
      <c r="E5852" t="s">
        <v>829</v>
      </c>
      <c r="F5852" t="s">
        <v>830</v>
      </c>
      <c r="G5852" s="6">
        <v>190893.98</v>
      </c>
      <c r="J5852" s="5">
        <v>59654</v>
      </c>
    </row>
    <row r="5854" ht="15">
      <c r="C5854" t="s">
        <v>3643</v>
      </c>
    </row>
    <row r="5855" spans="3:7" ht="15">
      <c r="C5855" s="5">
        <v>76808946</v>
      </c>
      <c r="D5855" t="s">
        <v>1616</v>
      </c>
      <c r="E5855" t="s">
        <v>831</v>
      </c>
      <c r="F5855" t="s">
        <v>832</v>
      </c>
      <c r="G5855" s="6">
        <v>8810963.08</v>
      </c>
    </row>
    <row r="5856" spans="3:11" ht="15">
      <c r="C5856" t="s">
        <v>3645</v>
      </c>
      <c r="J5856" t="s">
        <v>833</v>
      </c>
      <c r="K5856">
        <v>58</v>
      </c>
    </row>
    <row r="5862" spans="4:7" ht="15">
      <c r="D5862" t="s">
        <v>3646</v>
      </c>
      <c r="E5862" t="s">
        <v>3245</v>
      </c>
      <c r="F5862" t="s">
        <v>3246</v>
      </c>
      <c r="G5862" t="s">
        <v>3247</v>
      </c>
    </row>
    <row r="5863" spans="5:6" ht="15">
      <c r="E5863" t="s">
        <v>3753</v>
      </c>
      <c r="F5863" s="7">
        <v>38483</v>
      </c>
    </row>
    <row r="5866" spans="1:3" ht="15">
      <c r="A5866" t="s">
        <v>3383</v>
      </c>
      <c r="B5866" t="s">
        <v>3403</v>
      </c>
      <c r="C5866" t="s">
        <v>3404</v>
      </c>
    </row>
    <row r="5867" spans="1:3" ht="15">
      <c r="A5867" t="s">
        <v>3250</v>
      </c>
      <c r="B5867" t="s">
        <v>3251</v>
      </c>
      <c r="C5867" t="s">
        <v>3405</v>
      </c>
    </row>
    <row r="5868" spans="1:3" ht="15">
      <c r="A5868" t="s">
        <v>4564</v>
      </c>
      <c r="B5868" t="s">
        <v>3406</v>
      </c>
      <c r="C5868" t="s">
        <v>3407</v>
      </c>
    </row>
    <row r="5869" spans="1:3" ht="15">
      <c r="A5869" t="s">
        <v>1613</v>
      </c>
      <c r="B5869">
        <v>71</v>
      </c>
      <c r="C5869">
        <v>822</v>
      </c>
    </row>
    <row r="5870" spans="1:3" ht="15">
      <c r="A5870" t="s">
        <v>3255</v>
      </c>
      <c r="B5870" t="s">
        <v>3256</v>
      </c>
      <c r="C5870" t="s">
        <v>3408</v>
      </c>
    </row>
    <row r="5873" spans="1:11" ht="15">
      <c r="A5873" t="s">
        <v>4361</v>
      </c>
      <c r="C5873" t="s">
        <v>3258</v>
      </c>
      <c r="D5873" t="s">
        <v>3633</v>
      </c>
      <c r="E5873" t="s">
        <v>3259</v>
      </c>
      <c r="F5873" t="s">
        <v>3260</v>
      </c>
      <c r="G5873" t="s">
        <v>3261</v>
      </c>
      <c r="H5873" t="s">
        <v>3262</v>
      </c>
      <c r="I5873" t="s">
        <v>3263</v>
      </c>
      <c r="J5873" t="s">
        <v>3264</v>
      </c>
      <c r="K5873" t="s">
        <v>3265</v>
      </c>
    </row>
    <row r="5874" spans="3:10" ht="15">
      <c r="C5874" t="s">
        <v>3266</v>
      </c>
      <c r="D5874" t="s">
        <v>3636</v>
      </c>
      <c r="E5874" t="s">
        <v>3267</v>
      </c>
      <c r="F5874" t="s">
        <v>3268</v>
      </c>
      <c r="G5874" t="s">
        <v>3269</v>
      </c>
      <c r="H5874" t="s">
        <v>3270</v>
      </c>
      <c r="I5874" t="s">
        <v>3628</v>
      </c>
      <c r="J5874" t="s">
        <v>3637</v>
      </c>
    </row>
    <row r="5876" ht="15">
      <c r="C5876" t="s">
        <v>3754</v>
      </c>
    </row>
    <row r="5880" spans="1:8" ht="15">
      <c r="A5880" t="s">
        <v>3755</v>
      </c>
      <c r="B5880" t="s">
        <v>3756</v>
      </c>
      <c r="C5880" t="s">
        <v>3757</v>
      </c>
      <c r="D5880" t="s">
        <v>3648</v>
      </c>
      <c r="E5880" t="s">
        <v>3758</v>
      </c>
      <c r="F5880" t="s">
        <v>3759</v>
      </c>
      <c r="G5880" t="s">
        <v>3760</v>
      </c>
      <c r="H5880" t="s">
        <v>3649</v>
      </c>
    </row>
    <row r="5883" spans="1:6" ht="15">
      <c r="A5883" t="s">
        <v>3761</v>
      </c>
      <c r="B5883" t="s">
        <v>3762</v>
      </c>
      <c r="C5883" t="s">
        <v>3763</v>
      </c>
      <c r="D5883" t="s">
        <v>3650</v>
      </c>
      <c r="E5883" t="s">
        <v>3764</v>
      </c>
      <c r="F5883" t="s">
        <v>3765</v>
      </c>
    </row>
    <row r="5884" spans="1:5" ht="15">
      <c r="A5884" t="s">
        <v>3766</v>
      </c>
      <c r="B5884" t="s">
        <v>3767</v>
      </c>
      <c r="C5884" t="s">
        <v>3768</v>
      </c>
      <c r="E5884" t="s">
        <v>3627</v>
      </c>
    </row>
    <row r="5928" spans="4:7" ht="15">
      <c r="D5928" t="s">
        <v>3646</v>
      </c>
      <c r="E5928" t="s">
        <v>3245</v>
      </c>
      <c r="F5928" t="s">
        <v>3246</v>
      </c>
      <c r="G5928" t="s">
        <v>3247</v>
      </c>
    </row>
    <row r="5929" spans="5:6" ht="15">
      <c r="E5929" t="s">
        <v>3753</v>
      </c>
      <c r="F5929" s="7">
        <v>38483</v>
      </c>
    </row>
    <row r="5932" spans="1:2" ht="15">
      <c r="A5932" t="s">
        <v>834</v>
      </c>
      <c r="B5932" t="s">
        <v>835</v>
      </c>
    </row>
    <row r="5933" spans="1:3" ht="15">
      <c r="A5933" t="s">
        <v>3250</v>
      </c>
      <c r="B5933" t="s">
        <v>3251</v>
      </c>
      <c r="C5933" t="s">
        <v>836</v>
      </c>
    </row>
    <row r="5934" spans="1:3" ht="15">
      <c r="A5934" t="s">
        <v>3772</v>
      </c>
      <c r="B5934" t="s">
        <v>837</v>
      </c>
      <c r="C5934" t="s">
        <v>838</v>
      </c>
    </row>
    <row r="5935" spans="1:3" ht="15">
      <c r="A5935" t="s">
        <v>839</v>
      </c>
      <c r="B5935">
        <v>7285</v>
      </c>
      <c r="C5935">
        <v>5</v>
      </c>
    </row>
    <row r="5936" spans="1:3" ht="15">
      <c r="A5936" t="s">
        <v>3255</v>
      </c>
      <c r="B5936" t="s">
        <v>3887</v>
      </c>
      <c r="C5936" t="s">
        <v>840</v>
      </c>
    </row>
    <row r="5939" spans="1:11" ht="15">
      <c r="A5939" t="s">
        <v>4361</v>
      </c>
      <c r="C5939" t="s">
        <v>3258</v>
      </c>
      <c r="D5939" t="s">
        <v>3633</v>
      </c>
      <c r="E5939" t="s">
        <v>3259</v>
      </c>
      <c r="F5939" t="s">
        <v>3260</v>
      </c>
      <c r="G5939" t="s">
        <v>3261</v>
      </c>
      <c r="H5939" t="s">
        <v>3262</v>
      </c>
      <c r="I5939" t="s">
        <v>3263</v>
      </c>
      <c r="J5939" t="s">
        <v>3264</v>
      </c>
      <c r="K5939" t="s">
        <v>3265</v>
      </c>
    </row>
    <row r="5940" spans="3:10" ht="15">
      <c r="C5940" t="s">
        <v>3266</v>
      </c>
      <c r="D5940" t="s">
        <v>3636</v>
      </c>
      <c r="E5940" t="s">
        <v>3267</v>
      </c>
      <c r="F5940" t="s">
        <v>3268</v>
      </c>
      <c r="G5940" t="s">
        <v>3269</v>
      </c>
      <c r="H5940" t="s">
        <v>3270</v>
      </c>
      <c r="I5940" t="s">
        <v>3628</v>
      </c>
      <c r="J5940" t="s">
        <v>3637</v>
      </c>
    </row>
    <row r="5942" spans="1:3" ht="15">
      <c r="A5942">
        <v>4201000</v>
      </c>
      <c r="C5942" t="s">
        <v>841</v>
      </c>
    </row>
    <row r="5943" spans="7:9" ht="15">
      <c r="G5943" t="s">
        <v>842</v>
      </c>
      <c r="H5943">
        <v>5</v>
      </c>
      <c r="I5943">
        <v>15.59</v>
      </c>
    </row>
    <row r="5944" spans="3:10" ht="15">
      <c r="C5944" t="s">
        <v>843</v>
      </c>
      <c r="F5944" s="5">
        <v>45566093</v>
      </c>
      <c r="G5944" t="s">
        <v>844</v>
      </c>
      <c r="H5944">
        <v>25</v>
      </c>
      <c r="I5944">
        <v>15.59</v>
      </c>
      <c r="J5944" s="5">
        <v>455661</v>
      </c>
    </row>
    <row r="5945" spans="3:10" ht="15">
      <c r="C5945" t="s">
        <v>3629</v>
      </c>
      <c r="D5945" s="5">
        <v>13720695</v>
      </c>
      <c r="F5945" s="5">
        <v>13720695</v>
      </c>
      <c r="G5945" t="s">
        <v>845</v>
      </c>
      <c r="H5945">
        <v>25</v>
      </c>
      <c r="I5945">
        <v>15.59</v>
      </c>
      <c r="J5945" s="5">
        <v>137207</v>
      </c>
    </row>
    <row r="5946" spans="3:10" ht="15">
      <c r="C5946" t="s">
        <v>3630</v>
      </c>
      <c r="E5946" s="5">
        <v>4085255</v>
      </c>
      <c r="F5946" s="5">
        <v>4085255</v>
      </c>
      <c r="G5946" t="s">
        <v>846</v>
      </c>
      <c r="H5946">
        <v>25</v>
      </c>
      <c r="I5946">
        <v>15.59</v>
      </c>
      <c r="J5946" s="5">
        <v>40853</v>
      </c>
    </row>
    <row r="5947" spans="3:10" ht="15">
      <c r="C5947" t="s">
        <v>847</v>
      </c>
      <c r="D5947" s="5">
        <v>13720695</v>
      </c>
      <c r="E5947" s="5">
        <v>4085255</v>
      </c>
      <c r="F5947" s="5">
        <v>63372043</v>
      </c>
      <c r="G5947" s="6">
        <v>2547556.13</v>
      </c>
      <c r="J5947" s="5">
        <v>633721</v>
      </c>
    </row>
    <row r="5949" ht="15">
      <c r="C5949" t="s">
        <v>848</v>
      </c>
    </row>
    <row r="5950" spans="7:9" ht="15">
      <c r="G5950" t="s">
        <v>842</v>
      </c>
      <c r="H5950">
        <v>5</v>
      </c>
      <c r="I5950">
        <v>15.59</v>
      </c>
    </row>
    <row r="5951" spans="3:10" ht="15">
      <c r="C5951" t="s">
        <v>849</v>
      </c>
      <c r="F5951" s="5">
        <v>303980</v>
      </c>
      <c r="G5951" t="s">
        <v>850</v>
      </c>
      <c r="H5951">
        <v>25</v>
      </c>
      <c r="I5951">
        <v>15.59</v>
      </c>
      <c r="J5951" s="5">
        <v>3040</v>
      </c>
    </row>
    <row r="5952" spans="3:10" ht="15">
      <c r="C5952" t="s">
        <v>3629</v>
      </c>
      <c r="D5952" s="5">
        <v>92407</v>
      </c>
      <c r="F5952" s="5">
        <v>92407</v>
      </c>
      <c r="G5952" t="s">
        <v>851</v>
      </c>
      <c r="H5952">
        <v>25</v>
      </c>
      <c r="I5952">
        <v>15.59</v>
      </c>
      <c r="J5952">
        <v>924</v>
      </c>
    </row>
    <row r="5953" spans="3:10" ht="15">
      <c r="C5953" t="s">
        <v>3630</v>
      </c>
      <c r="E5953" s="5">
        <v>54690</v>
      </c>
      <c r="F5953" s="5">
        <v>54690</v>
      </c>
      <c r="G5953" t="s">
        <v>852</v>
      </c>
      <c r="H5953">
        <v>25</v>
      </c>
      <c r="I5953">
        <v>15.59</v>
      </c>
      <c r="J5953">
        <v>547</v>
      </c>
    </row>
    <row r="5954" spans="3:10" ht="15">
      <c r="C5954" t="s">
        <v>853</v>
      </c>
      <c r="D5954" s="5">
        <v>92407</v>
      </c>
      <c r="E5954" s="5">
        <v>54690</v>
      </c>
      <c r="F5954" s="5">
        <v>451077</v>
      </c>
      <c r="G5954" s="6">
        <v>18133.3</v>
      </c>
      <c r="J5954" s="5">
        <v>4511</v>
      </c>
    </row>
    <row r="5957" spans="3:4" ht="15">
      <c r="C5957" t="s">
        <v>2700</v>
      </c>
      <c r="D5957" t="s">
        <v>3639</v>
      </c>
    </row>
    <row r="5958" spans="7:9" ht="15">
      <c r="G5958" t="s">
        <v>842</v>
      </c>
      <c r="H5958">
        <v>5</v>
      </c>
      <c r="I5958">
        <v>15.59</v>
      </c>
    </row>
    <row r="5959" spans="3:10" ht="15">
      <c r="C5959" t="s">
        <v>854</v>
      </c>
      <c r="F5959" s="5">
        <v>100720</v>
      </c>
      <c r="G5959" t="s">
        <v>855</v>
      </c>
      <c r="H5959">
        <v>25</v>
      </c>
      <c r="I5959">
        <v>15.59</v>
      </c>
      <c r="J5959" s="5">
        <v>1007</v>
      </c>
    </row>
    <row r="5960" spans="3:10" ht="15">
      <c r="C5960" t="s">
        <v>3629</v>
      </c>
      <c r="D5960" s="5">
        <v>69630</v>
      </c>
      <c r="F5960" s="5">
        <v>69630</v>
      </c>
      <c r="G5960" t="s">
        <v>856</v>
      </c>
      <c r="H5960">
        <v>25</v>
      </c>
      <c r="I5960">
        <v>15.59</v>
      </c>
      <c r="J5960">
        <v>696</v>
      </c>
    </row>
    <row r="5961" spans="3:10" ht="15">
      <c r="C5961" t="s">
        <v>3630</v>
      </c>
      <c r="E5961" s="5">
        <v>624790</v>
      </c>
      <c r="F5961" s="5">
        <v>624790</v>
      </c>
      <c r="G5961" t="s">
        <v>857</v>
      </c>
      <c r="H5961">
        <v>25</v>
      </c>
      <c r="I5961">
        <v>15.59</v>
      </c>
      <c r="J5961" s="5">
        <v>6248</v>
      </c>
    </row>
    <row r="5962" spans="3:10" ht="15">
      <c r="C5962" t="s">
        <v>858</v>
      </c>
      <c r="D5962" s="5">
        <v>69630</v>
      </c>
      <c r="E5962" s="5">
        <v>624790</v>
      </c>
      <c r="F5962" s="5">
        <v>795140</v>
      </c>
      <c r="G5962" s="6">
        <v>31964.63</v>
      </c>
      <c r="J5962" s="5">
        <v>7951</v>
      </c>
    </row>
    <row r="5966" spans="3:4" ht="15">
      <c r="C5966" t="s">
        <v>859</v>
      </c>
      <c r="D5966" t="s">
        <v>3223</v>
      </c>
    </row>
    <row r="5967" spans="3:10" ht="15">
      <c r="C5967" s="5">
        <v>45970793</v>
      </c>
      <c r="D5967" s="5">
        <v>13882732</v>
      </c>
      <c r="E5967" s="5">
        <v>4764735</v>
      </c>
      <c r="F5967" s="5">
        <v>64618260</v>
      </c>
      <c r="G5967" s="6">
        <v>2597654.06</v>
      </c>
      <c r="J5967" s="5">
        <v>646183</v>
      </c>
    </row>
    <row r="5969" spans="1:3" ht="15">
      <c r="A5969">
        <v>4202000</v>
      </c>
      <c r="C5969" t="s">
        <v>860</v>
      </c>
    </row>
    <row r="5970" spans="7:9" ht="15">
      <c r="G5970" t="s">
        <v>4600</v>
      </c>
      <c r="H5970">
        <v>5</v>
      </c>
      <c r="I5970">
        <v>10</v>
      </c>
    </row>
    <row r="5971" spans="3:10" ht="15">
      <c r="C5971" t="s">
        <v>861</v>
      </c>
      <c r="F5971" s="5">
        <v>12466843</v>
      </c>
      <c r="G5971" t="s">
        <v>862</v>
      </c>
      <c r="H5971">
        <v>25</v>
      </c>
      <c r="I5971">
        <v>10</v>
      </c>
      <c r="J5971" s="5">
        <v>124668</v>
      </c>
    </row>
    <row r="5972" spans="3:10" ht="15">
      <c r="C5972" t="s">
        <v>3629</v>
      </c>
      <c r="D5972" s="5">
        <v>3324420</v>
      </c>
      <c r="F5972" s="5">
        <v>3324420</v>
      </c>
      <c r="G5972" t="s">
        <v>863</v>
      </c>
      <c r="H5972">
        <v>25</v>
      </c>
      <c r="I5972">
        <v>10</v>
      </c>
      <c r="J5972" s="5">
        <v>33244</v>
      </c>
    </row>
    <row r="5973" spans="3:10" ht="15">
      <c r="C5973" t="s">
        <v>3630</v>
      </c>
      <c r="E5973" s="5">
        <v>2800875</v>
      </c>
      <c r="F5973" s="5">
        <v>2800875</v>
      </c>
      <c r="G5973" t="s">
        <v>864</v>
      </c>
      <c r="H5973">
        <v>25</v>
      </c>
      <c r="I5973">
        <v>10</v>
      </c>
      <c r="J5973" s="5">
        <v>28009</v>
      </c>
    </row>
    <row r="5974" spans="3:10" ht="15">
      <c r="C5974" t="s">
        <v>865</v>
      </c>
      <c r="D5974" s="5">
        <v>3324420</v>
      </c>
      <c r="E5974" s="5">
        <v>2800875</v>
      </c>
      <c r="F5974" s="5">
        <v>18592138</v>
      </c>
      <c r="G5974" s="6">
        <v>650724.84</v>
      </c>
      <c r="J5974" s="5">
        <v>185921</v>
      </c>
    </row>
    <row r="5977" spans="3:4" ht="15">
      <c r="C5977" t="s">
        <v>866</v>
      </c>
      <c r="D5977" t="s">
        <v>3203</v>
      </c>
    </row>
    <row r="5978" spans="3:10" ht="15">
      <c r="C5978" s="5">
        <v>12466843</v>
      </c>
      <c r="D5978" s="5">
        <v>3324420</v>
      </c>
      <c r="E5978" s="5">
        <v>2800875</v>
      </c>
      <c r="F5978" s="5">
        <v>18592138</v>
      </c>
      <c r="G5978" s="6">
        <v>650724.84</v>
      </c>
      <c r="J5978" s="5">
        <v>185921</v>
      </c>
    </row>
    <row r="5980" spans="1:3" ht="15">
      <c r="A5980">
        <v>4203000</v>
      </c>
      <c r="C5980" t="s">
        <v>867</v>
      </c>
    </row>
    <row r="5981" spans="7:9" ht="15">
      <c r="G5981" t="s">
        <v>1255</v>
      </c>
      <c r="H5981">
        <v>5</v>
      </c>
      <c r="I5981">
        <v>13</v>
      </c>
    </row>
    <row r="5982" spans="3:10" ht="15">
      <c r="C5982" t="s">
        <v>868</v>
      </c>
      <c r="F5982" s="5">
        <v>38675887</v>
      </c>
      <c r="G5982" t="s">
        <v>869</v>
      </c>
      <c r="H5982">
        <v>25</v>
      </c>
      <c r="I5982">
        <v>13</v>
      </c>
      <c r="J5982" s="5">
        <v>386759</v>
      </c>
    </row>
    <row r="5983" spans="3:10" ht="15">
      <c r="C5983" t="s">
        <v>3629</v>
      </c>
      <c r="D5983" s="5">
        <v>13105110</v>
      </c>
      <c r="F5983" s="5">
        <v>13105110</v>
      </c>
      <c r="G5983" t="s">
        <v>870</v>
      </c>
      <c r="H5983">
        <v>25</v>
      </c>
      <c r="I5983">
        <v>13</v>
      </c>
      <c r="J5983" s="5">
        <v>131051</v>
      </c>
    </row>
    <row r="5984" spans="3:10" ht="15">
      <c r="C5984" t="s">
        <v>3630</v>
      </c>
      <c r="E5984" s="5">
        <v>4927015</v>
      </c>
      <c r="F5984" s="5">
        <v>4927015</v>
      </c>
      <c r="G5984" t="s">
        <v>871</v>
      </c>
      <c r="H5984">
        <v>25</v>
      </c>
      <c r="I5984">
        <v>13</v>
      </c>
      <c r="J5984" s="5">
        <v>49270</v>
      </c>
    </row>
    <row r="5985" spans="3:10" ht="15">
      <c r="C5985" t="s">
        <v>872</v>
      </c>
      <c r="D5985" s="5">
        <v>13105110</v>
      </c>
      <c r="E5985" s="5">
        <v>4927015</v>
      </c>
      <c r="F5985" s="5">
        <v>56708012</v>
      </c>
      <c r="G5985" s="6">
        <v>2154904.46</v>
      </c>
      <c r="J5985" s="5">
        <v>567080</v>
      </c>
    </row>
    <row r="5988" spans="3:4" ht="15">
      <c r="C5988" t="s">
        <v>873</v>
      </c>
      <c r="D5988" t="s">
        <v>3202</v>
      </c>
    </row>
    <row r="5994" spans="4:7" ht="15">
      <c r="D5994" t="s">
        <v>3646</v>
      </c>
      <c r="E5994" t="s">
        <v>3245</v>
      </c>
      <c r="F5994" t="s">
        <v>3246</v>
      </c>
      <c r="G5994" t="s">
        <v>3247</v>
      </c>
    </row>
    <row r="5995" spans="5:6" ht="15">
      <c r="E5995" t="s">
        <v>3753</v>
      </c>
      <c r="F5995" s="7">
        <v>38483</v>
      </c>
    </row>
    <row r="5998" spans="1:2" ht="15">
      <c r="A5998" t="s">
        <v>834</v>
      </c>
      <c r="B5998" t="s">
        <v>835</v>
      </c>
    </row>
    <row r="5999" spans="1:3" ht="15">
      <c r="A5999" t="s">
        <v>3250</v>
      </c>
      <c r="B5999" t="s">
        <v>3251</v>
      </c>
      <c r="C5999" t="s">
        <v>836</v>
      </c>
    </row>
    <row r="6000" spans="1:3" ht="15">
      <c r="A6000" t="s">
        <v>3772</v>
      </c>
      <c r="B6000" t="s">
        <v>837</v>
      </c>
      <c r="C6000" t="s">
        <v>838</v>
      </c>
    </row>
    <row r="6001" spans="1:3" ht="15">
      <c r="A6001" t="s">
        <v>839</v>
      </c>
      <c r="B6001">
        <v>7285</v>
      </c>
      <c r="C6001">
        <v>5</v>
      </c>
    </row>
    <row r="6002" spans="1:3" ht="15">
      <c r="A6002" t="s">
        <v>3255</v>
      </c>
      <c r="B6002" t="s">
        <v>3887</v>
      </c>
      <c r="C6002" t="s">
        <v>840</v>
      </c>
    </row>
    <row r="6005" spans="1:11" ht="15">
      <c r="A6005" t="s">
        <v>4361</v>
      </c>
      <c r="C6005" t="s">
        <v>3258</v>
      </c>
      <c r="D6005" t="s">
        <v>3633</v>
      </c>
      <c r="E6005" t="s">
        <v>3259</v>
      </c>
      <c r="F6005" t="s">
        <v>3260</v>
      </c>
      <c r="G6005" t="s">
        <v>3261</v>
      </c>
      <c r="H6005" t="s">
        <v>3262</v>
      </c>
      <c r="I6005" t="s">
        <v>3263</v>
      </c>
      <c r="J6005" t="s">
        <v>3264</v>
      </c>
      <c r="K6005" t="s">
        <v>3265</v>
      </c>
    </row>
    <row r="6006" spans="3:10" ht="15">
      <c r="C6006" t="s">
        <v>3266</v>
      </c>
      <c r="D6006" t="s">
        <v>3636</v>
      </c>
      <c r="E6006" t="s">
        <v>3267</v>
      </c>
      <c r="F6006" t="s">
        <v>3268</v>
      </c>
      <c r="G6006" t="s">
        <v>3269</v>
      </c>
      <c r="H6006" t="s">
        <v>3270</v>
      </c>
      <c r="I6006" t="s">
        <v>3628</v>
      </c>
      <c r="J6006" t="s">
        <v>3637</v>
      </c>
    </row>
    <row r="6008" spans="3:10" ht="15">
      <c r="C6008" s="5">
        <v>38675887</v>
      </c>
      <c r="D6008" s="5">
        <v>13105110</v>
      </c>
      <c r="E6008" s="5">
        <v>4927015</v>
      </c>
      <c r="F6008" s="5">
        <v>56708012</v>
      </c>
      <c r="G6008" s="6">
        <v>2154904.46</v>
      </c>
      <c r="J6008" s="5">
        <v>567080</v>
      </c>
    </row>
    <row r="6010" spans="1:3" ht="15">
      <c r="A6010">
        <v>4204000</v>
      </c>
      <c r="C6010" t="s">
        <v>874</v>
      </c>
    </row>
    <row r="6011" spans="7:9" ht="15">
      <c r="G6011" t="s">
        <v>875</v>
      </c>
      <c r="H6011">
        <v>5</v>
      </c>
      <c r="I6011">
        <v>9.23</v>
      </c>
    </row>
    <row r="6012" spans="3:10" ht="15">
      <c r="C6012" t="s">
        <v>876</v>
      </c>
      <c r="F6012" s="5">
        <v>15293082</v>
      </c>
      <c r="G6012" t="s">
        <v>877</v>
      </c>
      <c r="H6012">
        <v>25</v>
      </c>
      <c r="I6012">
        <v>9.23</v>
      </c>
      <c r="J6012" s="5">
        <v>152931</v>
      </c>
    </row>
    <row r="6013" spans="3:10" ht="15">
      <c r="C6013" t="s">
        <v>3629</v>
      </c>
      <c r="D6013" s="5">
        <v>8565885</v>
      </c>
      <c r="F6013" s="5">
        <v>8565885</v>
      </c>
      <c r="G6013" t="s">
        <v>878</v>
      </c>
      <c r="H6013">
        <v>25</v>
      </c>
      <c r="I6013">
        <v>9.23</v>
      </c>
      <c r="J6013" s="5">
        <v>85659</v>
      </c>
    </row>
    <row r="6014" spans="3:10" ht="15">
      <c r="C6014" t="s">
        <v>3630</v>
      </c>
      <c r="E6014" s="5">
        <v>1546065</v>
      </c>
      <c r="F6014" s="5">
        <v>1546065</v>
      </c>
      <c r="G6014" t="s">
        <v>879</v>
      </c>
      <c r="H6014">
        <v>25</v>
      </c>
      <c r="I6014">
        <v>9.23</v>
      </c>
      <c r="J6014" s="5">
        <v>15461</v>
      </c>
    </row>
    <row r="6015" spans="3:10" ht="15">
      <c r="C6015" t="s">
        <v>880</v>
      </c>
      <c r="D6015" s="5">
        <v>8565885</v>
      </c>
      <c r="E6015" s="5">
        <v>1546065</v>
      </c>
      <c r="F6015" s="5">
        <v>25405032</v>
      </c>
      <c r="G6015" s="6">
        <v>869614.24</v>
      </c>
      <c r="J6015" s="5">
        <v>254051</v>
      </c>
    </row>
    <row r="6018" spans="3:4" ht="15">
      <c r="C6018" t="s">
        <v>881</v>
      </c>
      <c r="D6018" t="s">
        <v>3203</v>
      </c>
    </row>
    <row r="6019" spans="3:10" ht="15">
      <c r="C6019" s="5">
        <v>15293082</v>
      </c>
      <c r="D6019" s="5">
        <v>8565885</v>
      </c>
      <c r="E6019" s="5">
        <v>1546065</v>
      </c>
      <c r="F6019" s="5">
        <v>25405032</v>
      </c>
      <c r="G6019" s="6">
        <v>869614.24</v>
      </c>
      <c r="J6019" s="5">
        <v>254051</v>
      </c>
    </row>
    <row r="6022" spans="1:11" ht="15">
      <c r="A6022" t="s">
        <v>3293</v>
      </c>
      <c r="B6022" t="s">
        <v>3294</v>
      </c>
      <c r="C6022" t="s">
        <v>3742</v>
      </c>
      <c r="D6022" t="s">
        <v>3642</v>
      </c>
      <c r="E6022" t="s">
        <v>3743</v>
      </c>
      <c r="F6022" t="s">
        <v>3744</v>
      </c>
      <c r="G6022" t="s">
        <v>3745</v>
      </c>
      <c r="H6022" t="s">
        <v>3746</v>
      </c>
      <c r="I6022" t="s">
        <v>3747</v>
      </c>
      <c r="J6022" t="s">
        <v>3748</v>
      </c>
      <c r="K6022" t="s">
        <v>3749</v>
      </c>
    </row>
    <row r="6023" spans="3:5" ht="15">
      <c r="C6023" t="s">
        <v>2687</v>
      </c>
      <c r="D6023" t="e">
        <v>#NAME?</v>
      </c>
      <c r="E6023" t="s">
        <v>1592</v>
      </c>
    </row>
    <row r="6024" spans="3:10" ht="15">
      <c r="C6024" t="s">
        <v>2695</v>
      </c>
      <c r="F6024" s="5">
        <v>383762</v>
      </c>
      <c r="G6024" t="s">
        <v>2696</v>
      </c>
      <c r="H6024">
        <v>25</v>
      </c>
      <c r="I6024">
        <v>12.5</v>
      </c>
      <c r="J6024" s="5">
        <v>3838</v>
      </c>
    </row>
    <row r="6025" spans="3:10" ht="15">
      <c r="C6025" t="s">
        <v>3629</v>
      </c>
      <c r="D6025" s="5">
        <v>116115</v>
      </c>
      <c r="F6025" s="5">
        <v>116115</v>
      </c>
      <c r="G6025" t="s">
        <v>2697</v>
      </c>
      <c r="H6025">
        <v>25</v>
      </c>
      <c r="I6025">
        <v>12.5</v>
      </c>
      <c r="J6025" s="5">
        <v>1161</v>
      </c>
    </row>
    <row r="6026" spans="3:10" ht="15">
      <c r="C6026" t="s">
        <v>3630</v>
      </c>
      <c r="E6026" s="5">
        <v>1590</v>
      </c>
      <c r="F6026" s="5">
        <v>1590</v>
      </c>
      <c r="G6026" t="s">
        <v>2698</v>
      </c>
      <c r="H6026">
        <v>25</v>
      </c>
      <c r="I6026">
        <v>12.5</v>
      </c>
      <c r="J6026">
        <v>16</v>
      </c>
    </row>
    <row r="6027" spans="3:10" ht="15">
      <c r="C6027" t="s">
        <v>2699</v>
      </c>
      <c r="D6027" t="s">
        <v>1617</v>
      </c>
      <c r="E6027" t="s">
        <v>882</v>
      </c>
      <c r="F6027" t="s">
        <v>883</v>
      </c>
      <c r="G6027" s="6">
        <v>18805.02</v>
      </c>
      <c r="J6027" s="5">
        <v>5015</v>
      </c>
    </row>
    <row r="6029" spans="3:5" ht="15">
      <c r="C6029" t="s">
        <v>2707</v>
      </c>
      <c r="D6029" t="s">
        <v>1618</v>
      </c>
      <c r="E6029" t="s">
        <v>1592</v>
      </c>
    </row>
    <row r="6030" spans="3:10" ht="15">
      <c r="C6030" t="s">
        <v>2714</v>
      </c>
      <c r="F6030" s="5">
        <v>9594202</v>
      </c>
      <c r="G6030" t="s">
        <v>2715</v>
      </c>
      <c r="H6030">
        <v>25</v>
      </c>
      <c r="I6030">
        <v>4.1</v>
      </c>
      <c r="J6030" s="5">
        <v>95942</v>
      </c>
    </row>
    <row r="6031" spans="3:10" ht="15">
      <c r="C6031" t="s">
        <v>3629</v>
      </c>
      <c r="D6031" s="5">
        <v>1941270</v>
      </c>
      <c r="F6031" s="5">
        <v>1941270</v>
      </c>
      <c r="G6031" t="s">
        <v>1349</v>
      </c>
      <c r="H6031">
        <v>25</v>
      </c>
      <c r="I6031">
        <v>4.1</v>
      </c>
      <c r="J6031" s="5">
        <v>19413</v>
      </c>
    </row>
    <row r="6032" spans="3:10" ht="15">
      <c r="C6032" t="s">
        <v>3630</v>
      </c>
      <c r="E6032" s="5">
        <v>1510450</v>
      </c>
      <c r="F6032" s="5">
        <v>1510450</v>
      </c>
      <c r="G6032" t="s">
        <v>1350</v>
      </c>
      <c r="H6032">
        <v>25</v>
      </c>
      <c r="I6032">
        <v>4.1</v>
      </c>
      <c r="J6032" s="5">
        <v>15105</v>
      </c>
    </row>
    <row r="6033" spans="3:10" ht="15">
      <c r="C6033" t="s">
        <v>1351</v>
      </c>
      <c r="D6033" t="s">
        <v>1619</v>
      </c>
      <c r="E6033" t="s">
        <v>884</v>
      </c>
      <c r="F6033" t="s">
        <v>885</v>
      </c>
      <c r="G6033" s="6">
        <v>379636.34</v>
      </c>
      <c r="J6033" s="5">
        <v>130460</v>
      </c>
    </row>
    <row r="6035" spans="3:5" ht="15">
      <c r="C6035" t="s">
        <v>886</v>
      </c>
      <c r="D6035" t="e">
        <v>#NAME?</v>
      </c>
      <c r="E6035" t="s">
        <v>1567</v>
      </c>
    </row>
    <row r="6036" spans="3:10" ht="15">
      <c r="C6036" t="s">
        <v>887</v>
      </c>
      <c r="F6036" s="5">
        <v>83300</v>
      </c>
      <c r="G6036" t="s">
        <v>888</v>
      </c>
      <c r="H6036">
        <v>25</v>
      </c>
      <c r="I6036">
        <v>10.6</v>
      </c>
      <c r="J6036">
        <v>833</v>
      </c>
    </row>
    <row r="6037" spans="3:10" ht="15">
      <c r="C6037" t="s">
        <v>3629</v>
      </c>
      <c r="D6037" s="5">
        <v>20090</v>
      </c>
      <c r="F6037" s="5">
        <v>20090</v>
      </c>
      <c r="G6037" t="s">
        <v>889</v>
      </c>
      <c r="H6037">
        <v>25</v>
      </c>
      <c r="I6037">
        <v>10.6</v>
      </c>
      <c r="J6037">
        <v>201</v>
      </c>
    </row>
    <row r="6038" spans="3:10" ht="15">
      <c r="C6038" t="s">
        <v>3630</v>
      </c>
      <c r="E6038" s="5">
        <v>6230</v>
      </c>
      <c r="F6038" s="5">
        <v>6230</v>
      </c>
      <c r="G6038" t="s">
        <v>890</v>
      </c>
      <c r="H6038">
        <v>25</v>
      </c>
      <c r="I6038">
        <v>10.6</v>
      </c>
      <c r="J6038">
        <v>62</v>
      </c>
    </row>
    <row r="6039" spans="3:10" ht="15">
      <c r="C6039" t="s">
        <v>891</v>
      </c>
      <c r="D6039" t="s">
        <v>1620</v>
      </c>
      <c r="E6039" t="s">
        <v>892</v>
      </c>
      <c r="F6039" t="s">
        <v>893</v>
      </c>
      <c r="G6039" s="6">
        <v>3902.47</v>
      </c>
      <c r="J6039" s="5">
        <v>1096</v>
      </c>
    </row>
    <row r="6041" spans="3:5" ht="15">
      <c r="C6041" t="s">
        <v>894</v>
      </c>
      <c r="D6041" t="e">
        <v>#NAME?</v>
      </c>
      <c r="E6041" t="s">
        <v>1621</v>
      </c>
    </row>
    <row r="6042" spans="3:10" ht="15">
      <c r="C6042" t="s">
        <v>895</v>
      </c>
      <c r="F6042" s="5">
        <v>1664793</v>
      </c>
      <c r="G6042" t="s">
        <v>896</v>
      </c>
      <c r="H6042">
        <v>25</v>
      </c>
      <c r="I6042">
        <v>15.01</v>
      </c>
      <c r="J6042" s="5">
        <v>16648</v>
      </c>
    </row>
    <row r="6043" spans="3:10" ht="15">
      <c r="C6043" t="s">
        <v>3629</v>
      </c>
      <c r="D6043" s="5">
        <v>367220</v>
      </c>
      <c r="F6043" s="5">
        <v>367220</v>
      </c>
      <c r="G6043" t="s">
        <v>897</v>
      </c>
      <c r="H6043">
        <v>25</v>
      </c>
      <c r="I6043">
        <v>15.01</v>
      </c>
      <c r="J6043" s="5">
        <v>3672</v>
      </c>
    </row>
    <row r="6044" spans="3:10" ht="15">
      <c r="C6044" t="s">
        <v>3630</v>
      </c>
      <c r="E6044" s="5">
        <v>197955</v>
      </c>
      <c r="F6044" s="5">
        <v>197955</v>
      </c>
      <c r="G6044" t="s">
        <v>898</v>
      </c>
      <c r="H6044">
        <v>25</v>
      </c>
      <c r="I6044">
        <v>15.01</v>
      </c>
      <c r="J6044" s="5">
        <v>1980</v>
      </c>
    </row>
    <row r="6045" spans="3:10" ht="15">
      <c r="C6045" t="s">
        <v>3447</v>
      </c>
      <c r="D6045" t="s">
        <v>1622</v>
      </c>
      <c r="E6045" t="s">
        <v>3448</v>
      </c>
      <c r="F6045" t="s">
        <v>3449</v>
      </c>
      <c r="G6045" s="6">
        <v>89221.02</v>
      </c>
      <c r="J6045" s="5">
        <v>22300</v>
      </c>
    </row>
    <row r="6047" spans="3:4" ht="15">
      <c r="C6047" t="s">
        <v>1708</v>
      </c>
      <c r="D6047" t="e">
        <v>#NAME?</v>
      </c>
    </row>
    <row r="6048" spans="3:10" ht="15">
      <c r="C6048" t="s">
        <v>3450</v>
      </c>
      <c r="F6048" s="5">
        <v>3241917</v>
      </c>
      <c r="G6048" t="s">
        <v>3451</v>
      </c>
      <c r="H6048">
        <v>25</v>
      </c>
      <c r="I6048">
        <v>8.7</v>
      </c>
      <c r="J6048" s="5">
        <v>32419</v>
      </c>
    </row>
    <row r="6049" spans="3:10" ht="15">
      <c r="C6049" t="s">
        <v>3629</v>
      </c>
      <c r="D6049" s="5">
        <v>702985</v>
      </c>
      <c r="F6049" s="5">
        <v>702985</v>
      </c>
      <c r="G6049" t="s">
        <v>3452</v>
      </c>
      <c r="H6049">
        <v>25</v>
      </c>
      <c r="I6049">
        <v>8.7</v>
      </c>
      <c r="J6049" s="5">
        <v>7030</v>
      </c>
    </row>
    <row r="6050" spans="3:10" ht="15">
      <c r="C6050" t="s">
        <v>3630</v>
      </c>
      <c r="E6050" s="5">
        <v>1428370</v>
      </c>
      <c r="F6050" s="5">
        <v>1428370</v>
      </c>
      <c r="G6050" t="s">
        <v>3453</v>
      </c>
      <c r="H6050">
        <v>25</v>
      </c>
      <c r="I6050">
        <v>8.7</v>
      </c>
      <c r="J6050" s="5">
        <v>14284</v>
      </c>
    </row>
    <row r="6051" spans="3:10" ht="15">
      <c r="C6051" t="s">
        <v>3454</v>
      </c>
      <c r="D6051" t="s">
        <v>1623</v>
      </c>
      <c r="E6051" t="s">
        <v>3455</v>
      </c>
      <c r="F6051" t="s">
        <v>3456</v>
      </c>
      <c r="G6051" s="6">
        <v>181079.26</v>
      </c>
      <c r="J6051" s="5">
        <v>53733</v>
      </c>
    </row>
    <row r="6053" ht="15">
      <c r="C6053" t="s">
        <v>3643</v>
      </c>
    </row>
    <row r="6054" spans="3:7" ht="15">
      <c r="C6054" s="5">
        <v>126969879</v>
      </c>
      <c r="D6054" t="s">
        <v>1624</v>
      </c>
      <c r="E6054" t="s">
        <v>3457</v>
      </c>
      <c r="F6054" t="s">
        <v>3458</v>
      </c>
      <c r="G6054" s="6">
        <v>6895443.78</v>
      </c>
    </row>
    <row r="6060" spans="4:7" ht="15">
      <c r="D6060" t="s">
        <v>3646</v>
      </c>
      <c r="E6060" t="s">
        <v>3245</v>
      </c>
      <c r="F6060" t="s">
        <v>3246</v>
      </c>
      <c r="G6060" t="s">
        <v>3247</v>
      </c>
    </row>
    <row r="6061" spans="5:6" ht="15">
      <c r="E6061" t="s">
        <v>3753</v>
      </c>
      <c r="F6061" s="7">
        <v>38483</v>
      </c>
    </row>
    <row r="6064" spans="1:2" ht="15">
      <c r="A6064" t="s">
        <v>834</v>
      </c>
      <c r="B6064" t="s">
        <v>835</v>
      </c>
    </row>
    <row r="6065" spans="1:3" ht="15">
      <c r="A6065" t="s">
        <v>3250</v>
      </c>
      <c r="B6065" t="s">
        <v>3251</v>
      </c>
      <c r="C6065" t="s">
        <v>836</v>
      </c>
    </row>
    <row r="6066" spans="1:3" ht="15">
      <c r="A6066" t="s">
        <v>3772</v>
      </c>
      <c r="B6066" t="s">
        <v>837</v>
      </c>
      <c r="C6066" t="s">
        <v>838</v>
      </c>
    </row>
    <row r="6067" spans="1:3" ht="15">
      <c r="A6067" t="s">
        <v>839</v>
      </c>
      <c r="B6067">
        <v>7285</v>
      </c>
      <c r="C6067">
        <v>5</v>
      </c>
    </row>
    <row r="6068" spans="1:3" ht="15">
      <c r="A6068" t="s">
        <v>3255</v>
      </c>
      <c r="B6068" t="s">
        <v>3887</v>
      </c>
      <c r="C6068" t="s">
        <v>840</v>
      </c>
    </row>
    <row r="6071" spans="1:11" ht="15">
      <c r="A6071" t="s">
        <v>4361</v>
      </c>
      <c r="C6071" t="s">
        <v>3258</v>
      </c>
      <c r="D6071" t="s">
        <v>3633</v>
      </c>
      <c r="E6071" t="s">
        <v>3259</v>
      </c>
      <c r="F6071" t="s">
        <v>3260</v>
      </c>
      <c r="G6071" t="s">
        <v>3261</v>
      </c>
      <c r="H6071" t="s">
        <v>3262</v>
      </c>
      <c r="I6071" t="s">
        <v>3263</v>
      </c>
      <c r="J6071" t="s">
        <v>3264</v>
      </c>
      <c r="K6071" t="s">
        <v>3265</v>
      </c>
    </row>
    <row r="6072" spans="3:10" ht="15">
      <c r="C6072" t="s">
        <v>3266</v>
      </c>
      <c r="D6072" t="s">
        <v>3636</v>
      </c>
      <c r="E6072" t="s">
        <v>3267</v>
      </c>
      <c r="F6072" t="s">
        <v>3268</v>
      </c>
      <c r="G6072" t="s">
        <v>3269</v>
      </c>
      <c r="H6072" t="s">
        <v>3270</v>
      </c>
      <c r="I6072" t="s">
        <v>3628</v>
      </c>
      <c r="J6072" t="s">
        <v>3637</v>
      </c>
    </row>
    <row r="6074" spans="3:11" ht="15">
      <c r="C6074" t="s">
        <v>3645</v>
      </c>
      <c r="J6074" t="s">
        <v>3459</v>
      </c>
      <c r="K6074">
        <v>35</v>
      </c>
    </row>
    <row r="6075" ht="15">
      <c r="C6075" t="s">
        <v>3754</v>
      </c>
    </row>
    <row r="6079" spans="1:8" ht="15">
      <c r="A6079" t="s">
        <v>3755</v>
      </c>
      <c r="B6079" t="s">
        <v>3756</v>
      </c>
      <c r="C6079" t="s">
        <v>3757</v>
      </c>
      <c r="D6079" t="s">
        <v>3648</v>
      </c>
      <c r="E6079" t="s">
        <v>3758</v>
      </c>
      <c r="F6079" t="s">
        <v>3759</v>
      </c>
      <c r="G6079" t="s">
        <v>3760</v>
      </c>
      <c r="H6079" t="s">
        <v>3649</v>
      </c>
    </row>
    <row r="6082" spans="1:6" ht="15">
      <c r="A6082" t="s">
        <v>3761</v>
      </c>
      <c r="B6082" t="s">
        <v>3762</v>
      </c>
      <c r="C6082" t="s">
        <v>3763</v>
      </c>
      <c r="D6082" t="s">
        <v>3650</v>
      </c>
      <c r="E6082" t="s">
        <v>3764</v>
      </c>
      <c r="F6082" t="s">
        <v>3765</v>
      </c>
    </row>
    <row r="6083" spans="1:5" ht="15">
      <c r="A6083" t="s">
        <v>3766</v>
      </c>
      <c r="B6083" t="s">
        <v>3767</v>
      </c>
      <c r="C6083" t="s">
        <v>3768</v>
      </c>
      <c r="E6083" t="s">
        <v>3627</v>
      </c>
    </row>
    <row r="6126" spans="4:7" ht="15">
      <c r="D6126" t="s">
        <v>3646</v>
      </c>
      <c r="E6126" t="s">
        <v>3245</v>
      </c>
      <c r="F6126" t="s">
        <v>3246</v>
      </c>
      <c r="G6126" t="s">
        <v>3247</v>
      </c>
    </row>
    <row r="6127" spans="5:6" ht="15">
      <c r="E6127" t="s">
        <v>3753</v>
      </c>
      <c r="F6127" s="7">
        <v>38483</v>
      </c>
    </row>
    <row r="6130" spans="1:2" ht="15">
      <c r="A6130" t="s">
        <v>834</v>
      </c>
      <c r="B6130" t="s">
        <v>3460</v>
      </c>
    </row>
    <row r="6131" spans="1:3" ht="15">
      <c r="A6131" t="s">
        <v>3250</v>
      </c>
      <c r="B6131" t="s">
        <v>3251</v>
      </c>
      <c r="C6131" t="s">
        <v>3461</v>
      </c>
    </row>
    <row r="6132" spans="1:3" ht="15">
      <c r="A6132" t="s">
        <v>4511</v>
      </c>
      <c r="B6132" t="s">
        <v>1388</v>
      </c>
      <c r="C6132" t="s">
        <v>3462</v>
      </c>
    </row>
    <row r="6133" spans="1:3" ht="15">
      <c r="A6133" t="s">
        <v>1625</v>
      </c>
      <c r="B6133">
        <v>720</v>
      </c>
      <c r="C6133">
        <v>86</v>
      </c>
    </row>
    <row r="6134" spans="1:3" ht="15">
      <c r="A6134" t="s">
        <v>3255</v>
      </c>
      <c r="B6134" t="s">
        <v>3887</v>
      </c>
      <c r="C6134" t="s">
        <v>3463</v>
      </c>
    </row>
    <row r="6137" spans="1:11" ht="15">
      <c r="A6137" t="s">
        <v>4361</v>
      </c>
      <c r="C6137" t="s">
        <v>3258</v>
      </c>
      <c r="D6137" t="s">
        <v>3633</v>
      </c>
      <c r="E6137" t="s">
        <v>3259</v>
      </c>
      <c r="F6137" t="s">
        <v>3260</v>
      </c>
      <c r="G6137" t="s">
        <v>3261</v>
      </c>
      <c r="H6137" t="s">
        <v>3262</v>
      </c>
      <c r="I6137" t="s">
        <v>3263</v>
      </c>
      <c r="J6137" t="s">
        <v>3264</v>
      </c>
      <c r="K6137" t="s">
        <v>3265</v>
      </c>
    </row>
    <row r="6138" spans="3:10" ht="15">
      <c r="C6138" t="s">
        <v>3266</v>
      </c>
      <c r="D6138" t="s">
        <v>3636</v>
      </c>
      <c r="E6138" t="s">
        <v>3267</v>
      </c>
      <c r="F6138" t="s">
        <v>3268</v>
      </c>
      <c r="G6138" t="s">
        <v>3269</v>
      </c>
      <c r="H6138" t="s">
        <v>3270</v>
      </c>
      <c r="I6138" t="s">
        <v>3628</v>
      </c>
      <c r="J6138" t="s">
        <v>3637</v>
      </c>
    </row>
    <row r="6140" spans="1:3" ht="15">
      <c r="A6140">
        <v>4301000</v>
      </c>
      <c r="C6140" t="s">
        <v>3464</v>
      </c>
    </row>
    <row r="6141" spans="7:9" ht="15">
      <c r="G6141" t="s">
        <v>3465</v>
      </c>
      <c r="H6141">
        <v>5.16</v>
      </c>
      <c r="I6141">
        <v>9.24</v>
      </c>
    </row>
    <row r="6142" spans="3:10" ht="15">
      <c r="C6142" t="s">
        <v>3466</v>
      </c>
      <c r="F6142" s="5">
        <v>59963883</v>
      </c>
      <c r="G6142" t="s">
        <v>3467</v>
      </c>
      <c r="H6142">
        <v>25.16</v>
      </c>
      <c r="I6142">
        <v>15.24</v>
      </c>
      <c r="J6142" s="5">
        <v>603477</v>
      </c>
    </row>
    <row r="6143" spans="3:10" ht="15">
      <c r="C6143" t="s">
        <v>3629</v>
      </c>
      <c r="D6143" s="5">
        <v>23388170</v>
      </c>
      <c r="F6143" s="5">
        <v>23388170</v>
      </c>
      <c r="G6143" t="s">
        <v>3468</v>
      </c>
      <c r="H6143">
        <v>25.16</v>
      </c>
      <c r="I6143">
        <v>15.24</v>
      </c>
      <c r="J6143" s="5">
        <v>235379</v>
      </c>
    </row>
    <row r="6144" spans="3:10" ht="15">
      <c r="C6144" t="s">
        <v>3630</v>
      </c>
      <c r="E6144" s="5">
        <v>5748405</v>
      </c>
      <c r="F6144" s="5">
        <v>5748405</v>
      </c>
      <c r="G6144" t="s">
        <v>3469</v>
      </c>
      <c r="H6144">
        <v>25.16</v>
      </c>
      <c r="I6144">
        <v>15.24</v>
      </c>
      <c r="J6144" s="5">
        <v>57852</v>
      </c>
    </row>
    <row r="6145" spans="3:10" ht="15">
      <c r="C6145" t="s">
        <v>3470</v>
      </c>
      <c r="D6145" s="5">
        <v>23388170</v>
      </c>
      <c r="E6145" s="5">
        <v>5748405</v>
      </c>
      <c r="F6145" s="5">
        <v>89100458</v>
      </c>
      <c r="G6145" s="6">
        <v>3599658.5</v>
      </c>
      <c r="J6145" s="5">
        <v>896708</v>
      </c>
    </row>
    <row r="6148" spans="3:4" ht="15">
      <c r="C6148" t="s">
        <v>3471</v>
      </c>
      <c r="D6148" t="s">
        <v>3640</v>
      </c>
    </row>
    <row r="6149" spans="3:10" ht="15">
      <c r="C6149" s="5">
        <v>59963883</v>
      </c>
      <c r="D6149" s="5">
        <v>23388170</v>
      </c>
      <c r="E6149" s="5">
        <v>5748405</v>
      </c>
      <c r="F6149" s="5">
        <v>89100458</v>
      </c>
      <c r="G6149" s="6">
        <v>3599658.5</v>
      </c>
      <c r="J6149" s="5">
        <v>896708</v>
      </c>
    </row>
    <row r="6151" spans="1:3" ht="15">
      <c r="A6151">
        <v>4302000</v>
      </c>
      <c r="C6151" t="s">
        <v>3472</v>
      </c>
    </row>
    <row r="6152" spans="7:9" ht="15">
      <c r="G6152" t="s">
        <v>1247</v>
      </c>
      <c r="H6152">
        <v>7</v>
      </c>
      <c r="I6152">
        <v>14</v>
      </c>
    </row>
    <row r="6153" spans="3:10" ht="15">
      <c r="C6153" t="s">
        <v>3473</v>
      </c>
      <c r="F6153" s="5">
        <v>29231542</v>
      </c>
      <c r="G6153" t="s">
        <v>3474</v>
      </c>
      <c r="H6153">
        <v>27</v>
      </c>
      <c r="I6153">
        <v>14</v>
      </c>
      <c r="J6153" s="5">
        <v>315701</v>
      </c>
    </row>
    <row r="6154" spans="3:10" ht="15">
      <c r="C6154" t="s">
        <v>3629</v>
      </c>
      <c r="D6154" s="5">
        <v>10857725</v>
      </c>
      <c r="F6154" s="5">
        <v>10857725</v>
      </c>
      <c r="G6154" t="s">
        <v>3475</v>
      </c>
      <c r="H6154">
        <v>27</v>
      </c>
      <c r="I6154">
        <v>14</v>
      </c>
      <c r="J6154" s="5">
        <v>117263</v>
      </c>
    </row>
    <row r="6155" spans="3:10" ht="15">
      <c r="C6155" t="s">
        <v>3630</v>
      </c>
      <c r="E6155" s="5">
        <v>4600005</v>
      </c>
      <c r="F6155" s="5">
        <v>4600005</v>
      </c>
      <c r="G6155" t="s">
        <v>3476</v>
      </c>
      <c r="H6155">
        <v>27</v>
      </c>
      <c r="I6155">
        <v>14</v>
      </c>
      <c r="J6155" s="5">
        <v>49680</v>
      </c>
    </row>
    <row r="6156" spans="3:10" ht="15">
      <c r="C6156" t="s">
        <v>3477</v>
      </c>
      <c r="D6156" s="5">
        <v>10857725</v>
      </c>
      <c r="E6156" s="5">
        <v>4600005</v>
      </c>
      <c r="F6156" s="5">
        <v>44689272</v>
      </c>
      <c r="G6156" s="6">
        <v>1832260.16</v>
      </c>
      <c r="J6156" s="5">
        <v>482644</v>
      </c>
    </row>
    <row r="6159" spans="3:4" ht="15">
      <c r="C6159" t="s">
        <v>3478</v>
      </c>
      <c r="D6159" t="s">
        <v>3187</v>
      </c>
    </row>
    <row r="6160" spans="3:10" ht="15">
      <c r="C6160" s="5">
        <v>29231542</v>
      </c>
      <c r="D6160" s="5">
        <v>10857725</v>
      </c>
      <c r="E6160" s="5">
        <v>4600005</v>
      </c>
      <c r="F6160" s="5">
        <v>44689272</v>
      </c>
      <c r="G6160" s="6">
        <v>1832260.16</v>
      </c>
      <c r="J6160" s="5">
        <v>482644</v>
      </c>
    </row>
    <row r="6162" spans="1:3" ht="15">
      <c r="A6162">
        <v>4303000</v>
      </c>
      <c r="C6162" t="s">
        <v>3479</v>
      </c>
    </row>
    <row r="6163" spans="7:9" ht="15">
      <c r="G6163" t="s">
        <v>2459</v>
      </c>
      <c r="H6163">
        <v>5</v>
      </c>
      <c r="I6163">
        <v>8</v>
      </c>
    </row>
    <row r="6164" spans="3:10" ht="15">
      <c r="C6164" t="s">
        <v>3480</v>
      </c>
      <c r="F6164" s="5">
        <v>31912576</v>
      </c>
      <c r="G6164" t="s">
        <v>3481</v>
      </c>
      <c r="H6164">
        <v>25</v>
      </c>
      <c r="I6164">
        <v>8</v>
      </c>
      <c r="J6164" s="5">
        <v>319126</v>
      </c>
    </row>
    <row r="6165" spans="3:10" ht="15">
      <c r="C6165" t="s">
        <v>3629</v>
      </c>
      <c r="D6165" s="5">
        <v>10905290</v>
      </c>
      <c r="F6165" s="5">
        <v>10905290</v>
      </c>
      <c r="G6165" t="s">
        <v>3482</v>
      </c>
      <c r="H6165">
        <v>25</v>
      </c>
      <c r="I6165">
        <v>8</v>
      </c>
      <c r="J6165" s="5">
        <v>109053</v>
      </c>
    </row>
    <row r="6166" spans="3:10" ht="15">
      <c r="C6166" t="s">
        <v>3630</v>
      </c>
      <c r="E6166" s="5">
        <v>4145180</v>
      </c>
      <c r="F6166" s="5">
        <v>4145180</v>
      </c>
      <c r="G6166" t="s">
        <v>3483</v>
      </c>
      <c r="H6166">
        <v>25</v>
      </c>
      <c r="I6166">
        <v>8</v>
      </c>
      <c r="J6166" s="5">
        <v>41452</v>
      </c>
    </row>
    <row r="6167" spans="3:10" ht="15">
      <c r="C6167" t="s">
        <v>3484</v>
      </c>
      <c r="D6167" s="5">
        <v>10905290</v>
      </c>
      <c r="E6167" s="5">
        <v>4145180</v>
      </c>
      <c r="F6167" s="5">
        <v>46963046</v>
      </c>
      <c r="G6167" s="6">
        <v>1549780.52</v>
      </c>
      <c r="J6167" s="5">
        <v>469631</v>
      </c>
    </row>
    <row r="6169" ht="15">
      <c r="C6169" t="s">
        <v>3485</v>
      </c>
    </row>
    <row r="6170" spans="7:9" ht="15">
      <c r="G6170" t="s">
        <v>2459</v>
      </c>
      <c r="H6170">
        <v>5</v>
      </c>
      <c r="I6170">
        <v>8</v>
      </c>
    </row>
    <row r="6171" spans="3:10" ht="15">
      <c r="C6171" t="s">
        <v>3486</v>
      </c>
      <c r="F6171" s="5">
        <v>1117651</v>
      </c>
      <c r="G6171" t="s">
        <v>3487</v>
      </c>
      <c r="H6171">
        <v>25</v>
      </c>
      <c r="I6171">
        <v>8</v>
      </c>
      <c r="J6171" s="5">
        <v>11177</v>
      </c>
    </row>
    <row r="6172" spans="3:10" ht="15">
      <c r="C6172" t="s">
        <v>3629</v>
      </c>
      <c r="D6172" s="5">
        <v>423260</v>
      </c>
      <c r="F6172" s="5">
        <v>423260</v>
      </c>
      <c r="G6172" t="s">
        <v>3488</v>
      </c>
      <c r="H6172">
        <v>25</v>
      </c>
      <c r="I6172">
        <v>8</v>
      </c>
      <c r="J6172" s="5">
        <v>4233</v>
      </c>
    </row>
    <row r="6173" spans="3:10" ht="15">
      <c r="C6173" t="s">
        <v>3630</v>
      </c>
      <c r="E6173" s="5">
        <v>147863</v>
      </c>
      <c r="F6173" s="5">
        <v>147863</v>
      </c>
      <c r="G6173" t="s">
        <v>3489</v>
      </c>
      <c r="H6173">
        <v>25</v>
      </c>
      <c r="I6173">
        <v>8</v>
      </c>
      <c r="J6173" s="5">
        <v>1479</v>
      </c>
    </row>
    <row r="6174" spans="3:10" ht="15">
      <c r="C6174" t="s">
        <v>3490</v>
      </c>
      <c r="D6174" s="5">
        <v>423260</v>
      </c>
      <c r="E6174" s="5">
        <v>147863</v>
      </c>
      <c r="F6174" s="5">
        <v>1688774</v>
      </c>
      <c r="G6174" s="6">
        <v>55729.54</v>
      </c>
      <c r="J6174" s="5">
        <v>16889</v>
      </c>
    </row>
    <row r="6178" spans="3:4" ht="15">
      <c r="C6178" t="s">
        <v>3491</v>
      </c>
      <c r="D6178" t="s">
        <v>3203</v>
      </c>
    </row>
    <row r="6179" spans="3:10" ht="15">
      <c r="C6179" s="5">
        <v>33030227</v>
      </c>
      <c r="D6179" s="5">
        <v>11328550</v>
      </c>
      <c r="E6179" s="5">
        <v>4293043</v>
      </c>
      <c r="F6179" s="5">
        <v>48651820</v>
      </c>
      <c r="G6179" s="6">
        <v>1605510.06</v>
      </c>
      <c r="J6179" s="5">
        <v>486520</v>
      </c>
    </row>
    <row r="6181" spans="1:3" ht="15">
      <c r="A6181">
        <v>4304000</v>
      </c>
      <c r="C6181" t="s">
        <v>3492</v>
      </c>
    </row>
    <row r="6182" spans="7:9" ht="15">
      <c r="G6182" t="s">
        <v>3914</v>
      </c>
      <c r="H6182">
        <v>5</v>
      </c>
      <c r="I6182">
        <v>11</v>
      </c>
    </row>
    <row r="6183" spans="3:10" ht="15">
      <c r="C6183" t="s">
        <v>3493</v>
      </c>
      <c r="F6183" s="5">
        <v>262594417</v>
      </c>
      <c r="G6183" t="s">
        <v>3494</v>
      </c>
      <c r="H6183">
        <v>25</v>
      </c>
      <c r="I6183">
        <v>11</v>
      </c>
      <c r="J6183" s="5">
        <v>2625944</v>
      </c>
    </row>
    <row r="6184" spans="3:10" ht="15">
      <c r="C6184" t="s">
        <v>3629</v>
      </c>
      <c r="D6184" s="5">
        <v>64435455</v>
      </c>
      <c r="F6184" s="5">
        <v>64435455</v>
      </c>
      <c r="G6184" t="s">
        <v>3495</v>
      </c>
      <c r="H6184">
        <v>25</v>
      </c>
      <c r="I6184">
        <v>11</v>
      </c>
      <c r="J6184" s="5">
        <v>644355</v>
      </c>
    </row>
    <row r="6185" spans="3:10" ht="15">
      <c r="C6185" t="s">
        <v>3630</v>
      </c>
      <c r="E6185" s="5">
        <v>16653212</v>
      </c>
      <c r="F6185" s="5">
        <v>16653212</v>
      </c>
      <c r="G6185" t="s">
        <v>3496</v>
      </c>
      <c r="H6185">
        <v>25</v>
      </c>
      <c r="I6185">
        <v>11</v>
      </c>
      <c r="J6185" s="5">
        <v>166532</v>
      </c>
    </row>
    <row r="6186" spans="3:10" ht="15">
      <c r="C6186" t="s">
        <v>3497</v>
      </c>
      <c r="D6186" s="5">
        <v>64435455</v>
      </c>
      <c r="E6186" s="5">
        <v>16653212</v>
      </c>
      <c r="F6186" s="5">
        <v>343683084</v>
      </c>
      <c r="G6186" s="6">
        <v>12372591.02</v>
      </c>
      <c r="J6186" s="5">
        <v>3436831</v>
      </c>
    </row>
    <row r="6192" spans="4:7" ht="15">
      <c r="D6192" t="s">
        <v>3646</v>
      </c>
      <c r="E6192" t="s">
        <v>3245</v>
      </c>
      <c r="F6192" t="s">
        <v>3246</v>
      </c>
      <c r="G6192" t="s">
        <v>3247</v>
      </c>
    </row>
    <row r="6193" spans="5:6" ht="15">
      <c r="E6193" t="s">
        <v>3753</v>
      </c>
      <c r="F6193" s="7">
        <v>38483</v>
      </c>
    </row>
    <row r="6196" spans="1:2" ht="15">
      <c r="A6196" t="s">
        <v>834</v>
      </c>
      <c r="B6196" t="s">
        <v>3460</v>
      </c>
    </row>
    <row r="6197" spans="1:3" ht="15">
      <c r="A6197" t="s">
        <v>3250</v>
      </c>
      <c r="B6197" t="s">
        <v>3251</v>
      </c>
      <c r="C6197" t="s">
        <v>3461</v>
      </c>
    </row>
    <row r="6198" spans="1:3" ht="15">
      <c r="A6198" t="s">
        <v>4511</v>
      </c>
      <c r="B6198" t="s">
        <v>1388</v>
      </c>
      <c r="C6198" t="s">
        <v>3462</v>
      </c>
    </row>
    <row r="6199" spans="1:3" ht="15">
      <c r="A6199" t="s">
        <v>1625</v>
      </c>
      <c r="B6199">
        <v>720</v>
      </c>
      <c r="C6199">
        <v>86</v>
      </c>
    </row>
    <row r="6200" spans="1:3" ht="15">
      <c r="A6200" t="s">
        <v>3255</v>
      </c>
      <c r="B6200" t="s">
        <v>3887</v>
      </c>
      <c r="C6200" t="s">
        <v>3463</v>
      </c>
    </row>
    <row r="6203" spans="1:11" ht="15">
      <c r="A6203" t="s">
        <v>4361</v>
      </c>
      <c r="C6203" t="s">
        <v>3258</v>
      </c>
      <c r="D6203" t="s">
        <v>3633</v>
      </c>
      <c r="E6203" t="s">
        <v>3259</v>
      </c>
      <c r="F6203" t="s">
        <v>3260</v>
      </c>
      <c r="G6203" t="s">
        <v>3261</v>
      </c>
      <c r="H6203" t="s">
        <v>3262</v>
      </c>
      <c r="I6203" t="s">
        <v>3263</v>
      </c>
      <c r="J6203" t="s">
        <v>3264</v>
      </c>
      <c r="K6203" t="s">
        <v>3265</v>
      </c>
    </row>
    <row r="6204" spans="3:10" ht="15">
      <c r="C6204" t="s">
        <v>3266</v>
      </c>
      <c r="D6204" t="s">
        <v>3636</v>
      </c>
      <c r="E6204" t="s">
        <v>3267</v>
      </c>
      <c r="F6204" t="s">
        <v>3268</v>
      </c>
      <c r="G6204" t="s">
        <v>3269</v>
      </c>
      <c r="H6204" t="s">
        <v>3270</v>
      </c>
      <c r="I6204" t="s">
        <v>3628</v>
      </c>
      <c r="J6204" t="s">
        <v>3637</v>
      </c>
    </row>
    <row r="6208" spans="3:4" ht="15">
      <c r="C6208" t="s">
        <v>3498</v>
      </c>
      <c r="D6208" t="s">
        <v>3202</v>
      </c>
    </row>
    <row r="6209" spans="3:10" ht="15">
      <c r="C6209" s="5">
        <v>262594417</v>
      </c>
      <c r="D6209" s="5">
        <v>64435455</v>
      </c>
      <c r="E6209" s="5">
        <v>16653212</v>
      </c>
      <c r="F6209" s="5">
        <v>343683084</v>
      </c>
      <c r="G6209" s="6">
        <v>12372591.02</v>
      </c>
      <c r="J6209" s="5">
        <v>3436831</v>
      </c>
    </row>
    <row r="6212" spans="1:11" ht="15">
      <c r="A6212" t="s">
        <v>3293</v>
      </c>
      <c r="B6212" t="s">
        <v>3294</v>
      </c>
      <c r="C6212" t="s">
        <v>3742</v>
      </c>
      <c r="D6212" t="s">
        <v>3642</v>
      </c>
      <c r="E6212" t="s">
        <v>3743</v>
      </c>
      <c r="F6212" t="s">
        <v>3744</v>
      </c>
      <c r="G6212" t="s">
        <v>3745</v>
      </c>
      <c r="H6212" t="s">
        <v>3746</v>
      </c>
      <c r="I6212" t="s">
        <v>3747</v>
      </c>
      <c r="J6212" t="s">
        <v>3748</v>
      </c>
      <c r="K6212" t="s">
        <v>3749</v>
      </c>
    </row>
    <row r="6213" spans="3:5" ht="15">
      <c r="C6213" t="s">
        <v>2653</v>
      </c>
      <c r="D6213" t="s">
        <v>1531</v>
      </c>
      <c r="E6213" t="s">
        <v>1532</v>
      </c>
    </row>
    <row r="6214" spans="3:10" ht="15">
      <c r="C6214" t="s">
        <v>3499</v>
      </c>
      <c r="F6214" s="5">
        <v>9933950</v>
      </c>
      <c r="G6214" t="s">
        <v>3500</v>
      </c>
      <c r="H6214">
        <v>25.9</v>
      </c>
      <c r="I6214">
        <v>14.8</v>
      </c>
      <c r="J6214" s="5">
        <v>102916</v>
      </c>
    </row>
    <row r="6215" spans="3:10" ht="15">
      <c r="C6215" t="s">
        <v>3629</v>
      </c>
      <c r="D6215" s="5">
        <v>2389745</v>
      </c>
      <c r="F6215" s="5">
        <v>2389745</v>
      </c>
      <c r="G6215" t="s">
        <v>3501</v>
      </c>
      <c r="H6215">
        <v>25.9</v>
      </c>
      <c r="I6215">
        <v>14.8</v>
      </c>
      <c r="J6215" s="5">
        <v>24758</v>
      </c>
    </row>
    <row r="6216" spans="3:10" ht="15">
      <c r="C6216" t="s">
        <v>3630</v>
      </c>
      <c r="E6216" s="5">
        <v>1312950</v>
      </c>
      <c r="F6216" s="5">
        <v>1312950</v>
      </c>
      <c r="G6216" t="s">
        <v>3502</v>
      </c>
      <c r="H6216">
        <v>25.9</v>
      </c>
      <c r="I6216">
        <v>14.8</v>
      </c>
      <c r="J6216" s="5">
        <v>13602</v>
      </c>
    </row>
    <row r="6217" spans="3:10" ht="15">
      <c r="C6217" t="s">
        <v>3503</v>
      </c>
      <c r="D6217" t="s">
        <v>4213</v>
      </c>
      <c r="E6217" t="s">
        <v>3504</v>
      </c>
      <c r="F6217" t="s">
        <v>3505</v>
      </c>
      <c r="G6217" s="6">
        <v>555011.46</v>
      </c>
      <c r="J6217" s="5">
        <v>141276</v>
      </c>
    </row>
    <row r="6219" spans="3:5" ht="15">
      <c r="C6219" t="s">
        <v>3506</v>
      </c>
      <c r="D6219" t="e">
        <v>#NAME?</v>
      </c>
      <c r="E6219" t="s">
        <v>3634</v>
      </c>
    </row>
    <row r="6220" spans="3:10" ht="15">
      <c r="C6220" t="s">
        <v>3507</v>
      </c>
      <c r="F6220" s="5">
        <v>11180</v>
      </c>
      <c r="G6220" t="s">
        <v>3508</v>
      </c>
      <c r="H6220">
        <v>25</v>
      </c>
      <c r="I6220">
        <v>12</v>
      </c>
      <c r="J6220">
        <v>112</v>
      </c>
    </row>
    <row r="6221" spans="3:10" ht="15">
      <c r="C6221" t="s">
        <v>3629</v>
      </c>
      <c r="D6221">
        <v>0</v>
      </c>
      <c r="F6221">
        <v>0</v>
      </c>
      <c r="G6221" t="s">
        <v>3509</v>
      </c>
      <c r="H6221">
        <v>25</v>
      </c>
      <c r="I6221">
        <v>12</v>
      </c>
      <c r="J6221">
        <v>0</v>
      </c>
    </row>
    <row r="6222" spans="3:10" ht="15">
      <c r="C6222" t="s">
        <v>3630</v>
      </c>
      <c r="E6222" s="5">
        <v>47725</v>
      </c>
      <c r="F6222" s="5">
        <v>47725</v>
      </c>
      <c r="G6222" t="s">
        <v>3510</v>
      </c>
      <c r="H6222">
        <v>25</v>
      </c>
      <c r="I6222">
        <v>12</v>
      </c>
      <c r="J6222">
        <v>477</v>
      </c>
    </row>
    <row r="6223" spans="3:10" ht="15">
      <c r="C6223" t="s">
        <v>3511</v>
      </c>
      <c r="E6223" t="s">
        <v>3512</v>
      </c>
      <c r="F6223" t="s">
        <v>3513</v>
      </c>
      <c r="G6223" s="6">
        <v>2179.49</v>
      </c>
      <c r="J6223">
        <v>589</v>
      </c>
    </row>
    <row r="6225" ht="15">
      <c r="C6225" t="s">
        <v>3643</v>
      </c>
    </row>
    <row r="6226" spans="3:7" ht="15">
      <c r="C6226" s="5">
        <v>393647548</v>
      </c>
      <c r="D6226" t="s">
        <v>4214</v>
      </c>
      <c r="E6226" t="s">
        <v>899</v>
      </c>
      <c r="F6226" t="s">
        <v>900</v>
      </c>
      <c r="G6226" s="6">
        <v>19911481.15</v>
      </c>
    </row>
    <row r="6227" spans="3:11" ht="15">
      <c r="C6227" t="s">
        <v>3645</v>
      </c>
      <c r="J6227" t="s">
        <v>901</v>
      </c>
      <c r="K6227">
        <v>3</v>
      </c>
    </row>
    <row r="6228" ht="15">
      <c r="C6228" t="s">
        <v>3754</v>
      </c>
    </row>
    <row r="6232" spans="1:8" ht="15">
      <c r="A6232" t="s">
        <v>3755</v>
      </c>
      <c r="B6232" t="s">
        <v>3756</v>
      </c>
      <c r="C6232" t="s">
        <v>3757</v>
      </c>
      <c r="D6232" t="s">
        <v>3648</v>
      </c>
      <c r="E6232" t="s">
        <v>3758</v>
      </c>
      <c r="F6232" t="s">
        <v>3759</v>
      </c>
      <c r="G6232" t="s">
        <v>3760</v>
      </c>
      <c r="H6232" t="s">
        <v>3649</v>
      </c>
    </row>
    <row r="6235" spans="1:6" ht="15">
      <c r="A6235" t="s">
        <v>3761</v>
      </c>
      <c r="B6235" t="s">
        <v>3762</v>
      </c>
      <c r="C6235" t="s">
        <v>3763</v>
      </c>
      <c r="D6235" t="s">
        <v>3650</v>
      </c>
      <c r="E6235" t="s">
        <v>3764</v>
      </c>
      <c r="F6235" t="s">
        <v>3765</v>
      </c>
    </row>
    <row r="6236" spans="1:5" ht="15">
      <c r="A6236" t="s">
        <v>3766</v>
      </c>
      <c r="B6236" t="s">
        <v>3767</v>
      </c>
      <c r="C6236" t="s">
        <v>3768</v>
      </c>
      <c r="E6236" t="s">
        <v>3627</v>
      </c>
    </row>
    <row r="6258" spans="4:7" ht="15">
      <c r="D6258" t="s">
        <v>3646</v>
      </c>
      <c r="E6258" t="s">
        <v>3245</v>
      </c>
      <c r="F6258" t="s">
        <v>3246</v>
      </c>
      <c r="G6258" t="s">
        <v>3247</v>
      </c>
    </row>
    <row r="6259" spans="5:6" ht="15">
      <c r="E6259" t="s">
        <v>3753</v>
      </c>
      <c r="F6259" s="7">
        <v>38483</v>
      </c>
    </row>
    <row r="6262" spans="1:3" ht="15">
      <c r="A6262" t="s">
        <v>902</v>
      </c>
      <c r="B6262" t="s">
        <v>903</v>
      </c>
      <c r="C6262" t="s">
        <v>3639</v>
      </c>
    </row>
    <row r="6263" spans="1:3" ht="15">
      <c r="A6263" t="s">
        <v>3250</v>
      </c>
      <c r="B6263" t="s">
        <v>3251</v>
      </c>
      <c r="C6263" t="s">
        <v>904</v>
      </c>
    </row>
    <row r="6264" spans="1:3" ht="15">
      <c r="A6264" t="s">
        <v>4511</v>
      </c>
      <c r="B6264" t="s">
        <v>1388</v>
      </c>
      <c r="C6264" t="s">
        <v>905</v>
      </c>
    </row>
    <row r="6265" spans="1:3" ht="15">
      <c r="A6265" t="s">
        <v>4215</v>
      </c>
      <c r="B6265" t="s">
        <v>2887</v>
      </c>
      <c r="C6265">
        <v>72740</v>
      </c>
    </row>
    <row r="6266" spans="1:3" ht="15">
      <c r="A6266" t="s">
        <v>3255</v>
      </c>
      <c r="B6266" t="s">
        <v>3887</v>
      </c>
      <c r="C6266" t="s">
        <v>906</v>
      </c>
    </row>
    <row r="6269" spans="1:11" ht="15">
      <c r="A6269" t="s">
        <v>4361</v>
      </c>
      <c r="C6269" t="s">
        <v>3258</v>
      </c>
      <c r="D6269" t="s">
        <v>3633</v>
      </c>
      <c r="E6269" t="s">
        <v>3259</v>
      </c>
      <c r="F6269" t="s">
        <v>3260</v>
      </c>
      <c r="G6269" t="s">
        <v>3261</v>
      </c>
      <c r="H6269" t="s">
        <v>3262</v>
      </c>
      <c r="I6269" t="s">
        <v>3263</v>
      </c>
      <c r="J6269" t="s">
        <v>3264</v>
      </c>
      <c r="K6269" t="s">
        <v>3265</v>
      </c>
    </row>
    <row r="6270" spans="3:10" ht="15">
      <c r="C6270" t="s">
        <v>3266</v>
      </c>
      <c r="D6270" t="s">
        <v>3636</v>
      </c>
      <c r="E6270" t="s">
        <v>3267</v>
      </c>
      <c r="F6270" t="s">
        <v>3268</v>
      </c>
      <c r="G6270" t="s">
        <v>3269</v>
      </c>
      <c r="H6270" t="s">
        <v>3270</v>
      </c>
      <c r="I6270" t="s">
        <v>3628</v>
      </c>
      <c r="J6270" t="s">
        <v>3637</v>
      </c>
    </row>
    <row r="6272" spans="1:3" ht="15">
      <c r="A6272">
        <v>4401000</v>
      </c>
      <c r="C6272" t="s">
        <v>2927</v>
      </c>
    </row>
    <row r="6273" spans="7:9" ht="15">
      <c r="G6273" t="s">
        <v>907</v>
      </c>
      <c r="H6273">
        <v>5</v>
      </c>
      <c r="I6273">
        <v>7.1</v>
      </c>
    </row>
    <row r="6274" spans="3:10" ht="15">
      <c r="C6274" t="s">
        <v>908</v>
      </c>
      <c r="F6274" s="5">
        <v>64864502</v>
      </c>
      <c r="G6274" t="s">
        <v>909</v>
      </c>
      <c r="H6274">
        <v>25</v>
      </c>
      <c r="I6274">
        <v>7.1</v>
      </c>
      <c r="J6274" s="5">
        <v>648645</v>
      </c>
    </row>
    <row r="6275" spans="3:10" ht="15">
      <c r="C6275" t="s">
        <v>3629</v>
      </c>
      <c r="D6275" s="5">
        <v>23340447</v>
      </c>
      <c r="F6275" s="5">
        <v>23340447</v>
      </c>
      <c r="G6275" t="s">
        <v>910</v>
      </c>
      <c r="H6275">
        <v>25</v>
      </c>
      <c r="I6275">
        <v>7.1</v>
      </c>
      <c r="J6275" s="5">
        <v>233404</v>
      </c>
    </row>
    <row r="6276" spans="3:10" ht="15">
      <c r="C6276" t="s">
        <v>3630</v>
      </c>
      <c r="E6276" s="5">
        <v>8108870</v>
      </c>
      <c r="F6276" s="5">
        <v>8108870</v>
      </c>
      <c r="G6276" t="s">
        <v>911</v>
      </c>
      <c r="H6276">
        <v>25</v>
      </c>
      <c r="I6276">
        <v>7.1</v>
      </c>
      <c r="J6276" s="5">
        <v>81089</v>
      </c>
    </row>
    <row r="6277" spans="3:10" ht="15">
      <c r="C6277" t="s">
        <v>912</v>
      </c>
      <c r="D6277" s="5">
        <v>23340447</v>
      </c>
      <c r="E6277" s="5">
        <v>8108870</v>
      </c>
      <c r="F6277" s="5">
        <v>96313819</v>
      </c>
      <c r="G6277" s="6">
        <v>3091673.59</v>
      </c>
      <c r="J6277" s="5">
        <v>963138</v>
      </c>
    </row>
    <row r="6279" ht="15">
      <c r="C6279" t="s">
        <v>3983</v>
      </c>
    </row>
    <row r="6280" spans="7:9" ht="15">
      <c r="G6280" t="s">
        <v>907</v>
      </c>
      <c r="H6280">
        <v>5</v>
      </c>
      <c r="I6280">
        <v>7.1</v>
      </c>
    </row>
    <row r="6281" spans="3:10" ht="15">
      <c r="C6281" t="s">
        <v>2928</v>
      </c>
      <c r="F6281" s="5">
        <v>586919</v>
      </c>
      <c r="G6281" t="s">
        <v>2929</v>
      </c>
      <c r="H6281">
        <v>25</v>
      </c>
      <c r="I6281">
        <v>7.1</v>
      </c>
      <c r="J6281" s="5">
        <v>5869</v>
      </c>
    </row>
    <row r="6282" spans="3:10" ht="15">
      <c r="C6282" t="s">
        <v>3629</v>
      </c>
      <c r="D6282" s="5">
        <v>88910</v>
      </c>
      <c r="F6282" s="5">
        <v>88910</v>
      </c>
      <c r="G6282" t="s">
        <v>2930</v>
      </c>
      <c r="H6282">
        <v>25</v>
      </c>
      <c r="I6282">
        <v>7.1</v>
      </c>
      <c r="J6282">
        <v>889</v>
      </c>
    </row>
    <row r="6283" spans="3:10" ht="15">
      <c r="C6283" t="s">
        <v>3630</v>
      </c>
      <c r="E6283" s="5">
        <v>14750</v>
      </c>
      <c r="F6283" s="5">
        <v>14750</v>
      </c>
      <c r="G6283" t="s">
        <v>2931</v>
      </c>
      <c r="H6283">
        <v>25</v>
      </c>
      <c r="I6283">
        <v>7.1</v>
      </c>
      <c r="J6283">
        <v>148</v>
      </c>
    </row>
    <row r="6284" spans="3:10" ht="15">
      <c r="C6284" t="s">
        <v>2932</v>
      </c>
      <c r="D6284" s="5">
        <v>88910</v>
      </c>
      <c r="E6284" s="5">
        <v>14750</v>
      </c>
      <c r="F6284" s="5">
        <v>690579</v>
      </c>
      <c r="G6284" s="6">
        <v>22167.59</v>
      </c>
      <c r="J6284" s="5">
        <v>6906</v>
      </c>
    </row>
    <row r="6287" ht="15">
      <c r="C6287" t="s">
        <v>1864</v>
      </c>
    </row>
    <row r="6288" spans="7:9" ht="15">
      <c r="G6288" t="s">
        <v>913</v>
      </c>
      <c r="H6288">
        <v>5</v>
      </c>
      <c r="I6288">
        <v>8.51</v>
      </c>
    </row>
    <row r="6289" spans="3:10" ht="15">
      <c r="C6289" t="s">
        <v>1375</v>
      </c>
      <c r="F6289" s="5">
        <v>89530</v>
      </c>
      <c r="G6289" t="s">
        <v>1376</v>
      </c>
      <c r="H6289">
        <v>25</v>
      </c>
      <c r="I6289">
        <v>8.51</v>
      </c>
      <c r="J6289">
        <v>895</v>
      </c>
    </row>
    <row r="6290" spans="3:10" ht="15">
      <c r="C6290" t="s">
        <v>3629</v>
      </c>
      <c r="D6290" s="5">
        <v>17860</v>
      </c>
      <c r="F6290" s="5">
        <v>17860</v>
      </c>
      <c r="G6290" t="s">
        <v>1377</v>
      </c>
      <c r="H6290">
        <v>25</v>
      </c>
      <c r="I6290">
        <v>8.51</v>
      </c>
      <c r="J6290">
        <v>179</v>
      </c>
    </row>
    <row r="6291" spans="3:10" ht="15">
      <c r="C6291" t="s">
        <v>3630</v>
      </c>
      <c r="E6291" s="5">
        <v>7250</v>
      </c>
      <c r="F6291" s="5">
        <v>7250</v>
      </c>
      <c r="G6291" t="s">
        <v>1378</v>
      </c>
      <c r="H6291">
        <v>25</v>
      </c>
      <c r="I6291">
        <v>8.51</v>
      </c>
      <c r="J6291">
        <v>73</v>
      </c>
    </row>
    <row r="6292" spans="3:10" ht="15">
      <c r="C6292" t="s">
        <v>1379</v>
      </c>
      <c r="D6292" s="5">
        <v>17860</v>
      </c>
      <c r="E6292" s="5">
        <v>7250</v>
      </c>
      <c r="F6292" s="5">
        <v>114640</v>
      </c>
      <c r="G6292" s="6">
        <v>3841.59</v>
      </c>
      <c r="J6292" s="5">
        <v>1147</v>
      </c>
    </row>
    <row r="6295" spans="3:9" ht="15">
      <c r="C6295" t="s">
        <v>914</v>
      </c>
      <c r="D6295" t="s">
        <v>4216</v>
      </c>
      <c r="E6295" t="s">
        <v>915</v>
      </c>
      <c r="F6295" t="s">
        <v>916</v>
      </c>
      <c r="G6295" t="s">
        <v>917</v>
      </c>
      <c r="H6295" t="s">
        <v>918</v>
      </c>
      <c r="I6295" t="s">
        <v>919</v>
      </c>
    </row>
    <row r="6296" spans="7:9" ht="15">
      <c r="G6296" t="s">
        <v>913</v>
      </c>
      <c r="H6296">
        <v>5</v>
      </c>
      <c r="I6296">
        <v>8.51</v>
      </c>
    </row>
    <row r="6297" spans="3:10" ht="15">
      <c r="C6297" t="s">
        <v>920</v>
      </c>
      <c r="F6297" s="5">
        <v>9838281</v>
      </c>
      <c r="G6297" t="s">
        <v>921</v>
      </c>
      <c r="H6297">
        <v>25</v>
      </c>
      <c r="I6297">
        <v>8.51</v>
      </c>
      <c r="J6297" s="5">
        <v>98383</v>
      </c>
    </row>
    <row r="6298" spans="3:10" ht="15">
      <c r="C6298" t="s">
        <v>3629</v>
      </c>
      <c r="D6298" s="5">
        <v>3067121</v>
      </c>
      <c r="F6298" s="5">
        <v>3067121</v>
      </c>
      <c r="G6298" t="s">
        <v>922</v>
      </c>
      <c r="H6298">
        <v>25</v>
      </c>
      <c r="I6298">
        <v>8.51</v>
      </c>
      <c r="J6298" s="5">
        <v>30671</v>
      </c>
    </row>
    <row r="6299" spans="3:10" ht="15">
      <c r="C6299" t="s">
        <v>3630</v>
      </c>
      <c r="E6299" s="5">
        <v>2430550</v>
      </c>
      <c r="F6299" s="5">
        <v>2430550</v>
      </c>
      <c r="G6299" t="s">
        <v>923</v>
      </c>
      <c r="H6299">
        <v>25</v>
      </c>
      <c r="I6299">
        <v>8.51</v>
      </c>
      <c r="J6299" s="5">
        <v>24306</v>
      </c>
    </row>
    <row r="6300" spans="3:10" ht="15">
      <c r="C6300" t="s">
        <v>924</v>
      </c>
      <c r="D6300" s="5">
        <v>3067121</v>
      </c>
      <c r="E6300" s="5">
        <v>2430550</v>
      </c>
      <c r="F6300" s="5">
        <v>15335952</v>
      </c>
      <c r="G6300" s="6">
        <v>513907.75</v>
      </c>
      <c r="J6300" s="5">
        <v>153360</v>
      </c>
    </row>
    <row r="6304" spans="3:4" ht="15">
      <c r="C6304" t="s">
        <v>925</v>
      </c>
      <c r="D6304" t="s">
        <v>3223</v>
      </c>
    </row>
    <row r="6305" spans="3:10" ht="15">
      <c r="C6305" s="5">
        <v>75379232</v>
      </c>
      <c r="D6305" s="5">
        <v>26514338</v>
      </c>
      <c r="E6305" s="5">
        <v>10561420</v>
      </c>
      <c r="F6305" s="5">
        <v>112454990</v>
      </c>
      <c r="G6305" s="6">
        <v>3631590.52</v>
      </c>
      <c r="J6305" s="5">
        <v>1124551</v>
      </c>
    </row>
    <row r="6308" spans="1:11" ht="15">
      <c r="A6308" t="s">
        <v>3293</v>
      </c>
      <c r="B6308" t="s">
        <v>3294</v>
      </c>
      <c r="C6308" t="s">
        <v>3742</v>
      </c>
      <c r="D6308" t="s">
        <v>3642</v>
      </c>
      <c r="E6308" t="s">
        <v>3743</v>
      </c>
      <c r="F6308" t="s">
        <v>3744</v>
      </c>
      <c r="G6308" t="s">
        <v>3745</v>
      </c>
      <c r="H6308" t="s">
        <v>3746</v>
      </c>
      <c r="I6308" t="s">
        <v>3747</v>
      </c>
      <c r="J6308" t="s">
        <v>3748</v>
      </c>
      <c r="K6308" t="s">
        <v>3749</v>
      </c>
    </row>
    <row r="6309" spans="3:5" ht="15">
      <c r="C6309" t="s">
        <v>2889</v>
      </c>
      <c r="D6309" t="e">
        <v>#NAME?</v>
      </c>
      <c r="E6309" t="s">
        <v>3205</v>
      </c>
    </row>
    <row r="6310" spans="3:10" ht="15">
      <c r="C6310" t="s">
        <v>2897</v>
      </c>
      <c r="F6310" s="5">
        <v>112785</v>
      </c>
      <c r="G6310" t="s">
        <v>2898</v>
      </c>
      <c r="H6310">
        <v>25</v>
      </c>
      <c r="I6310">
        <v>6.55</v>
      </c>
      <c r="J6310" s="5">
        <v>1128</v>
      </c>
    </row>
    <row r="6311" spans="3:10" ht="15">
      <c r="C6311" t="s">
        <v>3629</v>
      </c>
      <c r="D6311" s="5">
        <v>11660</v>
      </c>
      <c r="F6311" s="5">
        <v>11660</v>
      </c>
      <c r="G6311" t="s">
        <v>2899</v>
      </c>
      <c r="H6311">
        <v>25</v>
      </c>
      <c r="I6311">
        <v>6.55</v>
      </c>
      <c r="J6311">
        <v>117</v>
      </c>
    </row>
    <row r="6312" spans="3:10" ht="15">
      <c r="C6312" t="s">
        <v>3630</v>
      </c>
      <c r="E6312" s="5">
        <v>6980</v>
      </c>
      <c r="F6312" s="5">
        <v>6980</v>
      </c>
      <c r="G6312" t="s">
        <v>2900</v>
      </c>
      <c r="H6312">
        <v>25</v>
      </c>
      <c r="I6312">
        <v>6.55</v>
      </c>
      <c r="J6312">
        <v>70</v>
      </c>
    </row>
    <row r="6313" spans="3:10" ht="15">
      <c r="C6313" t="s">
        <v>2901</v>
      </c>
      <c r="D6313" t="s">
        <v>4218</v>
      </c>
      <c r="E6313" t="s">
        <v>926</v>
      </c>
      <c r="F6313" t="s">
        <v>927</v>
      </c>
      <c r="G6313" s="6">
        <v>4146.46</v>
      </c>
      <c r="J6313" s="5">
        <v>1315</v>
      </c>
    </row>
    <row r="6315" spans="3:5" ht="15">
      <c r="C6315" t="s">
        <v>3950</v>
      </c>
      <c r="D6315" t="s">
        <v>3204</v>
      </c>
      <c r="E6315" t="s">
        <v>3205</v>
      </c>
    </row>
    <row r="6316" spans="3:10" ht="15">
      <c r="C6316" t="s">
        <v>2910</v>
      </c>
      <c r="F6316" s="5">
        <v>355797</v>
      </c>
      <c r="G6316" t="s">
        <v>2911</v>
      </c>
      <c r="H6316">
        <v>25</v>
      </c>
      <c r="I6316">
        <v>9.15</v>
      </c>
      <c r="J6316" s="5">
        <v>3558</v>
      </c>
    </row>
    <row r="6317" spans="3:10" ht="15">
      <c r="C6317" t="s">
        <v>3629</v>
      </c>
      <c r="D6317" s="5">
        <v>66914</v>
      </c>
      <c r="F6317" s="5">
        <v>66914</v>
      </c>
      <c r="G6317" t="s">
        <v>2912</v>
      </c>
      <c r="H6317">
        <v>25</v>
      </c>
      <c r="I6317">
        <v>9.15</v>
      </c>
      <c r="J6317">
        <v>669</v>
      </c>
    </row>
    <row r="6318" spans="3:10" ht="15">
      <c r="C6318" t="s">
        <v>3630</v>
      </c>
      <c r="E6318" s="5">
        <v>75680</v>
      </c>
      <c r="F6318" s="5">
        <v>75680</v>
      </c>
      <c r="G6318" t="s">
        <v>2913</v>
      </c>
      <c r="H6318">
        <v>25</v>
      </c>
      <c r="I6318">
        <v>9.15</v>
      </c>
      <c r="J6318">
        <v>757</v>
      </c>
    </row>
    <row r="6324" spans="4:7" ht="15">
      <c r="D6324" t="s">
        <v>3646</v>
      </c>
      <c r="E6324" t="s">
        <v>3245</v>
      </c>
      <c r="F6324" t="s">
        <v>3246</v>
      </c>
      <c r="G6324" t="s">
        <v>3247</v>
      </c>
    </row>
    <row r="6325" spans="5:6" ht="15">
      <c r="E6325" t="s">
        <v>3753</v>
      </c>
      <c r="F6325" s="7">
        <v>38483</v>
      </c>
    </row>
    <row r="6328" spans="1:3" ht="15">
      <c r="A6328" t="s">
        <v>902</v>
      </c>
      <c r="B6328" t="s">
        <v>903</v>
      </c>
      <c r="C6328" t="s">
        <v>3639</v>
      </c>
    </row>
    <row r="6329" spans="1:3" ht="15">
      <c r="A6329" t="s">
        <v>3250</v>
      </c>
      <c r="B6329" t="s">
        <v>3251</v>
      </c>
      <c r="C6329" t="s">
        <v>904</v>
      </c>
    </row>
    <row r="6330" spans="1:3" ht="15">
      <c r="A6330" t="s">
        <v>4511</v>
      </c>
      <c r="B6330" t="s">
        <v>1388</v>
      </c>
      <c r="C6330" t="s">
        <v>905</v>
      </c>
    </row>
    <row r="6331" spans="1:3" ht="15">
      <c r="A6331" t="s">
        <v>4215</v>
      </c>
      <c r="B6331" t="s">
        <v>2887</v>
      </c>
      <c r="C6331">
        <v>72740</v>
      </c>
    </row>
    <row r="6332" spans="1:3" ht="15">
      <c r="A6332" t="s">
        <v>3255</v>
      </c>
      <c r="B6332" t="s">
        <v>3887</v>
      </c>
      <c r="C6332" t="s">
        <v>906</v>
      </c>
    </row>
    <row r="6335" spans="1:11" ht="15">
      <c r="A6335" t="s">
        <v>4361</v>
      </c>
      <c r="C6335" t="s">
        <v>3258</v>
      </c>
      <c r="D6335" t="s">
        <v>3633</v>
      </c>
      <c r="E6335" t="s">
        <v>3259</v>
      </c>
      <c r="F6335" t="s">
        <v>3260</v>
      </c>
      <c r="G6335" t="s">
        <v>3261</v>
      </c>
      <c r="H6335" t="s">
        <v>3262</v>
      </c>
      <c r="I6335" t="s">
        <v>3263</v>
      </c>
      <c r="J6335" t="s">
        <v>3264</v>
      </c>
      <c r="K6335" t="s">
        <v>3265</v>
      </c>
    </row>
    <row r="6336" spans="3:10" ht="15">
      <c r="C6336" t="s">
        <v>3266</v>
      </c>
      <c r="D6336" t="s">
        <v>3636</v>
      </c>
      <c r="E6336" t="s">
        <v>3267</v>
      </c>
      <c r="F6336" t="s">
        <v>3268</v>
      </c>
      <c r="G6336" t="s">
        <v>3269</v>
      </c>
      <c r="H6336" t="s">
        <v>3270</v>
      </c>
      <c r="I6336" t="s">
        <v>3628</v>
      </c>
      <c r="J6336" t="s">
        <v>3637</v>
      </c>
    </row>
    <row r="6338" spans="3:10" ht="15">
      <c r="C6338" t="s">
        <v>2914</v>
      </c>
      <c r="D6338" t="s">
        <v>4219</v>
      </c>
      <c r="E6338" t="s">
        <v>928</v>
      </c>
      <c r="F6338" t="s">
        <v>929</v>
      </c>
      <c r="G6338" s="6">
        <v>17020.05</v>
      </c>
      <c r="J6338" s="5">
        <v>4984</v>
      </c>
    </row>
    <row r="6340" spans="3:5" ht="15">
      <c r="C6340" t="s">
        <v>4057</v>
      </c>
      <c r="D6340" t="e">
        <v>#NAME?</v>
      </c>
      <c r="E6340" t="s">
        <v>3194</v>
      </c>
    </row>
    <row r="6341" spans="3:10" ht="15">
      <c r="C6341" t="s">
        <v>930</v>
      </c>
      <c r="F6341" s="5">
        <v>5723334</v>
      </c>
      <c r="G6341" t="s">
        <v>931</v>
      </c>
      <c r="H6341">
        <v>25</v>
      </c>
      <c r="I6341">
        <v>10.9</v>
      </c>
      <c r="J6341" s="5">
        <v>57233</v>
      </c>
    </row>
    <row r="6342" spans="3:10" ht="15">
      <c r="C6342" t="s">
        <v>3629</v>
      </c>
      <c r="D6342" s="5">
        <v>1436319</v>
      </c>
      <c r="F6342" s="5">
        <v>1436319</v>
      </c>
      <c r="G6342" t="s">
        <v>932</v>
      </c>
      <c r="H6342">
        <v>25</v>
      </c>
      <c r="I6342">
        <v>10.9</v>
      </c>
      <c r="J6342" s="5">
        <v>14363</v>
      </c>
    </row>
    <row r="6343" spans="3:10" ht="15">
      <c r="C6343" t="s">
        <v>3630</v>
      </c>
      <c r="E6343" s="5">
        <v>726990</v>
      </c>
      <c r="F6343" s="5">
        <v>726990</v>
      </c>
      <c r="G6343" t="s">
        <v>933</v>
      </c>
      <c r="H6343">
        <v>25</v>
      </c>
      <c r="I6343">
        <v>10.9</v>
      </c>
      <c r="J6343" s="5">
        <v>7270</v>
      </c>
    </row>
    <row r="6344" spans="3:10" ht="15">
      <c r="C6344" t="s">
        <v>934</v>
      </c>
      <c r="D6344" t="s">
        <v>4220</v>
      </c>
      <c r="E6344" t="s">
        <v>935</v>
      </c>
      <c r="F6344" t="s">
        <v>936</v>
      </c>
      <c r="G6344" s="6">
        <v>283130.48</v>
      </c>
      <c r="J6344" s="5">
        <v>78866</v>
      </c>
    </row>
    <row r="6346" ht="15">
      <c r="C6346" t="s">
        <v>3643</v>
      </c>
    </row>
    <row r="6347" spans="3:7" ht="15">
      <c r="C6347" s="5">
        <v>80894699</v>
      </c>
      <c r="D6347" t="s">
        <v>4221</v>
      </c>
      <c r="E6347" t="s">
        <v>937</v>
      </c>
      <c r="F6347" t="s">
        <v>938</v>
      </c>
      <c r="G6347" s="6">
        <v>3909878.33</v>
      </c>
    </row>
    <row r="6348" spans="3:11" ht="15">
      <c r="C6348" t="s">
        <v>3645</v>
      </c>
      <c r="J6348" t="s">
        <v>939</v>
      </c>
      <c r="K6348">
        <v>51</v>
      </c>
    </row>
    <row r="6349" ht="15">
      <c r="C6349" t="s">
        <v>3754</v>
      </c>
    </row>
    <row r="6353" spans="1:8" ht="15">
      <c r="A6353" t="s">
        <v>3755</v>
      </c>
      <c r="B6353" t="s">
        <v>3756</v>
      </c>
      <c r="C6353" t="s">
        <v>3757</v>
      </c>
      <c r="D6353" t="s">
        <v>3648</v>
      </c>
      <c r="E6353" t="s">
        <v>3758</v>
      </c>
      <c r="F6353" t="s">
        <v>3759</v>
      </c>
      <c r="G6353" t="s">
        <v>3760</v>
      </c>
      <c r="H6353" t="s">
        <v>3649</v>
      </c>
    </row>
    <row r="6356" spans="1:6" ht="15">
      <c r="A6356" t="s">
        <v>3761</v>
      </c>
      <c r="B6356" t="s">
        <v>3762</v>
      </c>
      <c r="C6356" t="s">
        <v>3763</v>
      </c>
      <c r="D6356" t="s">
        <v>3650</v>
      </c>
      <c r="E6356" t="s">
        <v>3764</v>
      </c>
      <c r="F6356" t="s">
        <v>3765</v>
      </c>
    </row>
    <row r="6357" spans="1:5" ht="15">
      <c r="A6357" t="s">
        <v>3766</v>
      </c>
      <c r="B6357" t="s">
        <v>3767</v>
      </c>
      <c r="C6357" t="s">
        <v>3768</v>
      </c>
      <c r="E6357" t="s">
        <v>3627</v>
      </c>
    </row>
    <row r="6390" spans="4:7" ht="15">
      <c r="D6390" t="s">
        <v>3646</v>
      </c>
      <c r="E6390" t="s">
        <v>3245</v>
      </c>
      <c r="F6390" t="s">
        <v>3246</v>
      </c>
      <c r="G6390" t="s">
        <v>3247</v>
      </c>
    </row>
    <row r="6391" spans="5:6" ht="15">
      <c r="E6391" t="s">
        <v>3753</v>
      </c>
      <c r="F6391" s="7">
        <v>38483</v>
      </c>
    </row>
    <row r="6394" spans="1:2" ht="15">
      <c r="A6394" t="s">
        <v>902</v>
      </c>
      <c r="B6394" t="s">
        <v>940</v>
      </c>
    </row>
    <row r="6395" spans="1:3" ht="15">
      <c r="A6395" t="s">
        <v>3250</v>
      </c>
      <c r="B6395" t="s">
        <v>3251</v>
      </c>
      <c r="C6395" t="s">
        <v>941</v>
      </c>
    </row>
    <row r="6396" spans="1:3" ht="15">
      <c r="A6396" t="s">
        <v>4511</v>
      </c>
      <c r="B6396" t="s">
        <v>1388</v>
      </c>
      <c r="C6396" t="s">
        <v>942</v>
      </c>
    </row>
    <row r="6397" spans="1:3" ht="15">
      <c r="A6397" t="s">
        <v>943</v>
      </c>
      <c r="B6397" t="s">
        <v>2887</v>
      </c>
      <c r="C6397">
        <v>72687</v>
      </c>
    </row>
    <row r="6398" spans="1:3" ht="15">
      <c r="A6398" t="s">
        <v>3255</v>
      </c>
      <c r="B6398" t="s">
        <v>3256</v>
      </c>
      <c r="C6398" t="s">
        <v>944</v>
      </c>
    </row>
    <row r="6401" spans="1:11" ht="15">
      <c r="A6401" t="s">
        <v>4361</v>
      </c>
      <c r="C6401" t="s">
        <v>3258</v>
      </c>
      <c r="D6401" t="s">
        <v>3633</v>
      </c>
      <c r="E6401" t="s">
        <v>3259</v>
      </c>
      <c r="F6401" t="s">
        <v>3260</v>
      </c>
      <c r="G6401" t="s">
        <v>3261</v>
      </c>
      <c r="H6401" t="s">
        <v>3262</v>
      </c>
      <c r="I6401" t="s">
        <v>3263</v>
      </c>
      <c r="J6401" t="s">
        <v>3264</v>
      </c>
      <c r="K6401" t="s">
        <v>3265</v>
      </c>
    </row>
    <row r="6402" spans="3:10" ht="15">
      <c r="C6402" t="s">
        <v>3266</v>
      </c>
      <c r="D6402" t="s">
        <v>3636</v>
      </c>
      <c r="E6402" t="s">
        <v>3267</v>
      </c>
      <c r="F6402" t="s">
        <v>3268</v>
      </c>
      <c r="G6402" t="s">
        <v>3269</v>
      </c>
      <c r="H6402" t="s">
        <v>3270</v>
      </c>
      <c r="I6402" t="s">
        <v>3628</v>
      </c>
      <c r="J6402" t="s">
        <v>3637</v>
      </c>
    </row>
    <row r="6404" spans="1:3" ht="15">
      <c r="A6404">
        <v>4501000</v>
      </c>
      <c r="C6404" t="s">
        <v>945</v>
      </c>
    </row>
    <row r="6405" spans="7:9" ht="15">
      <c r="G6405" t="s">
        <v>2708</v>
      </c>
      <c r="H6405">
        <v>6</v>
      </c>
      <c r="I6405">
        <v>3.1</v>
      </c>
    </row>
    <row r="6406" spans="3:10" ht="15">
      <c r="C6406" t="s">
        <v>946</v>
      </c>
      <c r="F6406" s="5">
        <v>51634959</v>
      </c>
      <c r="G6406" t="s">
        <v>947</v>
      </c>
      <c r="H6406">
        <v>26</v>
      </c>
      <c r="I6406">
        <v>3.1</v>
      </c>
      <c r="J6406" s="5">
        <v>537004</v>
      </c>
    </row>
    <row r="6407" spans="3:10" ht="15">
      <c r="C6407" t="s">
        <v>3629</v>
      </c>
      <c r="D6407" s="5">
        <v>14883245</v>
      </c>
      <c r="F6407" s="5">
        <v>14883245</v>
      </c>
      <c r="G6407" t="s">
        <v>948</v>
      </c>
      <c r="H6407">
        <v>26</v>
      </c>
      <c r="I6407">
        <v>3.1</v>
      </c>
      <c r="J6407" s="5">
        <v>154786</v>
      </c>
    </row>
    <row r="6408" spans="3:10" ht="15">
      <c r="C6408" t="s">
        <v>3630</v>
      </c>
      <c r="E6408" s="5">
        <v>2877500</v>
      </c>
      <c r="F6408" s="5">
        <v>2877500</v>
      </c>
      <c r="G6408" t="s">
        <v>949</v>
      </c>
      <c r="H6408">
        <v>26</v>
      </c>
      <c r="I6408">
        <v>3.1</v>
      </c>
      <c r="J6408" s="5">
        <v>29926</v>
      </c>
    </row>
    <row r="6409" spans="3:10" ht="15">
      <c r="C6409" t="s">
        <v>950</v>
      </c>
      <c r="D6409" s="5">
        <v>14883245</v>
      </c>
      <c r="E6409" s="5">
        <v>2877500</v>
      </c>
      <c r="F6409" s="5">
        <v>69395704</v>
      </c>
      <c r="G6409" s="6">
        <v>2019414.99</v>
      </c>
      <c r="J6409" s="5">
        <v>721716</v>
      </c>
    </row>
    <row r="6412" spans="3:4" ht="15">
      <c r="C6412" t="s">
        <v>951</v>
      </c>
      <c r="D6412" t="s">
        <v>3187</v>
      </c>
    </row>
    <row r="6413" spans="3:10" ht="15">
      <c r="C6413" s="5">
        <v>51634959</v>
      </c>
      <c r="D6413" s="5">
        <v>14883245</v>
      </c>
      <c r="E6413" s="5">
        <v>2877500</v>
      </c>
      <c r="F6413" s="5">
        <v>69395704</v>
      </c>
      <c r="G6413" s="6">
        <v>2019414.99</v>
      </c>
      <c r="J6413" s="5">
        <v>721716</v>
      </c>
    </row>
    <row r="6415" spans="1:4" ht="15">
      <c r="A6415">
        <v>4502000</v>
      </c>
      <c r="C6415" t="s">
        <v>952</v>
      </c>
      <c r="D6415" t="s">
        <v>1526</v>
      </c>
    </row>
    <row r="6416" spans="7:9" ht="15">
      <c r="G6416" t="s">
        <v>953</v>
      </c>
      <c r="H6416">
        <v>5</v>
      </c>
      <c r="I6416">
        <v>9.08</v>
      </c>
    </row>
    <row r="6417" spans="3:10" ht="15">
      <c r="C6417" t="s">
        <v>954</v>
      </c>
      <c r="F6417" s="5">
        <v>32310190</v>
      </c>
      <c r="G6417" t="s">
        <v>955</v>
      </c>
      <c r="H6417">
        <v>25</v>
      </c>
      <c r="I6417">
        <v>9.08</v>
      </c>
      <c r="J6417" s="5">
        <v>323102</v>
      </c>
    </row>
    <row r="6418" spans="3:10" ht="15">
      <c r="C6418" t="s">
        <v>3629</v>
      </c>
      <c r="D6418" s="5">
        <v>9418035</v>
      </c>
      <c r="F6418" s="5">
        <v>9418035</v>
      </c>
      <c r="G6418" t="s">
        <v>956</v>
      </c>
      <c r="H6418">
        <v>25</v>
      </c>
      <c r="I6418">
        <v>9.08</v>
      </c>
      <c r="J6418" s="5">
        <v>94180</v>
      </c>
    </row>
    <row r="6419" spans="3:10" ht="15">
      <c r="C6419" t="s">
        <v>3630</v>
      </c>
      <c r="E6419" s="5">
        <v>3723355</v>
      </c>
      <c r="F6419" s="5">
        <v>3723355</v>
      </c>
      <c r="G6419" t="s">
        <v>957</v>
      </c>
      <c r="H6419">
        <v>25</v>
      </c>
      <c r="I6419">
        <v>9.08</v>
      </c>
      <c r="J6419" s="5">
        <v>37234</v>
      </c>
    </row>
    <row r="6420" spans="3:10" ht="15">
      <c r="C6420" t="s">
        <v>958</v>
      </c>
      <c r="D6420" s="5">
        <v>9418035</v>
      </c>
      <c r="E6420" s="5">
        <v>3723355</v>
      </c>
      <c r="F6420" s="5">
        <v>45451580</v>
      </c>
      <c r="G6420" s="6">
        <v>1548989.85</v>
      </c>
      <c r="J6420" s="5">
        <v>454516</v>
      </c>
    </row>
    <row r="6422" ht="15">
      <c r="C6422" t="s">
        <v>959</v>
      </c>
    </row>
    <row r="6423" spans="7:9" ht="15">
      <c r="G6423" t="s">
        <v>953</v>
      </c>
      <c r="H6423">
        <v>5</v>
      </c>
      <c r="I6423">
        <v>9.08</v>
      </c>
    </row>
    <row r="6424" spans="3:10" ht="15">
      <c r="C6424" t="s">
        <v>960</v>
      </c>
      <c r="F6424" s="5">
        <v>542713</v>
      </c>
      <c r="G6424" t="s">
        <v>961</v>
      </c>
      <c r="H6424">
        <v>25</v>
      </c>
      <c r="I6424">
        <v>9.08</v>
      </c>
      <c r="J6424" s="5">
        <v>5427</v>
      </c>
    </row>
    <row r="6425" spans="3:10" ht="15">
      <c r="C6425" t="s">
        <v>3629</v>
      </c>
      <c r="D6425" s="5">
        <v>39640</v>
      </c>
      <c r="F6425" s="5">
        <v>39640</v>
      </c>
      <c r="G6425" t="s">
        <v>962</v>
      </c>
      <c r="H6425">
        <v>25</v>
      </c>
      <c r="I6425">
        <v>9.08</v>
      </c>
      <c r="J6425">
        <v>396</v>
      </c>
    </row>
    <row r="6426" spans="3:10" ht="15">
      <c r="C6426" t="s">
        <v>3630</v>
      </c>
      <c r="E6426" s="5">
        <v>14660</v>
      </c>
      <c r="F6426" s="5">
        <v>14660</v>
      </c>
      <c r="G6426" t="s">
        <v>963</v>
      </c>
      <c r="H6426">
        <v>25</v>
      </c>
      <c r="I6426">
        <v>9.08</v>
      </c>
      <c r="J6426">
        <v>147</v>
      </c>
    </row>
    <row r="6427" spans="3:10" ht="15">
      <c r="C6427" t="s">
        <v>964</v>
      </c>
      <c r="D6427" s="5">
        <v>39640</v>
      </c>
      <c r="E6427" s="5">
        <v>14660</v>
      </c>
      <c r="F6427" s="5">
        <v>597013</v>
      </c>
      <c r="G6427" s="6">
        <v>20346.2</v>
      </c>
      <c r="J6427" s="5">
        <v>5970</v>
      </c>
    </row>
    <row r="6431" spans="3:4" ht="15">
      <c r="C6431" t="s">
        <v>965</v>
      </c>
      <c r="D6431" t="s">
        <v>1527</v>
      </c>
    </row>
    <row r="6432" spans="3:10" ht="15">
      <c r="C6432" s="5">
        <v>32852903</v>
      </c>
      <c r="D6432" s="5">
        <v>9457675</v>
      </c>
      <c r="E6432" s="5">
        <v>3738015</v>
      </c>
      <c r="F6432" s="5">
        <v>46048593</v>
      </c>
      <c r="G6432" s="6">
        <v>1569336.05</v>
      </c>
      <c r="J6432" s="5">
        <v>460486</v>
      </c>
    </row>
    <row r="6435" spans="1:11" ht="15">
      <c r="A6435" t="s">
        <v>3293</v>
      </c>
      <c r="B6435" t="s">
        <v>3294</v>
      </c>
      <c r="C6435" t="s">
        <v>3742</v>
      </c>
      <c r="D6435" t="s">
        <v>3642</v>
      </c>
      <c r="E6435" t="s">
        <v>3743</v>
      </c>
      <c r="F6435" t="s">
        <v>3744</v>
      </c>
      <c r="G6435" t="s">
        <v>3745</v>
      </c>
      <c r="H6435" t="s">
        <v>3746</v>
      </c>
      <c r="I6435" t="s">
        <v>3747</v>
      </c>
      <c r="J6435" t="s">
        <v>3748</v>
      </c>
      <c r="K6435" t="s">
        <v>3749</v>
      </c>
    </row>
    <row r="6436" spans="3:5" ht="15">
      <c r="C6436" t="s">
        <v>3831</v>
      </c>
      <c r="D6436" t="s">
        <v>4223</v>
      </c>
      <c r="E6436" t="s">
        <v>1561</v>
      </c>
    </row>
    <row r="6437" spans="3:10" ht="15">
      <c r="C6437" t="s">
        <v>3839</v>
      </c>
      <c r="F6437" s="5">
        <v>7819330</v>
      </c>
      <c r="G6437" t="s">
        <v>3840</v>
      </c>
      <c r="H6437">
        <v>25.29</v>
      </c>
      <c r="I6437">
        <v>3.92</v>
      </c>
      <c r="J6437" s="5">
        <v>79100</v>
      </c>
    </row>
    <row r="6438" spans="3:10" ht="15">
      <c r="C6438" t="s">
        <v>3629</v>
      </c>
      <c r="D6438" s="5">
        <v>1296305</v>
      </c>
      <c r="F6438" s="5">
        <v>1296305</v>
      </c>
      <c r="G6438" t="s">
        <v>3841</v>
      </c>
      <c r="H6438">
        <v>25.29</v>
      </c>
      <c r="I6438">
        <v>3.92</v>
      </c>
      <c r="J6438" s="5">
        <v>13113</v>
      </c>
    </row>
    <row r="6439" spans="3:10" ht="15">
      <c r="C6439" t="s">
        <v>3630</v>
      </c>
      <c r="E6439" s="5">
        <v>525765</v>
      </c>
      <c r="F6439" s="5">
        <v>525765</v>
      </c>
      <c r="G6439" t="s">
        <v>3842</v>
      </c>
      <c r="H6439">
        <v>25.29</v>
      </c>
      <c r="I6439">
        <v>3.92</v>
      </c>
      <c r="J6439" s="5">
        <v>5319</v>
      </c>
    </row>
    <row r="6440" spans="3:10" ht="15">
      <c r="C6440" t="s">
        <v>3843</v>
      </c>
      <c r="D6440" t="s">
        <v>4224</v>
      </c>
      <c r="E6440" t="s">
        <v>966</v>
      </c>
      <c r="F6440" t="s">
        <v>967</v>
      </c>
      <c r="G6440" s="6">
        <v>281625.3</v>
      </c>
      <c r="J6440" s="5">
        <v>97532</v>
      </c>
    </row>
    <row r="6442" spans="3:5" ht="15">
      <c r="C6442" t="s">
        <v>968</v>
      </c>
      <c r="D6442" t="s">
        <v>4225</v>
      </c>
      <c r="E6442" t="s">
        <v>4226</v>
      </c>
    </row>
    <row r="6443" spans="3:10" ht="15">
      <c r="C6443" t="s">
        <v>3546</v>
      </c>
      <c r="F6443" s="5">
        <v>98020</v>
      </c>
      <c r="G6443" t="s">
        <v>3547</v>
      </c>
      <c r="H6443">
        <v>25</v>
      </c>
      <c r="I6443">
        <v>7.75</v>
      </c>
      <c r="J6443">
        <v>980</v>
      </c>
    </row>
    <row r="6444" spans="3:10" ht="15">
      <c r="C6444" t="s">
        <v>3629</v>
      </c>
      <c r="D6444" s="5">
        <v>16550</v>
      </c>
      <c r="F6444" s="5">
        <v>16550</v>
      </c>
      <c r="G6444" t="s">
        <v>3548</v>
      </c>
      <c r="H6444">
        <v>25</v>
      </c>
      <c r="I6444">
        <v>7.75</v>
      </c>
      <c r="J6444">
        <v>166</v>
      </c>
    </row>
    <row r="6445" spans="3:10" ht="15">
      <c r="C6445" t="s">
        <v>3630</v>
      </c>
      <c r="E6445" s="5">
        <v>8530</v>
      </c>
      <c r="F6445" s="5">
        <v>8530</v>
      </c>
      <c r="G6445" t="s">
        <v>3549</v>
      </c>
      <c r="H6445">
        <v>25</v>
      </c>
      <c r="I6445">
        <v>7.75</v>
      </c>
      <c r="J6445">
        <v>85</v>
      </c>
    </row>
    <row r="6446" spans="3:10" ht="15">
      <c r="C6446" t="s">
        <v>3550</v>
      </c>
      <c r="D6446" t="s">
        <v>4227</v>
      </c>
      <c r="E6446" t="s">
        <v>3551</v>
      </c>
      <c r="F6446" t="s">
        <v>3552</v>
      </c>
      <c r="G6446" s="6">
        <v>4031.53</v>
      </c>
      <c r="J6446" s="5">
        <v>1231</v>
      </c>
    </row>
    <row r="6448" spans="3:5" ht="15">
      <c r="C6448" t="s">
        <v>3553</v>
      </c>
      <c r="D6448" t="e">
        <v>#NAME?</v>
      </c>
      <c r="E6448" t="s">
        <v>4226</v>
      </c>
    </row>
    <row r="6449" spans="3:10" ht="15">
      <c r="C6449" t="s">
        <v>3554</v>
      </c>
      <c r="F6449" s="5">
        <v>11210462</v>
      </c>
      <c r="G6449" t="s">
        <v>3555</v>
      </c>
      <c r="H6449">
        <v>25</v>
      </c>
      <c r="I6449">
        <v>8.6</v>
      </c>
      <c r="J6449" s="5">
        <v>112105</v>
      </c>
    </row>
    <row r="6450" spans="3:10" ht="15">
      <c r="C6450" t="s">
        <v>3629</v>
      </c>
      <c r="D6450" s="5">
        <v>2514500</v>
      </c>
      <c r="F6450" s="5">
        <v>2514500</v>
      </c>
      <c r="G6450" t="s">
        <v>3556</v>
      </c>
      <c r="H6450">
        <v>25</v>
      </c>
      <c r="I6450">
        <v>8.6</v>
      </c>
      <c r="J6450" s="5">
        <v>25145</v>
      </c>
    </row>
    <row r="6456" spans="4:7" ht="15">
      <c r="D6456" t="s">
        <v>3646</v>
      </c>
      <c r="E6456" t="s">
        <v>3245</v>
      </c>
      <c r="F6456" t="s">
        <v>3246</v>
      </c>
      <c r="G6456" t="s">
        <v>3247</v>
      </c>
    </row>
    <row r="6457" spans="5:6" ht="15">
      <c r="E6457" t="s">
        <v>3753</v>
      </c>
      <c r="F6457" s="7">
        <v>38483</v>
      </c>
    </row>
    <row r="6460" spans="1:2" ht="15">
      <c r="A6460" t="s">
        <v>902</v>
      </c>
      <c r="B6460" t="s">
        <v>940</v>
      </c>
    </row>
    <row r="6461" spans="1:3" ht="15">
      <c r="A6461" t="s">
        <v>3250</v>
      </c>
      <c r="B6461" t="s">
        <v>3251</v>
      </c>
      <c r="C6461" t="s">
        <v>941</v>
      </c>
    </row>
    <row r="6462" spans="1:3" ht="15">
      <c r="A6462" t="s">
        <v>4511</v>
      </c>
      <c r="B6462" t="s">
        <v>1388</v>
      </c>
      <c r="C6462" t="s">
        <v>942</v>
      </c>
    </row>
    <row r="6463" spans="1:3" ht="15">
      <c r="A6463" t="s">
        <v>943</v>
      </c>
      <c r="B6463" t="s">
        <v>2887</v>
      </c>
      <c r="C6463">
        <v>72687</v>
      </c>
    </row>
    <row r="6464" spans="1:3" ht="15">
      <c r="A6464" t="s">
        <v>3255</v>
      </c>
      <c r="B6464" t="s">
        <v>3256</v>
      </c>
      <c r="C6464" t="s">
        <v>944</v>
      </c>
    </row>
    <row r="6467" spans="1:11" ht="15">
      <c r="A6467" t="s">
        <v>4361</v>
      </c>
      <c r="C6467" t="s">
        <v>3258</v>
      </c>
      <c r="D6467" t="s">
        <v>3633</v>
      </c>
      <c r="E6467" t="s">
        <v>3259</v>
      </c>
      <c r="F6467" t="s">
        <v>3260</v>
      </c>
      <c r="G6467" t="s">
        <v>3261</v>
      </c>
      <c r="H6467" t="s">
        <v>3262</v>
      </c>
      <c r="I6467" t="s">
        <v>3263</v>
      </c>
      <c r="J6467" t="s">
        <v>3264</v>
      </c>
      <c r="K6467" t="s">
        <v>3265</v>
      </c>
    </row>
    <row r="6468" spans="3:10" ht="15">
      <c r="C6468" t="s">
        <v>3266</v>
      </c>
      <c r="D6468" t="s">
        <v>3636</v>
      </c>
      <c r="E6468" t="s">
        <v>3267</v>
      </c>
      <c r="F6468" t="s">
        <v>3268</v>
      </c>
      <c r="G6468" t="s">
        <v>3269</v>
      </c>
      <c r="H6468" t="s">
        <v>3270</v>
      </c>
      <c r="I6468" t="s">
        <v>3628</v>
      </c>
      <c r="J6468" t="s">
        <v>3637</v>
      </c>
    </row>
    <row r="6470" spans="3:10" ht="15">
      <c r="C6470" t="s">
        <v>3630</v>
      </c>
      <c r="E6470" s="5">
        <v>1178775</v>
      </c>
      <c r="F6470" s="5">
        <v>1178775</v>
      </c>
      <c r="G6470" t="s">
        <v>3557</v>
      </c>
      <c r="H6470">
        <v>25</v>
      </c>
      <c r="I6470">
        <v>8.6</v>
      </c>
      <c r="J6470" s="5">
        <v>11788</v>
      </c>
    </row>
    <row r="6471" spans="3:10" ht="15">
      <c r="C6471" t="s">
        <v>3558</v>
      </c>
      <c r="D6471" t="s">
        <v>4229</v>
      </c>
      <c r="E6471" t="s">
        <v>3559</v>
      </c>
      <c r="F6471" t="s">
        <v>3560</v>
      </c>
      <c r="G6471" s="6">
        <v>500765.56</v>
      </c>
      <c r="J6471" s="5">
        <v>149038</v>
      </c>
    </row>
    <row r="6473" spans="3:5" ht="15">
      <c r="C6473" t="s">
        <v>4038</v>
      </c>
      <c r="D6473" t="e">
        <v>#NAME?</v>
      </c>
      <c r="E6473" t="s">
        <v>3634</v>
      </c>
    </row>
    <row r="6474" spans="3:10" ht="15">
      <c r="C6474" t="s">
        <v>4045</v>
      </c>
      <c r="F6474" s="5">
        <v>3135645</v>
      </c>
      <c r="G6474" t="s">
        <v>4046</v>
      </c>
      <c r="H6474">
        <v>25.9</v>
      </c>
      <c r="I6474">
        <v>13.1</v>
      </c>
      <c r="J6474" s="5">
        <v>32485</v>
      </c>
    </row>
    <row r="6475" spans="3:10" ht="15">
      <c r="C6475" t="s">
        <v>3629</v>
      </c>
      <c r="D6475" s="5">
        <v>745260</v>
      </c>
      <c r="F6475" s="5">
        <v>745260</v>
      </c>
      <c r="G6475" t="s">
        <v>4047</v>
      </c>
      <c r="H6475">
        <v>25.9</v>
      </c>
      <c r="I6475">
        <v>13.1</v>
      </c>
      <c r="J6475" s="5">
        <v>7721</v>
      </c>
    </row>
    <row r="6476" spans="3:10" ht="15">
      <c r="C6476" t="s">
        <v>3630</v>
      </c>
      <c r="E6476" s="5">
        <v>91515</v>
      </c>
      <c r="F6476" s="5">
        <v>91515</v>
      </c>
      <c r="G6476" t="s">
        <v>4048</v>
      </c>
      <c r="H6476">
        <v>25.9</v>
      </c>
      <c r="I6476">
        <v>13.1</v>
      </c>
      <c r="J6476">
        <v>948</v>
      </c>
    </row>
    <row r="6477" spans="3:10" ht="15">
      <c r="C6477" t="s">
        <v>4049</v>
      </c>
      <c r="D6477" t="s">
        <v>4230</v>
      </c>
      <c r="E6477" t="s">
        <v>3561</v>
      </c>
      <c r="F6477" t="s">
        <v>3562</v>
      </c>
      <c r="G6477" s="6">
        <v>154924.39</v>
      </c>
      <c r="J6477" s="5">
        <v>41154</v>
      </c>
    </row>
    <row r="6479" ht="15">
      <c r="C6479" t="s">
        <v>3643</v>
      </c>
    </row>
    <row r="6480" spans="3:7" ht="15">
      <c r="C6480" s="5">
        <v>106208606</v>
      </c>
      <c r="D6480" t="s">
        <v>4231</v>
      </c>
      <c r="E6480" t="s">
        <v>3563</v>
      </c>
      <c r="F6480" t="s">
        <v>3564</v>
      </c>
      <c r="G6480" s="6">
        <v>4509751.62</v>
      </c>
    </row>
    <row r="6481" spans="3:11" ht="15">
      <c r="C6481" t="s">
        <v>3645</v>
      </c>
      <c r="J6481" t="s">
        <v>3565</v>
      </c>
      <c r="K6481">
        <v>2</v>
      </c>
    </row>
    <row r="6482" ht="15">
      <c r="C6482" t="s">
        <v>3754</v>
      </c>
    </row>
    <row r="6486" spans="1:8" ht="15">
      <c r="A6486" t="s">
        <v>3755</v>
      </c>
      <c r="B6486" t="s">
        <v>3756</v>
      </c>
      <c r="C6486" t="s">
        <v>3757</v>
      </c>
      <c r="D6486" t="s">
        <v>3648</v>
      </c>
      <c r="E6486" t="s">
        <v>3758</v>
      </c>
      <c r="F6486" t="s">
        <v>3759</v>
      </c>
      <c r="G6486" t="s">
        <v>3760</v>
      </c>
      <c r="H6486" t="s">
        <v>3649</v>
      </c>
    </row>
    <row r="6489" spans="1:6" ht="15">
      <c r="A6489" t="s">
        <v>3761</v>
      </c>
      <c r="B6489" t="s">
        <v>3762</v>
      </c>
      <c r="C6489" t="s">
        <v>3763</v>
      </c>
      <c r="D6489" t="s">
        <v>3650</v>
      </c>
      <c r="E6489" t="s">
        <v>3764</v>
      </c>
      <c r="F6489" t="s">
        <v>3765</v>
      </c>
    </row>
    <row r="6490" spans="1:5" ht="15">
      <c r="A6490" t="s">
        <v>3766</v>
      </c>
      <c r="B6490" t="s">
        <v>3767</v>
      </c>
      <c r="C6490" t="s">
        <v>3768</v>
      </c>
      <c r="E6490" t="s">
        <v>3627</v>
      </c>
    </row>
    <row r="6522" spans="4:7" ht="15">
      <c r="D6522" t="s">
        <v>3646</v>
      </c>
      <c r="E6522" t="s">
        <v>3245</v>
      </c>
      <c r="F6522" t="s">
        <v>3246</v>
      </c>
      <c r="G6522" t="s">
        <v>3247</v>
      </c>
    </row>
    <row r="6523" spans="5:6" ht="15">
      <c r="E6523" t="s">
        <v>3753</v>
      </c>
      <c r="F6523" s="7">
        <v>38483</v>
      </c>
    </row>
    <row r="6526" spans="1:2" ht="15">
      <c r="A6526" t="s">
        <v>3566</v>
      </c>
      <c r="B6526" t="s">
        <v>3567</v>
      </c>
    </row>
    <row r="6527" spans="1:3" ht="15">
      <c r="A6527" t="s">
        <v>3250</v>
      </c>
      <c r="B6527" t="s">
        <v>3251</v>
      </c>
      <c r="C6527" t="s">
        <v>3568</v>
      </c>
    </row>
    <row r="6528" spans="1:3" ht="15">
      <c r="A6528" t="s">
        <v>2996</v>
      </c>
      <c r="B6528" t="s">
        <v>3569</v>
      </c>
      <c r="C6528" t="s">
        <v>3570</v>
      </c>
    </row>
    <row r="6529" spans="1:3" ht="15">
      <c r="A6529" t="s">
        <v>3571</v>
      </c>
      <c r="B6529" t="s">
        <v>2887</v>
      </c>
      <c r="C6529">
        <v>71854</v>
      </c>
    </row>
    <row r="6530" spans="1:3" ht="15">
      <c r="A6530" t="s">
        <v>3255</v>
      </c>
      <c r="B6530" t="s">
        <v>3256</v>
      </c>
      <c r="C6530" t="s">
        <v>3572</v>
      </c>
    </row>
    <row r="6533" spans="1:11" ht="15">
      <c r="A6533" t="s">
        <v>4361</v>
      </c>
      <c r="C6533" t="s">
        <v>3258</v>
      </c>
      <c r="D6533" t="s">
        <v>3633</v>
      </c>
      <c r="E6533" t="s">
        <v>3259</v>
      </c>
      <c r="F6533" t="s">
        <v>3260</v>
      </c>
      <c r="G6533" t="s">
        <v>3261</v>
      </c>
      <c r="H6533" t="s">
        <v>3262</v>
      </c>
      <c r="I6533" t="s">
        <v>3263</v>
      </c>
      <c r="J6533" t="s">
        <v>3264</v>
      </c>
      <c r="K6533" t="s">
        <v>3265</v>
      </c>
    </row>
    <row r="6534" spans="3:10" ht="15">
      <c r="C6534" t="s">
        <v>3266</v>
      </c>
      <c r="D6534" t="s">
        <v>3636</v>
      </c>
      <c r="E6534" t="s">
        <v>3267</v>
      </c>
      <c r="F6534" t="s">
        <v>3268</v>
      </c>
      <c r="G6534" t="s">
        <v>3269</v>
      </c>
      <c r="H6534" t="s">
        <v>3270</v>
      </c>
      <c r="I6534" t="s">
        <v>3628</v>
      </c>
      <c r="J6534" t="s">
        <v>3637</v>
      </c>
    </row>
    <row r="6536" spans="1:4" ht="15">
      <c r="A6536">
        <v>4602000</v>
      </c>
      <c r="C6536" t="s">
        <v>3573</v>
      </c>
      <c r="D6536" t="s">
        <v>3187</v>
      </c>
    </row>
    <row r="6537" spans="7:9" ht="15">
      <c r="G6537" t="s">
        <v>3574</v>
      </c>
      <c r="H6537">
        <v>5</v>
      </c>
      <c r="I6537">
        <v>22</v>
      </c>
    </row>
    <row r="6538" spans="3:10" ht="15">
      <c r="C6538" t="s">
        <v>3575</v>
      </c>
      <c r="F6538" s="5">
        <v>15790597</v>
      </c>
      <c r="G6538" t="s">
        <v>3576</v>
      </c>
      <c r="H6538">
        <v>25</v>
      </c>
      <c r="I6538">
        <v>22</v>
      </c>
      <c r="J6538" s="5">
        <v>157906</v>
      </c>
    </row>
    <row r="6539" spans="3:10" ht="15">
      <c r="C6539" t="s">
        <v>3629</v>
      </c>
      <c r="D6539" s="5">
        <v>5791900</v>
      </c>
      <c r="F6539" s="5">
        <v>5791900</v>
      </c>
      <c r="G6539" t="s">
        <v>3577</v>
      </c>
      <c r="H6539">
        <v>25</v>
      </c>
      <c r="I6539">
        <v>22</v>
      </c>
      <c r="J6539" s="5">
        <v>57919</v>
      </c>
    </row>
    <row r="6540" spans="3:10" ht="15">
      <c r="C6540" t="s">
        <v>3630</v>
      </c>
      <c r="E6540" s="5">
        <v>2462740</v>
      </c>
      <c r="F6540" s="5">
        <v>2462740</v>
      </c>
      <c r="G6540" t="s">
        <v>3578</v>
      </c>
      <c r="H6540">
        <v>25</v>
      </c>
      <c r="I6540">
        <v>22</v>
      </c>
      <c r="J6540" s="5">
        <v>24627</v>
      </c>
    </row>
    <row r="6541" spans="3:10" ht="15">
      <c r="C6541" t="s">
        <v>3579</v>
      </c>
      <c r="D6541" s="5">
        <v>5791900</v>
      </c>
      <c r="E6541" s="5">
        <v>2462740</v>
      </c>
      <c r="F6541" s="5">
        <v>24045237</v>
      </c>
      <c r="G6541" s="6">
        <v>1130126.14</v>
      </c>
      <c r="J6541" s="5">
        <v>240452</v>
      </c>
    </row>
    <row r="6544" spans="3:4" ht="15">
      <c r="C6544" t="s">
        <v>3580</v>
      </c>
      <c r="D6544" t="s">
        <v>3638</v>
      </c>
    </row>
    <row r="6545" spans="3:10" ht="15">
      <c r="C6545" s="5">
        <v>15790597</v>
      </c>
      <c r="D6545" s="5">
        <v>5791900</v>
      </c>
      <c r="E6545" s="5">
        <v>2462740</v>
      </c>
      <c r="F6545" s="5">
        <v>24045237</v>
      </c>
      <c r="G6545" s="6">
        <v>1130126.14</v>
      </c>
      <c r="J6545" s="5">
        <v>240452</v>
      </c>
    </row>
    <row r="6547" spans="1:3" ht="15">
      <c r="A6547">
        <v>4603000</v>
      </c>
      <c r="C6547" t="s">
        <v>3581</v>
      </c>
    </row>
    <row r="6548" spans="7:9" ht="15">
      <c r="G6548" t="s">
        <v>3582</v>
      </c>
      <c r="H6548">
        <v>5.1</v>
      </c>
      <c r="I6548">
        <v>23.9</v>
      </c>
    </row>
    <row r="6549" spans="3:10" ht="15">
      <c r="C6549" t="s">
        <v>3583</v>
      </c>
      <c r="F6549" s="5">
        <v>14976741</v>
      </c>
      <c r="G6549" t="s">
        <v>3584</v>
      </c>
      <c r="H6549">
        <v>25.1</v>
      </c>
      <c r="I6549">
        <v>23.9</v>
      </c>
      <c r="J6549" s="5">
        <v>150366</v>
      </c>
    </row>
    <row r="6550" spans="3:10" ht="15">
      <c r="C6550" t="s">
        <v>3629</v>
      </c>
      <c r="D6550" s="5">
        <v>5971870</v>
      </c>
      <c r="F6550" s="5">
        <v>5971870</v>
      </c>
      <c r="G6550" t="s">
        <v>3585</v>
      </c>
      <c r="H6550">
        <v>25.1</v>
      </c>
      <c r="I6550">
        <v>23.9</v>
      </c>
      <c r="J6550" s="5">
        <v>59958</v>
      </c>
    </row>
    <row r="6551" spans="3:10" ht="15">
      <c r="C6551" t="s">
        <v>3630</v>
      </c>
      <c r="E6551" s="5">
        <v>2491140</v>
      </c>
      <c r="F6551" s="5">
        <v>2491140</v>
      </c>
      <c r="G6551" t="s">
        <v>3586</v>
      </c>
      <c r="H6551">
        <v>25.1</v>
      </c>
      <c r="I6551">
        <v>23.9</v>
      </c>
      <c r="J6551" s="5">
        <v>25011</v>
      </c>
    </row>
    <row r="6552" spans="3:10" ht="15">
      <c r="C6552" t="s">
        <v>3587</v>
      </c>
      <c r="D6552" s="5">
        <v>5971870</v>
      </c>
      <c r="E6552" s="5">
        <v>2491140</v>
      </c>
      <c r="F6552" s="5">
        <v>23439751</v>
      </c>
      <c r="G6552" s="6">
        <v>1148547.8</v>
      </c>
      <c r="J6552" s="5">
        <v>235335</v>
      </c>
    </row>
    <row r="6554" spans="3:11" ht="15">
      <c r="C6554" t="s">
        <v>3588</v>
      </c>
      <c r="D6554" t="s">
        <v>4232</v>
      </c>
      <c r="E6554" t="s">
        <v>3589</v>
      </c>
      <c r="F6554" t="s">
        <v>3590</v>
      </c>
      <c r="G6554" t="s">
        <v>3591</v>
      </c>
      <c r="H6554" t="s">
        <v>4233</v>
      </c>
      <c r="I6554" t="s">
        <v>3592</v>
      </c>
      <c r="J6554" t="s">
        <v>3186</v>
      </c>
      <c r="K6554" t="s">
        <v>3593</v>
      </c>
    </row>
    <row r="6555" spans="7:9" ht="15">
      <c r="G6555" t="s">
        <v>3594</v>
      </c>
      <c r="H6555">
        <v>1.1</v>
      </c>
      <c r="I6555">
        <v>7.9</v>
      </c>
    </row>
    <row r="6556" spans="3:10" ht="15">
      <c r="C6556" t="s">
        <v>3595</v>
      </c>
      <c r="F6556" s="5">
        <v>7417219</v>
      </c>
      <c r="G6556" t="s">
        <v>3596</v>
      </c>
      <c r="H6556">
        <v>41.1</v>
      </c>
      <c r="I6556">
        <v>7.9</v>
      </c>
      <c r="J6556" s="5">
        <v>121939</v>
      </c>
    </row>
    <row r="6557" spans="3:10" ht="15">
      <c r="C6557" t="s">
        <v>3629</v>
      </c>
      <c r="D6557" s="5">
        <v>2056470</v>
      </c>
      <c r="F6557" s="5">
        <v>2056470</v>
      </c>
      <c r="G6557" t="s">
        <v>3597</v>
      </c>
      <c r="H6557">
        <v>41.1</v>
      </c>
      <c r="I6557">
        <v>7.9</v>
      </c>
      <c r="J6557" s="5">
        <v>33808</v>
      </c>
    </row>
    <row r="6558" spans="3:10" ht="15">
      <c r="C6558" t="s">
        <v>3630</v>
      </c>
      <c r="E6558" s="5">
        <v>2200860</v>
      </c>
      <c r="F6558" s="5">
        <v>2200860</v>
      </c>
      <c r="G6558" t="s">
        <v>3598</v>
      </c>
      <c r="H6558">
        <v>41.1</v>
      </c>
      <c r="I6558">
        <v>7.9</v>
      </c>
      <c r="J6558" s="5">
        <v>36182</v>
      </c>
    </row>
    <row r="6559" spans="3:10" ht="15">
      <c r="C6559" t="s">
        <v>3599</v>
      </c>
      <c r="D6559" s="5">
        <v>2056470</v>
      </c>
      <c r="E6559" s="5">
        <v>2200860</v>
      </c>
      <c r="F6559" s="5">
        <v>11674549</v>
      </c>
      <c r="G6559" s="6">
        <v>572052.9</v>
      </c>
      <c r="J6559" s="5">
        <v>191929</v>
      </c>
    </row>
    <row r="6563" spans="3:4" ht="15">
      <c r="C6563" t="s">
        <v>3600</v>
      </c>
      <c r="D6563" t="s">
        <v>3202</v>
      </c>
    </row>
    <row r="6564" spans="3:10" ht="15">
      <c r="C6564" s="5">
        <v>22393960</v>
      </c>
      <c r="D6564" s="5">
        <v>8028340</v>
      </c>
      <c r="E6564" s="5">
        <v>4692000</v>
      </c>
      <c r="F6564" s="5">
        <v>35114300</v>
      </c>
      <c r="G6564" s="6">
        <v>1720600.7</v>
      </c>
      <c r="J6564" s="5">
        <v>427264</v>
      </c>
    </row>
    <row r="6566" spans="1:3" ht="15">
      <c r="A6566">
        <v>4605000</v>
      </c>
      <c r="C6566" t="s">
        <v>546</v>
      </c>
    </row>
    <row r="6567" spans="7:9" ht="15">
      <c r="G6567" t="s">
        <v>3001</v>
      </c>
      <c r="H6567">
        <v>5</v>
      </c>
      <c r="I6567">
        <v>13.9</v>
      </c>
    </row>
    <row r="6568" spans="3:10" ht="15">
      <c r="C6568" t="s">
        <v>3601</v>
      </c>
      <c r="F6568" s="5">
        <v>165844220</v>
      </c>
      <c r="G6568" t="s">
        <v>3602</v>
      </c>
      <c r="H6568">
        <v>25</v>
      </c>
      <c r="I6568">
        <v>13.9</v>
      </c>
      <c r="J6568" s="5">
        <v>1658442</v>
      </c>
    </row>
    <row r="6569" spans="3:10" ht="15">
      <c r="C6569" t="s">
        <v>3629</v>
      </c>
      <c r="D6569" s="5">
        <v>83425070</v>
      </c>
      <c r="F6569" s="5">
        <v>83425070</v>
      </c>
      <c r="G6569" t="s">
        <v>3603</v>
      </c>
      <c r="H6569">
        <v>25</v>
      </c>
      <c r="I6569">
        <v>13.9</v>
      </c>
      <c r="J6569" s="5">
        <v>834251</v>
      </c>
    </row>
    <row r="6570" spans="3:10" ht="15">
      <c r="C6570" t="s">
        <v>3630</v>
      </c>
      <c r="E6570" s="5">
        <v>21076270</v>
      </c>
      <c r="F6570" s="5">
        <v>21076270</v>
      </c>
      <c r="G6570" t="s">
        <v>3604</v>
      </c>
      <c r="H6570">
        <v>25</v>
      </c>
      <c r="I6570">
        <v>13.9</v>
      </c>
      <c r="J6570" s="5">
        <v>210763</v>
      </c>
    </row>
    <row r="6571" spans="3:10" ht="15">
      <c r="C6571" t="s">
        <v>3605</v>
      </c>
      <c r="D6571" s="5">
        <v>83425070</v>
      </c>
      <c r="E6571" s="5">
        <v>21076270</v>
      </c>
      <c r="F6571" s="5">
        <v>270345560</v>
      </c>
      <c r="G6571" s="6">
        <v>10516442.28</v>
      </c>
      <c r="J6571" s="5">
        <v>2703456</v>
      </c>
    </row>
    <row r="6573" spans="3:4" ht="15">
      <c r="C6573" t="s">
        <v>2269</v>
      </c>
      <c r="D6573" t="s">
        <v>3197</v>
      </c>
    </row>
    <row r="6574" spans="7:9" ht="15">
      <c r="G6574" t="s">
        <v>3001</v>
      </c>
      <c r="H6574">
        <v>5</v>
      </c>
      <c r="I6574">
        <v>13.9</v>
      </c>
    </row>
    <row r="6575" spans="3:10" ht="15">
      <c r="C6575" t="s">
        <v>547</v>
      </c>
      <c r="F6575" s="5">
        <v>32470</v>
      </c>
      <c r="G6575" t="s">
        <v>548</v>
      </c>
      <c r="H6575">
        <v>25</v>
      </c>
      <c r="I6575">
        <v>13.9</v>
      </c>
      <c r="J6575">
        <v>325</v>
      </c>
    </row>
    <row r="6576" spans="3:10" ht="15">
      <c r="C6576" t="s">
        <v>3629</v>
      </c>
      <c r="D6576">
        <v>0</v>
      </c>
      <c r="F6576">
        <v>0</v>
      </c>
      <c r="G6576" t="s">
        <v>549</v>
      </c>
      <c r="H6576">
        <v>25</v>
      </c>
      <c r="I6576">
        <v>13.9</v>
      </c>
      <c r="J6576">
        <v>0</v>
      </c>
    </row>
    <row r="6577" spans="3:10" ht="15">
      <c r="C6577" t="s">
        <v>3630</v>
      </c>
      <c r="E6577">
        <v>0</v>
      </c>
      <c r="F6577">
        <v>0</v>
      </c>
      <c r="G6577" t="s">
        <v>549</v>
      </c>
      <c r="H6577">
        <v>25</v>
      </c>
      <c r="I6577">
        <v>13.9</v>
      </c>
      <c r="J6577">
        <v>0</v>
      </c>
    </row>
    <row r="6578" spans="3:10" ht="15">
      <c r="C6578" t="s">
        <v>550</v>
      </c>
      <c r="D6578">
        <v>0</v>
      </c>
      <c r="E6578">
        <v>0</v>
      </c>
      <c r="F6578" s="5">
        <v>32470</v>
      </c>
      <c r="G6578" s="6">
        <v>1263.08</v>
      </c>
      <c r="J6578">
        <v>325</v>
      </c>
    </row>
    <row r="6582" spans="3:4" ht="15">
      <c r="C6582" t="s">
        <v>3606</v>
      </c>
      <c r="D6582" t="s">
        <v>3641</v>
      </c>
    </row>
    <row r="6588" spans="4:7" ht="15">
      <c r="D6588" t="s">
        <v>3646</v>
      </c>
      <c r="E6588" t="s">
        <v>3245</v>
      </c>
      <c r="F6588" t="s">
        <v>3246</v>
      </c>
      <c r="G6588" t="s">
        <v>3247</v>
      </c>
    </row>
    <row r="6589" spans="5:6" ht="15">
      <c r="E6589" t="s">
        <v>3753</v>
      </c>
      <c r="F6589" s="7">
        <v>38483</v>
      </c>
    </row>
    <row r="6592" spans="1:2" ht="15">
      <c r="A6592" t="s">
        <v>3566</v>
      </c>
      <c r="B6592" t="s">
        <v>3567</v>
      </c>
    </row>
    <row r="6593" spans="1:3" ht="15">
      <c r="A6593" t="s">
        <v>3250</v>
      </c>
      <c r="B6593" t="s">
        <v>3251</v>
      </c>
      <c r="C6593" t="s">
        <v>3568</v>
      </c>
    </row>
    <row r="6594" spans="1:3" ht="15">
      <c r="A6594" t="s">
        <v>2996</v>
      </c>
      <c r="B6594" t="s">
        <v>3569</v>
      </c>
      <c r="C6594" t="s">
        <v>3570</v>
      </c>
    </row>
    <row r="6595" spans="1:3" ht="15">
      <c r="A6595" t="s">
        <v>3571</v>
      </c>
      <c r="B6595" t="s">
        <v>2887</v>
      </c>
      <c r="C6595">
        <v>71854</v>
      </c>
    </row>
    <row r="6596" spans="1:3" ht="15">
      <c r="A6596" t="s">
        <v>3255</v>
      </c>
      <c r="B6596" t="s">
        <v>3256</v>
      </c>
      <c r="C6596" t="s">
        <v>3572</v>
      </c>
    </row>
    <row r="6599" spans="1:11" ht="15">
      <c r="A6599" t="s">
        <v>4361</v>
      </c>
      <c r="C6599" t="s">
        <v>3258</v>
      </c>
      <c r="D6599" t="s">
        <v>3633</v>
      </c>
      <c r="E6599" t="s">
        <v>3259</v>
      </c>
      <c r="F6599" t="s">
        <v>3260</v>
      </c>
      <c r="G6599" t="s">
        <v>3261</v>
      </c>
      <c r="H6599" t="s">
        <v>3262</v>
      </c>
      <c r="I6599" t="s">
        <v>3263</v>
      </c>
      <c r="J6599" t="s">
        <v>3264</v>
      </c>
      <c r="K6599" t="s">
        <v>3265</v>
      </c>
    </row>
    <row r="6600" spans="3:10" ht="15">
      <c r="C6600" t="s">
        <v>3266</v>
      </c>
      <c r="D6600" t="s">
        <v>3636</v>
      </c>
      <c r="E6600" t="s">
        <v>3267</v>
      </c>
      <c r="F6600" t="s">
        <v>3268</v>
      </c>
      <c r="G6600" t="s">
        <v>3269</v>
      </c>
      <c r="H6600" t="s">
        <v>3270</v>
      </c>
      <c r="I6600" t="s">
        <v>3628</v>
      </c>
      <c r="J6600" t="s">
        <v>3637</v>
      </c>
    </row>
    <row r="6602" spans="3:10" ht="15">
      <c r="C6602" s="5">
        <v>165876690</v>
      </c>
      <c r="D6602" s="5">
        <v>83425070</v>
      </c>
      <c r="E6602" s="5">
        <v>21076270</v>
      </c>
      <c r="F6602" s="5">
        <v>270378030</v>
      </c>
      <c r="G6602" s="6">
        <v>10517705.36</v>
      </c>
      <c r="J6602" s="5">
        <v>2703781</v>
      </c>
    </row>
    <row r="6605" spans="1:11" ht="15">
      <c r="A6605" t="s">
        <v>3293</v>
      </c>
      <c r="B6605" t="s">
        <v>3294</v>
      </c>
      <c r="C6605" t="s">
        <v>3742</v>
      </c>
      <c r="D6605" t="s">
        <v>3642</v>
      </c>
      <c r="E6605" t="s">
        <v>3743</v>
      </c>
      <c r="F6605" t="s">
        <v>3744</v>
      </c>
      <c r="G6605" t="s">
        <v>3745</v>
      </c>
      <c r="H6605" t="s">
        <v>3746</v>
      </c>
      <c r="I6605" t="s">
        <v>3747</v>
      </c>
      <c r="J6605" t="s">
        <v>3748</v>
      </c>
      <c r="K6605" t="s">
        <v>3749</v>
      </c>
    </row>
    <row r="6606" spans="3:5" ht="15">
      <c r="C6606" t="s">
        <v>4665</v>
      </c>
      <c r="D6606" t="s">
        <v>4121</v>
      </c>
      <c r="E6606" t="s">
        <v>4122</v>
      </c>
    </row>
    <row r="6607" spans="3:10" ht="15">
      <c r="C6607" t="s">
        <v>2839</v>
      </c>
      <c r="F6607" s="5">
        <v>4211881</v>
      </c>
      <c r="G6607" t="s">
        <v>2840</v>
      </c>
      <c r="H6607">
        <v>26.7</v>
      </c>
      <c r="I6607">
        <v>6.1</v>
      </c>
      <c r="J6607" s="5">
        <v>44983</v>
      </c>
    </row>
    <row r="6608" spans="3:10" ht="15">
      <c r="C6608" t="s">
        <v>3629</v>
      </c>
      <c r="D6608" s="5">
        <v>456240</v>
      </c>
      <c r="F6608" s="5">
        <v>456240</v>
      </c>
      <c r="G6608" t="s">
        <v>2841</v>
      </c>
      <c r="H6608">
        <v>26.7</v>
      </c>
      <c r="I6608">
        <v>6.1</v>
      </c>
      <c r="J6608" s="5">
        <v>4873</v>
      </c>
    </row>
    <row r="6609" spans="3:10" ht="15">
      <c r="C6609" t="s">
        <v>3630</v>
      </c>
      <c r="E6609" s="5">
        <v>916410</v>
      </c>
      <c r="F6609" s="5">
        <v>916410</v>
      </c>
      <c r="G6609" t="s">
        <v>2842</v>
      </c>
      <c r="H6609">
        <v>26.7</v>
      </c>
      <c r="I6609">
        <v>6.1</v>
      </c>
      <c r="J6609" s="5">
        <v>9787</v>
      </c>
    </row>
    <row r="6610" spans="3:10" ht="15">
      <c r="C6610" t="s">
        <v>2843</v>
      </c>
      <c r="D6610" t="s">
        <v>4234</v>
      </c>
      <c r="E6610" t="s">
        <v>3607</v>
      </c>
      <c r="F6610" t="s">
        <v>3608</v>
      </c>
      <c r="G6610" s="6">
        <v>183172.62</v>
      </c>
      <c r="J6610" s="5">
        <v>59643</v>
      </c>
    </row>
    <row r="6612" ht="15">
      <c r="C6612" t="s">
        <v>3643</v>
      </c>
    </row>
    <row r="6613" spans="3:7" ht="15">
      <c r="C6613" s="5">
        <v>208240658</v>
      </c>
      <c r="D6613" t="s">
        <v>4235</v>
      </c>
      <c r="E6613" t="s">
        <v>3609</v>
      </c>
      <c r="F6613" t="s">
        <v>3610</v>
      </c>
      <c r="G6613" s="6">
        <v>13550341.74</v>
      </c>
    </row>
    <row r="6614" spans="3:11" ht="15">
      <c r="C6614" t="s">
        <v>3645</v>
      </c>
      <c r="J6614" t="s">
        <v>3611</v>
      </c>
      <c r="K6614">
        <v>97</v>
      </c>
    </row>
    <row r="6615" ht="15">
      <c r="C6615" t="s">
        <v>3754</v>
      </c>
    </row>
    <row r="6619" spans="1:8" ht="15">
      <c r="A6619" t="s">
        <v>3755</v>
      </c>
      <c r="B6619" t="s">
        <v>3756</v>
      </c>
      <c r="C6619" t="s">
        <v>3757</v>
      </c>
      <c r="D6619" t="s">
        <v>3648</v>
      </c>
      <c r="E6619" t="s">
        <v>3758</v>
      </c>
      <c r="F6619" t="s">
        <v>3759</v>
      </c>
      <c r="G6619" t="s">
        <v>3760</v>
      </c>
      <c r="H6619" t="s">
        <v>3649</v>
      </c>
    </row>
    <row r="6622" spans="1:6" ht="15">
      <c r="A6622" t="s">
        <v>3761</v>
      </c>
      <c r="B6622" t="s">
        <v>3762</v>
      </c>
      <c r="C6622" t="s">
        <v>3763</v>
      </c>
      <c r="D6622" t="s">
        <v>3650</v>
      </c>
      <c r="E6622" t="s">
        <v>3764</v>
      </c>
      <c r="F6622" t="s">
        <v>3765</v>
      </c>
    </row>
    <row r="6623" spans="1:5" ht="15">
      <c r="A6623" t="s">
        <v>3766</v>
      </c>
      <c r="B6623" t="s">
        <v>3767</v>
      </c>
      <c r="C6623" t="s">
        <v>3768</v>
      </c>
      <c r="E6623" t="s">
        <v>3627</v>
      </c>
    </row>
    <row r="6654" spans="4:7" ht="15">
      <c r="D6654" t="s">
        <v>3646</v>
      </c>
      <c r="E6654" t="s">
        <v>3245</v>
      </c>
      <c r="F6654" t="s">
        <v>3246</v>
      </c>
      <c r="G6654" t="s">
        <v>3247</v>
      </c>
    </row>
    <row r="6655" spans="5:6" ht="15">
      <c r="E6655" t="s">
        <v>3753</v>
      </c>
      <c r="F6655" s="7">
        <v>38483</v>
      </c>
    </row>
    <row r="6658" spans="1:3" ht="15">
      <c r="A6658" t="s">
        <v>3566</v>
      </c>
      <c r="B6658" t="s">
        <v>3612</v>
      </c>
      <c r="C6658" t="s">
        <v>969</v>
      </c>
    </row>
    <row r="6659" spans="1:3" ht="15">
      <c r="A6659" t="s">
        <v>3250</v>
      </c>
      <c r="B6659" t="s">
        <v>3251</v>
      </c>
      <c r="C6659" t="s">
        <v>970</v>
      </c>
    </row>
    <row r="6660" spans="1:3" ht="15">
      <c r="A6660" t="s">
        <v>3772</v>
      </c>
      <c r="B6660" t="s">
        <v>971</v>
      </c>
      <c r="C6660" t="s">
        <v>972</v>
      </c>
    </row>
    <row r="6661" spans="1:3" ht="15">
      <c r="A6661" t="s">
        <v>973</v>
      </c>
      <c r="B6661" t="s">
        <v>3886</v>
      </c>
      <c r="C6661">
        <v>72315</v>
      </c>
    </row>
    <row r="6662" spans="1:3" ht="15">
      <c r="A6662" t="s">
        <v>3255</v>
      </c>
      <c r="B6662" t="s">
        <v>3256</v>
      </c>
      <c r="C6662" t="s">
        <v>974</v>
      </c>
    </row>
    <row r="6665" spans="1:11" ht="15">
      <c r="A6665" t="s">
        <v>4361</v>
      </c>
      <c r="C6665" t="s">
        <v>3258</v>
      </c>
      <c r="D6665" t="s">
        <v>3633</v>
      </c>
      <c r="E6665" t="s">
        <v>3259</v>
      </c>
      <c r="F6665" t="s">
        <v>3260</v>
      </c>
      <c r="G6665" t="s">
        <v>3261</v>
      </c>
      <c r="H6665" t="s">
        <v>3262</v>
      </c>
      <c r="I6665" t="s">
        <v>3263</v>
      </c>
      <c r="J6665" t="s">
        <v>3264</v>
      </c>
      <c r="K6665" t="s">
        <v>3265</v>
      </c>
    </row>
    <row r="6666" spans="3:10" ht="15">
      <c r="C6666" t="s">
        <v>3266</v>
      </c>
      <c r="D6666" t="s">
        <v>3636</v>
      </c>
      <c r="E6666" t="s">
        <v>3267</v>
      </c>
      <c r="F6666" t="s">
        <v>3268</v>
      </c>
      <c r="G6666" t="s">
        <v>3269</v>
      </c>
      <c r="H6666" t="s">
        <v>3270</v>
      </c>
      <c r="I6666" t="s">
        <v>3628</v>
      </c>
      <c r="J6666" t="s">
        <v>3637</v>
      </c>
    </row>
    <row r="6668" spans="1:3" ht="15">
      <c r="A6668">
        <v>4701000</v>
      </c>
      <c r="C6668" t="s">
        <v>975</v>
      </c>
    </row>
    <row r="6669" spans="7:9" ht="15">
      <c r="G6669" t="s">
        <v>3148</v>
      </c>
      <c r="H6669">
        <v>5</v>
      </c>
      <c r="I6669">
        <v>9</v>
      </c>
    </row>
    <row r="6670" spans="3:10" ht="15">
      <c r="C6670" t="s">
        <v>976</v>
      </c>
      <c r="F6670" s="5">
        <v>12799938</v>
      </c>
      <c r="G6670" t="s">
        <v>977</v>
      </c>
      <c r="H6670">
        <v>25</v>
      </c>
      <c r="I6670">
        <v>9</v>
      </c>
      <c r="J6670" s="5">
        <v>127999</v>
      </c>
    </row>
    <row r="6671" spans="3:10" ht="15">
      <c r="C6671" t="s">
        <v>3629</v>
      </c>
      <c r="D6671" s="5">
        <v>55215630</v>
      </c>
      <c r="F6671" s="5">
        <v>55215630</v>
      </c>
      <c r="G6671" t="s">
        <v>978</v>
      </c>
      <c r="H6671">
        <v>25</v>
      </c>
      <c r="I6671">
        <v>9</v>
      </c>
      <c r="J6671" s="5">
        <v>552156</v>
      </c>
    </row>
    <row r="6672" spans="3:10" ht="15">
      <c r="C6672" t="s">
        <v>3630</v>
      </c>
      <c r="E6672" s="5">
        <v>1872980</v>
      </c>
      <c r="F6672" s="5">
        <v>1872980</v>
      </c>
      <c r="G6672" t="s">
        <v>979</v>
      </c>
      <c r="H6672">
        <v>25</v>
      </c>
      <c r="I6672">
        <v>9</v>
      </c>
      <c r="J6672" s="5">
        <v>18730</v>
      </c>
    </row>
    <row r="6673" spans="3:10" ht="15">
      <c r="C6673" t="s">
        <v>980</v>
      </c>
      <c r="D6673" s="5">
        <v>55215630</v>
      </c>
      <c r="E6673" s="5">
        <v>1872980</v>
      </c>
      <c r="F6673" s="5">
        <v>69888548</v>
      </c>
      <c r="G6673" s="6">
        <v>2376210.63</v>
      </c>
      <c r="J6673" s="5">
        <v>698885</v>
      </c>
    </row>
    <row r="6676" spans="3:4" ht="15">
      <c r="C6676" t="s">
        <v>981</v>
      </c>
      <c r="D6676" t="s">
        <v>3187</v>
      </c>
    </row>
    <row r="6677" spans="3:10" ht="15">
      <c r="C6677" s="5">
        <v>12799938</v>
      </c>
      <c r="D6677" s="5">
        <v>55215630</v>
      </c>
      <c r="E6677" s="5">
        <v>1872980</v>
      </c>
      <c r="F6677" s="5">
        <v>69888548</v>
      </c>
      <c r="G6677" s="6">
        <v>2376210.63</v>
      </c>
      <c r="J6677" s="5">
        <v>698885</v>
      </c>
    </row>
    <row r="6679" spans="1:4" ht="15">
      <c r="A6679">
        <v>4702000</v>
      </c>
      <c r="C6679" t="s">
        <v>982</v>
      </c>
      <c r="D6679" t="s">
        <v>3202</v>
      </c>
    </row>
    <row r="6680" spans="7:9" ht="15">
      <c r="G6680" t="s">
        <v>983</v>
      </c>
      <c r="H6680">
        <v>5</v>
      </c>
      <c r="I6680">
        <v>8.39</v>
      </c>
    </row>
    <row r="6681" spans="3:10" ht="15">
      <c r="C6681" t="s">
        <v>984</v>
      </c>
      <c r="F6681" s="5">
        <v>90507061</v>
      </c>
      <c r="G6681" t="s">
        <v>985</v>
      </c>
      <c r="H6681">
        <v>25</v>
      </c>
      <c r="I6681">
        <v>8.39</v>
      </c>
      <c r="J6681" s="5">
        <v>905071</v>
      </c>
    </row>
    <row r="6682" spans="3:10" ht="15">
      <c r="C6682" t="s">
        <v>3629</v>
      </c>
      <c r="D6682" s="5">
        <v>35811116</v>
      </c>
      <c r="F6682" s="5">
        <v>35811116</v>
      </c>
      <c r="G6682" t="s">
        <v>986</v>
      </c>
      <c r="H6682">
        <v>25</v>
      </c>
      <c r="I6682">
        <v>8.39</v>
      </c>
      <c r="J6682" s="5">
        <v>358111</v>
      </c>
    </row>
    <row r="6683" spans="3:10" ht="15">
      <c r="C6683" t="s">
        <v>3630</v>
      </c>
      <c r="E6683" s="5">
        <v>11091290</v>
      </c>
      <c r="F6683" s="5">
        <v>11091290</v>
      </c>
      <c r="G6683" t="s">
        <v>987</v>
      </c>
      <c r="H6683">
        <v>25</v>
      </c>
      <c r="I6683">
        <v>8.39</v>
      </c>
      <c r="J6683" s="5">
        <v>110913</v>
      </c>
    </row>
    <row r="6684" spans="3:10" ht="15">
      <c r="C6684" t="s">
        <v>988</v>
      </c>
      <c r="D6684" s="5">
        <v>35811116</v>
      </c>
      <c r="E6684" s="5">
        <v>11091290</v>
      </c>
      <c r="F6684" s="5">
        <v>137409467</v>
      </c>
      <c r="G6684" s="6">
        <v>4588102.1</v>
      </c>
      <c r="J6684" s="5">
        <v>1374095</v>
      </c>
    </row>
    <row r="6687" spans="3:4" ht="15">
      <c r="C6687" t="s">
        <v>989</v>
      </c>
      <c r="D6687" t="s">
        <v>3193</v>
      </c>
    </row>
    <row r="6688" spans="3:10" ht="15">
      <c r="C6688" s="5">
        <v>90507061</v>
      </c>
      <c r="D6688" s="5">
        <v>35811116</v>
      </c>
      <c r="E6688" s="5">
        <v>11091290</v>
      </c>
      <c r="F6688" s="5">
        <v>137409467</v>
      </c>
      <c r="G6688" s="6">
        <v>4588102.1</v>
      </c>
      <c r="J6688" s="5">
        <v>1374095</v>
      </c>
    </row>
    <row r="6690" spans="1:4" ht="15">
      <c r="A6690">
        <v>4706000</v>
      </c>
      <c r="C6690" t="s">
        <v>990</v>
      </c>
      <c r="D6690" t="s">
        <v>4132</v>
      </c>
    </row>
    <row r="6691" spans="7:9" ht="15">
      <c r="G6691" t="s">
        <v>3914</v>
      </c>
      <c r="H6691">
        <v>6.6</v>
      </c>
      <c r="I6691">
        <v>9.4</v>
      </c>
    </row>
    <row r="6692" spans="3:10" ht="15">
      <c r="C6692" t="s">
        <v>991</v>
      </c>
      <c r="F6692" s="5">
        <v>33763209</v>
      </c>
      <c r="G6692" t="s">
        <v>992</v>
      </c>
      <c r="H6692">
        <v>26.6</v>
      </c>
      <c r="I6692">
        <v>9.4</v>
      </c>
      <c r="J6692" s="5">
        <v>359241</v>
      </c>
    </row>
    <row r="6693" spans="3:10" ht="15">
      <c r="C6693" t="s">
        <v>3629</v>
      </c>
      <c r="D6693" s="5">
        <v>11168770</v>
      </c>
      <c r="F6693" s="5">
        <v>11168770</v>
      </c>
      <c r="G6693" t="s">
        <v>993</v>
      </c>
      <c r="H6693">
        <v>26.6</v>
      </c>
      <c r="I6693">
        <v>9.4</v>
      </c>
      <c r="J6693" s="5">
        <v>118836</v>
      </c>
    </row>
    <row r="6694" spans="3:10" ht="15">
      <c r="C6694" t="s">
        <v>3630</v>
      </c>
      <c r="E6694" s="5">
        <v>5390910</v>
      </c>
      <c r="F6694" s="5">
        <v>5390910</v>
      </c>
      <c r="G6694" t="s">
        <v>994</v>
      </c>
      <c r="H6694">
        <v>26.6</v>
      </c>
      <c r="I6694">
        <v>9.4</v>
      </c>
      <c r="J6694" s="5">
        <v>57359</v>
      </c>
    </row>
    <row r="6695" spans="3:10" ht="15">
      <c r="C6695" t="s">
        <v>995</v>
      </c>
      <c r="D6695" s="5">
        <v>11168770</v>
      </c>
      <c r="E6695" s="5">
        <v>5390910</v>
      </c>
      <c r="F6695" s="5">
        <v>50322889</v>
      </c>
      <c r="G6695" s="6">
        <v>1811624</v>
      </c>
      <c r="J6695" s="5">
        <v>535436</v>
      </c>
    </row>
    <row r="6698" spans="3:4" ht="15">
      <c r="C6698" t="s">
        <v>996</v>
      </c>
      <c r="D6698" t="s">
        <v>4134</v>
      </c>
    </row>
    <row r="6699" spans="3:10" ht="15">
      <c r="C6699" s="5">
        <v>33763209</v>
      </c>
      <c r="D6699" s="5">
        <v>11168770</v>
      </c>
      <c r="E6699" s="5">
        <v>5390910</v>
      </c>
      <c r="F6699" s="5">
        <v>50322889</v>
      </c>
      <c r="G6699" s="6">
        <v>1811624</v>
      </c>
      <c r="J6699" s="5">
        <v>535436</v>
      </c>
    </row>
    <row r="6701" spans="1:3" ht="15">
      <c r="A6701">
        <v>4708000</v>
      </c>
      <c r="C6701" t="s">
        <v>997</v>
      </c>
    </row>
    <row r="6702" spans="7:9" ht="15">
      <c r="G6702" t="s">
        <v>4104</v>
      </c>
      <c r="H6702">
        <v>0</v>
      </c>
      <c r="I6702">
        <v>0</v>
      </c>
    </row>
    <row r="6703" spans="3:10" ht="15">
      <c r="C6703" t="s">
        <v>998</v>
      </c>
      <c r="F6703" s="5">
        <v>29040727</v>
      </c>
      <c r="G6703" t="s">
        <v>999</v>
      </c>
      <c r="H6703">
        <v>30</v>
      </c>
      <c r="I6703">
        <v>0</v>
      </c>
      <c r="J6703" s="5">
        <v>348489</v>
      </c>
    </row>
    <row r="6704" spans="3:10" ht="15">
      <c r="C6704" t="s">
        <v>3629</v>
      </c>
      <c r="D6704" s="5">
        <v>6656350</v>
      </c>
      <c r="F6704" s="5">
        <v>6656350</v>
      </c>
      <c r="G6704" t="s">
        <v>1000</v>
      </c>
      <c r="H6704">
        <v>30</v>
      </c>
      <c r="I6704">
        <v>0</v>
      </c>
      <c r="J6704" s="5">
        <v>79876</v>
      </c>
    </row>
    <row r="6705" spans="3:10" ht="15">
      <c r="C6705" t="s">
        <v>3630</v>
      </c>
      <c r="E6705" s="5">
        <v>7592710</v>
      </c>
      <c r="F6705" s="5">
        <v>7592710</v>
      </c>
      <c r="G6705" t="s">
        <v>1001</v>
      </c>
      <c r="H6705">
        <v>30</v>
      </c>
      <c r="I6705">
        <v>0</v>
      </c>
      <c r="J6705" s="5">
        <v>91113</v>
      </c>
    </row>
    <row r="6706" spans="3:10" ht="15">
      <c r="C6706" t="s">
        <v>1002</v>
      </c>
      <c r="D6706" s="5">
        <v>6656350</v>
      </c>
      <c r="E6706" s="5">
        <v>7592710</v>
      </c>
      <c r="F6706" s="5">
        <v>43289787</v>
      </c>
      <c r="G6706" s="6">
        <v>1298693.61</v>
      </c>
      <c r="J6706" s="5">
        <v>519478</v>
      </c>
    </row>
    <row r="6709" spans="3:4" ht="15">
      <c r="C6709" t="s">
        <v>1003</v>
      </c>
      <c r="D6709" t="s">
        <v>3187</v>
      </c>
    </row>
    <row r="6710" spans="3:10" ht="15">
      <c r="C6710" s="5">
        <v>29040727</v>
      </c>
      <c r="D6710" s="5">
        <v>6656350</v>
      </c>
      <c r="E6710" s="5">
        <v>7592710</v>
      </c>
      <c r="F6710" s="5">
        <v>43289787</v>
      </c>
      <c r="G6710" s="6">
        <v>1298693.61</v>
      </c>
      <c r="J6710" s="5">
        <v>519478</v>
      </c>
    </row>
    <row r="6712" spans="1:3" ht="15">
      <c r="A6712">
        <v>4712000</v>
      </c>
      <c r="C6712" t="s">
        <v>1004</v>
      </c>
    </row>
    <row r="6713" spans="7:9" ht="15">
      <c r="G6713" t="s">
        <v>1005</v>
      </c>
      <c r="H6713">
        <v>5</v>
      </c>
      <c r="I6713">
        <v>6.1</v>
      </c>
    </row>
    <row r="6714" spans="3:10" ht="15">
      <c r="C6714" t="s">
        <v>1006</v>
      </c>
      <c r="F6714" s="5">
        <v>21840985</v>
      </c>
      <c r="G6714" t="s">
        <v>1007</v>
      </c>
      <c r="H6714">
        <v>25</v>
      </c>
      <c r="I6714">
        <v>6.1</v>
      </c>
      <c r="J6714" s="5">
        <v>218410</v>
      </c>
    </row>
    <row r="6720" spans="4:7" ht="15">
      <c r="D6720" t="s">
        <v>3646</v>
      </c>
      <c r="E6720" t="s">
        <v>3245</v>
      </c>
      <c r="F6720" t="s">
        <v>3246</v>
      </c>
      <c r="G6720" t="s">
        <v>3247</v>
      </c>
    </row>
    <row r="6721" spans="5:6" ht="15">
      <c r="E6721" t="s">
        <v>3753</v>
      </c>
      <c r="F6721" s="7">
        <v>38483</v>
      </c>
    </row>
    <row r="6724" spans="1:3" ht="15">
      <c r="A6724" t="s">
        <v>3566</v>
      </c>
      <c r="B6724" t="s">
        <v>3612</v>
      </c>
      <c r="C6724" t="s">
        <v>969</v>
      </c>
    </row>
    <row r="6725" spans="1:3" ht="15">
      <c r="A6725" t="s">
        <v>3250</v>
      </c>
      <c r="B6725" t="s">
        <v>3251</v>
      </c>
      <c r="C6725" t="s">
        <v>970</v>
      </c>
    </row>
    <row r="6726" spans="1:3" ht="15">
      <c r="A6726" t="s">
        <v>3772</v>
      </c>
      <c r="B6726" t="s">
        <v>971</v>
      </c>
      <c r="C6726" t="s">
        <v>972</v>
      </c>
    </row>
    <row r="6727" spans="1:3" ht="15">
      <c r="A6727" t="s">
        <v>973</v>
      </c>
      <c r="B6727" t="s">
        <v>3886</v>
      </c>
      <c r="C6727">
        <v>72315</v>
      </c>
    </row>
    <row r="6728" spans="1:3" ht="15">
      <c r="A6728" t="s">
        <v>3255</v>
      </c>
      <c r="B6728" t="s">
        <v>3256</v>
      </c>
      <c r="C6728" t="s">
        <v>974</v>
      </c>
    </row>
    <row r="6731" spans="1:11" ht="15">
      <c r="A6731" t="s">
        <v>4361</v>
      </c>
      <c r="C6731" t="s">
        <v>3258</v>
      </c>
      <c r="D6731" t="s">
        <v>3633</v>
      </c>
      <c r="E6731" t="s">
        <v>3259</v>
      </c>
      <c r="F6731" t="s">
        <v>3260</v>
      </c>
      <c r="G6731" t="s">
        <v>3261</v>
      </c>
      <c r="H6731" t="s">
        <v>3262</v>
      </c>
      <c r="I6731" t="s">
        <v>3263</v>
      </c>
      <c r="J6731" t="s">
        <v>3264</v>
      </c>
      <c r="K6731" t="s">
        <v>3265</v>
      </c>
    </row>
    <row r="6732" spans="3:10" ht="15">
      <c r="C6732" t="s">
        <v>3266</v>
      </c>
      <c r="D6732" t="s">
        <v>3636</v>
      </c>
      <c r="E6732" t="s">
        <v>3267</v>
      </c>
      <c r="F6732" t="s">
        <v>3268</v>
      </c>
      <c r="G6732" t="s">
        <v>3269</v>
      </c>
      <c r="H6732" t="s">
        <v>3270</v>
      </c>
      <c r="I6732" t="s">
        <v>3628</v>
      </c>
      <c r="J6732" t="s">
        <v>3637</v>
      </c>
    </row>
    <row r="6734" spans="3:10" ht="15">
      <c r="C6734" t="s">
        <v>3629</v>
      </c>
      <c r="D6734" s="5">
        <v>11074150</v>
      </c>
      <c r="F6734" s="5">
        <v>11074150</v>
      </c>
      <c r="G6734" t="s">
        <v>1008</v>
      </c>
      <c r="H6734">
        <v>25</v>
      </c>
      <c r="I6734">
        <v>6.1</v>
      </c>
      <c r="J6734" s="5">
        <v>110742</v>
      </c>
    </row>
    <row r="6735" spans="3:10" ht="15">
      <c r="C6735" t="s">
        <v>3630</v>
      </c>
      <c r="E6735" s="5">
        <v>2405410</v>
      </c>
      <c r="F6735" s="5">
        <v>2405410</v>
      </c>
      <c r="G6735" t="s">
        <v>1009</v>
      </c>
      <c r="H6735">
        <v>25</v>
      </c>
      <c r="I6735">
        <v>6.1</v>
      </c>
      <c r="J6735" s="5">
        <v>24054</v>
      </c>
    </row>
    <row r="6736" spans="3:10" ht="15">
      <c r="C6736" t="s">
        <v>1010</v>
      </c>
      <c r="D6736" s="5">
        <v>11074150</v>
      </c>
      <c r="E6736" s="5">
        <v>2405410</v>
      </c>
      <c r="F6736" s="5">
        <v>35320545</v>
      </c>
      <c r="G6736" s="6">
        <v>1098468.95</v>
      </c>
      <c r="J6736" s="5">
        <v>353206</v>
      </c>
    </row>
    <row r="6739" spans="3:4" ht="15">
      <c r="C6739" t="s">
        <v>1011</v>
      </c>
      <c r="D6739" t="s">
        <v>3640</v>
      </c>
    </row>
    <row r="6740" spans="3:10" ht="15">
      <c r="C6740" s="5">
        <v>21840985</v>
      </c>
      <c r="D6740" s="5">
        <v>11074150</v>
      </c>
      <c r="E6740" s="5">
        <v>2405410</v>
      </c>
      <c r="F6740" s="5">
        <v>35320545</v>
      </c>
      <c r="G6740" s="6">
        <v>1098468.95</v>
      </c>
      <c r="J6740" s="5">
        <v>353206</v>
      </c>
    </row>
    <row r="6742" spans="1:3" ht="15">
      <c r="A6742">
        <v>4713000</v>
      </c>
      <c r="C6742" t="s">
        <v>1012</v>
      </c>
    </row>
    <row r="6743" spans="7:9" ht="15">
      <c r="G6743" t="s">
        <v>1013</v>
      </c>
      <c r="H6743">
        <v>5</v>
      </c>
      <c r="I6743">
        <v>10.3</v>
      </c>
    </row>
    <row r="6744" spans="3:10" ht="15">
      <c r="C6744" t="s">
        <v>1014</v>
      </c>
      <c r="F6744" s="5">
        <v>36038315</v>
      </c>
      <c r="G6744" t="s">
        <v>1015</v>
      </c>
      <c r="H6744">
        <v>25</v>
      </c>
      <c r="I6744">
        <v>10.3</v>
      </c>
      <c r="J6744" s="5">
        <v>360383</v>
      </c>
    </row>
    <row r="6745" spans="3:10" ht="15">
      <c r="C6745" t="s">
        <v>3629</v>
      </c>
      <c r="D6745" s="5">
        <v>22456120</v>
      </c>
      <c r="F6745" s="5">
        <v>22456120</v>
      </c>
      <c r="G6745" t="s">
        <v>1016</v>
      </c>
      <c r="H6745">
        <v>25</v>
      </c>
      <c r="I6745">
        <v>10.3</v>
      </c>
      <c r="J6745" s="5">
        <v>224561</v>
      </c>
    </row>
    <row r="6746" spans="3:10" ht="15">
      <c r="C6746" t="s">
        <v>3630</v>
      </c>
      <c r="E6746" s="5">
        <v>3083210</v>
      </c>
      <c r="F6746" s="5">
        <v>3083210</v>
      </c>
      <c r="G6746" t="s">
        <v>1017</v>
      </c>
      <c r="H6746">
        <v>25</v>
      </c>
      <c r="I6746">
        <v>10.3</v>
      </c>
      <c r="J6746" s="5">
        <v>30832</v>
      </c>
    </row>
    <row r="6747" spans="3:10" ht="15">
      <c r="C6747" t="s">
        <v>1018</v>
      </c>
      <c r="D6747" s="5">
        <v>22456120</v>
      </c>
      <c r="E6747" s="5">
        <v>3083210</v>
      </c>
      <c r="F6747" s="5">
        <v>61577645</v>
      </c>
      <c r="G6747" s="6">
        <v>2173690.87</v>
      </c>
      <c r="J6747" s="5">
        <v>615776</v>
      </c>
    </row>
    <row r="6750" spans="3:4" ht="15">
      <c r="C6750" t="s">
        <v>1019</v>
      </c>
      <c r="D6750" t="s">
        <v>3187</v>
      </c>
    </row>
    <row r="6751" spans="3:10" ht="15">
      <c r="C6751" s="5">
        <v>36038315</v>
      </c>
      <c r="D6751" s="5">
        <v>22456120</v>
      </c>
      <c r="E6751" s="5">
        <v>3083210</v>
      </c>
      <c r="F6751" s="5">
        <v>61577645</v>
      </c>
      <c r="G6751" s="6">
        <v>2173690.87</v>
      </c>
      <c r="J6751" s="5">
        <v>615776</v>
      </c>
    </row>
    <row r="6754" spans="1:11" ht="15">
      <c r="A6754" t="s">
        <v>3293</v>
      </c>
      <c r="B6754" t="s">
        <v>3294</v>
      </c>
      <c r="C6754" t="s">
        <v>3742</v>
      </c>
      <c r="D6754" t="s">
        <v>3642</v>
      </c>
      <c r="E6754" t="s">
        <v>3743</v>
      </c>
      <c r="F6754" t="s">
        <v>3744</v>
      </c>
      <c r="G6754" t="s">
        <v>3745</v>
      </c>
      <c r="H6754" t="s">
        <v>3746</v>
      </c>
      <c r="I6754" t="s">
        <v>3747</v>
      </c>
      <c r="J6754" t="s">
        <v>3748</v>
      </c>
      <c r="K6754" t="s">
        <v>3749</v>
      </c>
    </row>
    <row r="6755" spans="3:5" ht="15">
      <c r="C6755" t="s">
        <v>4705</v>
      </c>
      <c r="D6755" t="s">
        <v>4236</v>
      </c>
      <c r="E6755" t="s">
        <v>1602</v>
      </c>
    </row>
    <row r="6756" spans="3:10" ht="15">
      <c r="C6756" t="s">
        <v>2466</v>
      </c>
      <c r="F6756" s="5">
        <v>11017968</v>
      </c>
      <c r="G6756" t="s">
        <v>2467</v>
      </c>
      <c r="H6756">
        <v>25</v>
      </c>
      <c r="I6756">
        <v>8</v>
      </c>
      <c r="J6756" s="5">
        <v>110180</v>
      </c>
    </row>
    <row r="6757" spans="3:10" ht="15">
      <c r="C6757" t="s">
        <v>3629</v>
      </c>
      <c r="D6757" s="5">
        <v>7130923</v>
      </c>
      <c r="F6757" s="5">
        <v>7130923</v>
      </c>
      <c r="G6757" t="s">
        <v>2468</v>
      </c>
      <c r="H6757">
        <v>25</v>
      </c>
      <c r="I6757">
        <v>8</v>
      </c>
      <c r="J6757" s="5">
        <v>71309</v>
      </c>
    </row>
    <row r="6758" spans="3:10" ht="15">
      <c r="C6758" t="s">
        <v>3630</v>
      </c>
      <c r="E6758" s="5">
        <v>954050</v>
      </c>
      <c r="F6758" s="5">
        <v>954050</v>
      </c>
      <c r="G6758" t="s">
        <v>2469</v>
      </c>
      <c r="H6758">
        <v>25</v>
      </c>
      <c r="I6758">
        <v>8</v>
      </c>
      <c r="J6758" s="5">
        <v>9541</v>
      </c>
    </row>
    <row r="6759" spans="3:10" ht="15">
      <c r="C6759" t="s">
        <v>2470</v>
      </c>
      <c r="D6759" t="s">
        <v>4237</v>
      </c>
      <c r="E6759" t="s">
        <v>1020</v>
      </c>
      <c r="F6759" t="s">
        <v>1021</v>
      </c>
      <c r="G6759" s="6">
        <v>630397.05</v>
      </c>
      <c r="J6759" s="5">
        <v>191030</v>
      </c>
    </row>
    <row r="6761" spans="3:5" ht="15">
      <c r="C6761" t="s">
        <v>1022</v>
      </c>
      <c r="D6761" t="s">
        <v>4238</v>
      </c>
      <c r="E6761" t="s">
        <v>4239</v>
      </c>
    </row>
    <row r="6762" spans="3:10" ht="15">
      <c r="C6762" t="s">
        <v>1023</v>
      </c>
      <c r="F6762" s="5">
        <v>994519</v>
      </c>
      <c r="G6762" t="s">
        <v>1024</v>
      </c>
      <c r="H6762">
        <v>25</v>
      </c>
      <c r="I6762">
        <v>6.2</v>
      </c>
      <c r="J6762" s="5">
        <v>9945</v>
      </c>
    </row>
    <row r="6763" spans="3:10" ht="15">
      <c r="C6763" t="s">
        <v>3629</v>
      </c>
      <c r="D6763" s="5">
        <v>223040</v>
      </c>
      <c r="F6763" s="5">
        <v>223040</v>
      </c>
      <c r="G6763" t="s">
        <v>1025</v>
      </c>
      <c r="H6763">
        <v>25</v>
      </c>
      <c r="I6763">
        <v>6.2</v>
      </c>
      <c r="J6763" s="5">
        <v>2230</v>
      </c>
    </row>
    <row r="6764" spans="3:10" ht="15">
      <c r="C6764" t="s">
        <v>3630</v>
      </c>
      <c r="E6764" s="5">
        <v>76590</v>
      </c>
      <c r="F6764" s="5">
        <v>76590</v>
      </c>
      <c r="G6764" t="s">
        <v>1026</v>
      </c>
      <c r="H6764">
        <v>25</v>
      </c>
      <c r="I6764">
        <v>6.2</v>
      </c>
      <c r="J6764">
        <v>766</v>
      </c>
    </row>
    <row r="6765" spans="3:10" ht="15">
      <c r="C6765" t="s">
        <v>1027</v>
      </c>
      <c r="D6765" t="s">
        <v>4240</v>
      </c>
      <c r="E6765" t="s">
        <v>1028</v>
      </c>
      <c r="F6765" t="s">
        <v>1029</v>
      </c>
      <c r="G6765" s="6">
        <v>40377.45</v>
      </c>
      <c r="J6765" s="5">
        <v>12941</v>
      </c>
    </row>
    <row r="6767" ht="15">
      <c r="C6767" t="s">
        <v>3643</v>
      </c>
    </row>
    <row r="6768" spans="3:7" ht="15">
      <c r="C6768" s="5">
        <v>236002722</v>
      </c>
      <c r="D6768" t="s">
        <v>4241</v>
      </c>
      <c r="E6768" t="s">
        <v>1030</v>
      </c>
      <c r="F6768" t="s">
        <v>1031</v>
      </c>
      <c r="G6768" s="6">
        <v>14017564.66</v>
      </c>
    </row>
    <row r="6769" spans="3:11" ht="15">
      <c r="C6769" t="s">
        <v>3645</v>
      </c>
      <c r="J6769" t="s">
        <v>1032</v>
      </c>
      <c r="K6769">
        <v>76</v>
      </c>
    </row>
    <row r="6770" ht="15">
      <c r="C6770" t="s">
        <v>3754</v>
      </c>
    </row>
    <row r="6774" spans="1:8" ht="15">
      <c r="A6774" t="s">
        <v>3755</v>
      </c>
      <c r="B6774" t="s">
        <v>3756</v>
      </c>
      <c r="C6774" t="s">
        <v>3757</v>
      </c>
      <c r="D6774" t="s">
        <v>3648</v>
      </c>
      <c r="E6774" t="s">
        <v>3758</v>
      </c>
      <c r="F6774" t="s">
        <v>3759</v>
      </c>
      <c r="G6774" t="s">
        <v>3760</v>
      </c>
      <c r="H6774" t="s">
        <v>3649</v>
      </c>
    </row>
    <row r="6777" spans="1:6" ht="15">
      <c r="A6777" t="s">
        <v>3761</v>
      </c>
      <c r="B6777" t="s">
        <v>3762</v>
      </c>
      <c r="C6777" t="s">
        <v>3763</v>
      </c>
      <c r="D6777" t="s">
        <v>3650</v>
      </c>
      <c r="E6777" t="s">
        <v>3764</v>
      </c>
      <c r="F6777" t="s">
        <v>3765</v>
      </c>
    </row>
    <row r="6778" spans="1:5" ht="15">
      <c r="A6778" t="s">
        <v>3766</v>
      </c>
      <c r="B6778" t="s">
        <v>3767</v>
      </c>
      <c r="C6778" t="s">
        <v>3768</v>
      </c>
      <c r="E6778" t="s">
        <v>3627</v>
      </c>
    </row>
    <row r="6786" spans="4:7" ht="15">
      <c r="D6786" t="s">
        <v>3646</v>
      </c>
      <c r="E6786" t="s">
        <v>3245</v>
      </c>
      <c r="F6786" t="s">
        <v>3246</v>
      </c>
      <c r="G6786" t="s">
        <v>3247</v>
      </c>
    </row>
    <row r="6787" spans="5:6" ht="15">
      <c r="E6787" t="s">
        <v>3753</v>
      </c>
      <c r="F6787" s="7">
        <v>38483</v>
      </c>
    </row>
    <row r="6790" spans="1:2" ht="15">
      <c r="A6790" t="s">
        <v>1033</v>
      </c>
      <c r="B6790" t="s">
        <v>1034</v>
      </c>
    </row>
    <row r="6791" spans="1:3" ht="15">
      <c r="A6791" t="s">
        <v>3250</v>
      </c>
      <c r="B6791" t="s">
        <v>3251</v>
      </c>
      <c r="C6791" t="s">
        <v>1035</v>
      </c>
    </row>
    <row r="6792" spans="1:3" ht="15">
      <c r="A6792" t="s">
        <v>3192</v>
      </c>
      <c r="B6792" t="s">
        <v>1036</v>
      </c>
      <c r="C6792" t="s">
        <v>3652</v>
      </c>
    </row>
    <row r="6793" spans="1:3" ht="15">
      <c r="A6793" t="s">
        <v>3653</v>
      </c>
      <c r="B6793" t="s">
        <v>2887</v>
      </c>
      <c r="C6793">
        <v>72029</v>
      </c>
    </row>
    <row r="6794" spans="1:3" ht="15">
      <c r="A6794" t="s">
        <v>3255</v>
      </c>
      <c r="B6794" t="s">
        <v>3256</v>
      </c>
      <c r="C6794" t="s">
        <v>3654</v>
      </c>
    </row>
    <row r="6797" spans="1:11" ht="15">
      <c r="A6797" t="s">
        <v>4361</v>
      </c>
      <c r="C6797" t="s">
        <v>3258</v>
      </c>
      <c r="D6797" t="s">
        <v>3633</v>
      </c>
      <c r="E6797" t="s">
        <v>3259</v>
      </c>
      <c r="F6797" t="s">
        <v>3260</v>
      </c>
      <c r="G6797" t="s">
        <v>3261</v>
      </c>
      <c r="H6797" t="s">
        <v>3262</v>
      </c>
      <c r="I6797" t="s">
        <v>3263</v>
      </c>
      <c r="J6797" t="s">
        <v>3264</v>
      </c>
      <c r="K6797" t="s">
        <v>3265</v>
      </c>
    </row>
    <row r="6798" spans="3:10" ht="15">
      <c r="C6798" t="s">
        <v>3266</v>
      </c>
      <c r="D6798" t="s">
        <v>3636</v>
      </c>
      <c r="E6798" t="s">
        <v>3267</v>
      </c>
      <c r="F6798" t="s">
        <v>3268</v>
      </c>
      <c r="G6798" t="s">
        <v>3269</v>
      </c>
      <c r="H6798" t="s">
        <v>3270</v>
      </c>
      <c r="I6798" t="s">
        <v>3628</v>
      </c>
      <c r="J6798" t="s">
        <v>3637</v>
      </c>
    </row>
    <row r="6800" spans="1:3" ht="15">
      <c r="A6800">
        <v>4801000</v>
      </c>
      <c r="C6800" t="s">
        <v>3655</v>
      </c>
    </row>
    <row r="6801" spans="7:9" ht="15">
      <c r="G6801" t="s">
        <v>796</v>
      </c>
      <c r="H6801">
        <v>5</v>
      </c>
      <c r="I6801">
        <v>10.9</v>
      </c>
    </row>
    <row r="6802" spans="3:10" ht="15">
      <c r="C6802" t="s">
        <v>3656</v>
      </c>
      <c r="F6802" s="5">
        <v>26859818</v>
      </c>
      <c r="G6802" t="s">
        <v>3657</v>
      </c>
      <c r="H6802">
        <v>25</v>
      </c>
      <c r="I6802">
        <v>10.9</v>
      </c>
      <c r="J6802" s="5">
        <v>268598</v>
      </c>
    </row>
    <row r="6803" spans="3:10" ht="15">
      <c r="C6803" t="s">
        <v>3629</v>
      </c>
      <c r="D6803" s="5">
        <v>11768678</v>
      </c>
      <c r="F6803" s="5">
        <v>11768678</v>
      </c>
      <c r="G6803" t="s">
        <v>3658</v>
      </c>
      <c r="H6803">
        <v>25</v>
      </c>
      <c r="I6803">
        <v>10.9</v>
      </c>
      <c r="J6803" s="5">
        <v>117687</v>
      </c>
    </row>
    <row r="6804" spans="3:10" ht="15">
      <c r="C6804" t="s">
        <v>3630</v>
      </c>
      <c r="E6804" s="5">
        <v>5070790</v>
      </c>
      <c r="F6804" s="5">
        <v>5070790</v>
      </c>
      <c r="G6804" t="s">
        <v>3659</v>
      </c>
      <c r="H6804">
        <v>25</v>
      </c>
      <c r="I6804">
        <v>10.9</v>
      </c>
      <c r="J6804" s="5">
        <v>50708</v>
      </c>
    </row>
    <row r="6805" spans="3:10" ht="15">
      <c r="C6805" t="s">
        <v>3660</v>
      </c>
      <c r="D6805" s="5">
        <v>11768678</v>
      </c>
      <c r="E6805" s="5">
        <v>5070790</v>
      </c>
      <c r="F6805" s="5">
        <v>43699286</v>
      </c>
      <c r="G6805" s="6">
        <v>1568804.37</v>
      </c>
      <c r="J6805" s="5">
        <v>436993</v>
      </c>
    </row>
    <row r="6807" ht="15">
      <c r="C6807" t="s">
        <v>2565</v>
      </c>
    </row>
    <row r="6808" spans="7:9" ht="15">
      <c r="G6808" t="s">
        <v>796</v>
      </c>
      <c r="H6808">
        <v>5</v>
      </c>
      <c r="I6808">
        <v>10.9</v>
      </c>
    </row>
    <row r="6809" spans="3:10" ht="15">
      <c r="C6809" t="s">
        <v>3661</v>
      </c>
      <c r="F6809" s="5">
        <v>3732916</v>
      </c>
      <c r="G6809" t="s">
        <v>3662</v>
      </c>
      <c r="H6809">
        <v>25</v>
      </c>
      <c r="I6809">
        <v>10.9</v>
      </c>
      <c r="J6809" s="5">
        <v>37329</v>
      </c>
    </row>
    <row r="6810" spans="3:10" ht="15">
      <c r="C6810" t="s">
        <v>3629</v>
      </c>
      <c r="D6810" s="5">
        <v>707551</v>
      </c>
      <c r="F6810" s="5">
        <v>707551</v>
      </c>
      <c r="G6810" t="s">
        <v>3663</v>
      </c>
      <c r="H6810">
        <v>25</v>
      </c>
      <c r="I6810">
        <v>10.9</v>
      </c>
      <c r="J6810" s="5">
        <v>7076</v>
      </c>
    </row>
    <row r="6811" spans="3:10" ht="15">
      <c r="C6811" t="s">
        <v>3630</v>
      </c>
      <c r="E6811" s="5">
        <v>950478</v>
      </c>
      <c r="F6811" s="5">
        <v>950478</v>
      </c>
      <c r="G6811" t="s">
        <v>3664</v>
      </c>
      <c r="H6811">
        <v>25</v>
      </c>
      <c r="I6811">
        <v>10.9</v>
      </c>
      <c r="J6811" s="5">
        <v>9505</v>
      </c>
    </row>
    <row r="6812" spans="3:10" ht="15">
      <c r="C6812" t="s">
        <v>3665</v>
      </c>
      <c r="D6812" s="5">
        <v>707551</v>
      </c>
      <c r="E6812" s="5">
        <v>950478</v>
      </c>
      <c r="F6812" s="5">
        <v>5390945</v>
      </c>
      <c r="G6812" s="6">
        <v>193534.92</v>
      </c>
      <c r="J6812" s="5">
        <v>53910</v>
      </c>
    </row>
    <row r="6816" spans="3:4" ht="15">
      <c r="C6816" t="s">
        <v>3666</v>
      </c>
      <c r="D6816" t="s">
        <v>3203</v>
      </c>
    </row>
    <row r="6817" spans="3:10" ht="15">
      <c r="C6817" s="5">
        <v>30592734</v>
      </c>
      <c r="D6817" s="5">
        <v>12476229</v>
      </c>
      <c r="E6817" s="5">
        <v>6021268</v>
      </c>
      <c r="F6817" s="5">
        <v>49090231</v>
      </c>
      <c r="G6817" s="6">
        <v>1762339.29</v>
      </c>
      <c r="J6817" s="5">
        <v>490903</v>
      </c>
    </row>
    <row r="6819" spans="1:3" ht="15">
      <c r="A6819">
        <v>4802000</v>
      </c>
      <c r="C6819" t="s">
        <v>3372</v>
      </c>
    </row>
    <row r="6820" spans="7:9" ht="15">
      <c r="G6820" t="s">
        <v>2473</v>
      </c>
      <c r="H6820">
        <v>6</v>
      </c>
      <c r="I6820">
        <v>4</v>
      </c>
    </row>
    <row r="6821" spans="3:10" ht="15">
      <c r="C6821" t="s">
        <v>3667</v>
      </c>
      <c r="F6821" s="5">
        <v>14799493</v>
      </c>
      <c r="G6821" t="s">
        <v>3668</v>
      </c>
      <c r="H6821">
        <v>26</v>
      </c>
      <c r="I6821">
        <v>4</v>
      </c>
      <c r="J6821" s="5">
        <v>153915</v>
      </c>
    </row>
    <row r="6822" spans="3:10" ht="15">
      <c r="C6822" t="s">
        <v>3629</v>
      </c>
      <c r="D6822" s="5">
        <v>5335946</v>
      </c>
      <c r="F6822" s="5">
        <v>5335946</v>
      </c>
      <c r="G6822" t="s">
        <v>3669</v>
      </c>
      <c r="H6822">
        <v>26</v>
      </c>
      <c r="I6822">
        <v>4</v>
      </c>
      <c r="J6822" s="5">
        <v>55494</v>
      </c>
    </row>
    <row r="6823" spans="3:10" ht="15">
      <c r="C6823" t="s">
        <v>3630</v>
      </c>
      <c r="E6823" s="5">
        <v>2751847</v>
      </c>
      <c r="F6823" s="5">
        <v>2751847</v>
      </c>
      <c r="G6823" t="s">
        <v>3670</v>
      </c>
      <c r="H6823">
        <v>26</v>
      </c>
      <c r="I6823">
        <v>4</v>
      </c>
      <c r="J6823" s="5">
        <v>28619</v>
      </c>
    </row>
    <row r="6824" spans="3:10" ht="15">
      <c r="C6824" t="s">
        <v>3671</v>
      </c>
      <c r="D6824" s="5">
        <v>5335946</v>
      </c>
      <c r="E6824" s="5">
        <v>2751847</v>
      </c>
      <c r="F6824" s="5">
        <v>22887286</v>
      </c>
      <c r="G6824" s="6">
        <v>686618.58</v>
      </c>
      <c r="J6824" s="5">
        <v>238028</v>
      </c>
    </row>
    <row r="6826" ht="15">
      <c r="C6826" t="s">
        <v>3672</v>
      </c>
    </row>
    <row r="6827" spans="7:9" ht="15">
      <c r="G6827" t="s">
        <v>2473</v>
      </c>
      <c r="H6827">
        <v>6</v>
      </c>
      <c r="I6827">
        <v>4</v>
      </c>
    </row>
    <row r="6828" spans="3:10" ht="15">
      <c r="C6828" t="s">
        <v>3373</v>
      </c>
      <c r="F6828" s="5">
        <v>263110</v>
      </c>
      <c r="G6828" t="s">
        <v>3374</v>
      </c>
      <c r="H6828">
        <v>26</v>
      </c>
      <c r="I6828">
        <v>4</v>
      </c>
      <c r="J6828" s="5">
        <v>2736</v>
      </c>
    </row>
    <row r="6829" spans="3:10" ht="15">
      <c r="C6829" t="s">
        <v>3629</v>
      </c>
      <c r="D6829">
        <v>0</v>
      </c>
      <c r="F6829">
        <v>0</v>
      </c>
      <c r="G6829" t="s">
        <v>3375</v>
      </c>
      <c r="H6829">
        <v>26</v>
      </c>
      <c r="I6829">
        <v>4</v>
      </c>
      <c r="J6829">
        <v>0</v>
      </c>
    </row>
    <row r="6830" spans="3:10" ht="15">
      <c r="C6830" t="s">
        <v>3630</v>
      </c>
      <c r="E6830" s="5">
        <v>112580</v>
      </c>
      <c r="F6830" s="5">
        <v>112580</v>
      </c>
      <c r="G6830" t="s">
        <v>3376</v>
      </c>
      <c r="H6830">
        <v>26</v>
      </c>
      <c r="I6830">
        <v>4</v>
      </c>
      <c r="J6830" s="5">
        <v>1171</v>
      </c>
    </row>
    <row r="6831" spans="3:10" ht="15">
      <c r="C6831" t="s">
        <v>3377</v>
      </c>
      <c r="D6831">
        <v>0</v>
      </c>
      <c r="E6831" s="5">
        <v>112580</v>
      </c>
      <c r="F6831" s="5">
        <v>375690</v>
      </c>
      <c r="G6831" s="6">
        <v>11270.7</v>
      </c>
      <c r="J6831" s="5">
        <v>3907</v>
      </c>
    </row>
    <row r="6834" ht="15">
      <c r="C6834" t="s">
        <v>3485</v>
      </c>
    </row>
    <row r="6835" spans="7:9" ht="15">
      <c r="G6835" t="s">
        <v>2473</v>
      </c>
      <c r="H6835">
        <v>6</v>
      </c>
      <c r="I6835">
        <v>4</v>
      </c>
    </row>
    <row r="6836" spans="3:10" ht="15">
      <c r="C6836" t="s">
        <v>3673</v>
      </c>
      <c r="F6836" s="5">
        <v>202151</v>
      </c>
      <c r="G6836" t="s">
        <v>3674</v>
      </c>
      <c r="H6836">
        <v>26</v>
      </c>
      <c r="I6836">
        <v>4</v>
      </c>
      <c r="J6836" s="5">
        <v>2102</v>
      </c>
    </row>
    <row r="6837" spans="3:10" ht="15">
      <c r="C6837" t="s">
        <v>3629</v>
      </c>
      <c r="D6837">
        <v>0</v>
      </c>
      <c r="F6837">
        <v>0</v>
      </c>
      <c r="G6837" t="s">
        <v>3375</v>
      </c>
      <c r="H6837">
        <v>26</v>
      </c>
      <c r="I6837">
        <v>4</v>
      </c>
      <c r="J6837">
        <v>0</v>
      </c>
    </row>
    <row r="6838" spans="3:10" ht="15">
      <c r="C6838" t="s">
        <v>3630</v>
      </c>
      <c r="E6838" s="5">
        <v>6996</v>
      </c>
      <c r="F6838" s="5">
        <v>6996</v>
      </c>
      <c r="G6838" t="s">
        <v>3675</v>
      </c>
      <c r="H6838">
        <v>26</v>
      </c>
      <c r="I6838">
        <v>4</v>
      </c>
      <c r="J6838">
        <v>73</v>
      </c>
    </row>
    <row r="6839" spans="3:10" ht="15">
      <c r="C6839" t="s">
        <v>3676</v>
      </c>
      <c r="D6839">
        <v>0</v>
      </c>
      <c r="E6839" s="5">
        <v>6996</v>
      </c>
      <c r="F6839" s="5">
        <v>209147</v>
      </c>
      <c r="G6839" s="6">
        <v>6274.41</v>
      </c>
      <c r="J6839" s="5">
        <v>2175</v>
      </c>
    </row>
    <row r="6842" spans="3:11" ht="15">
      <c r="C6842" t="s">
        <v>3677</v>
      </c>
      <c r="D6842" t="s">
        <v>4242</v>
      </c>
      <c r="E6842" t="s">
        <v>3678</v>
      </c>
      <c r="F6842" t="s">
        <v>3679</v>
      </c>
      <c r="G6842" t="s">
        <v>3680</v>
      </c>
      <c r="H6842" t="s">
        <v>3681</v>
      </c>
      <c r="I6842" t="s">
        <v>3682</v>
      </c>
      <c r="J6842" t="s">
        <v>4260</v>
      </c>
      <c r="K6842" t="s">
        <v>3683</v>
      </c>
    </row>
    <row r="6843" spans="7:9" ht="15">
      <c r="G6843" t="s">
        <v>3997</v>
      </c>
      <c r="H6843">
        <v>5</v>
      </c>
      <c r="I6843">
        <v>7</v>
      </c>
    </row>
    <row r="6844" spans="3:10" ht="15">
      <c r="C6844" t="s">
        <v>3684</v>
      </c>
      <c r="F6844" s="5">
        <v>13908365</v>
      </c>
      <c r="G6844" t="s">
        <v>3685</v>
      </c>
      <c r="H6844">
        <v>25</v>
      </c>
      <c r="I6844">
        <v>7</v>
      </c>
      <c r="J6844" s="5">
        <v>139084</v>
      </c>
    </row>
    <row r="6845" spans="3:10" ht="15">
      <c r="C6845" t="s">
        <v>3629</v>
      </c>
      <c r="D6845" s="5">
        <v>3150959</v>
      </c>
      <c r="F6845" s="5">
        <v>3150959</v>
      </c>
      <c r="G6845" t="s">
        <v>3686</v>
      </c>
      <c r="H6845">
        <v>25</v>
      </c>
      <c r="I6845">
        <v>7</v>
      </c>
      <c r="J6845" s="5">
        <v>31510</v>
      </c>
    </row>
    <row r="6846" spans="3:10" ht="15">
      <c r="C6846" t="s">
        <v>3630</v>
      </c>
      <c r="E6846" s="5">
        <v>1780608</v>
      </c>
      <c r="F6846" s="5">
        <v>1780608</v>
      </c>
      <c r="G6846" t="s">
        <v>3687</v>
      </c>
      <c r="H6846">
        <v>25</v>
      </c>
      <c r="I6846">
        <v>7</v>
      </c>
      <c r="J6846" s="5">
        <v>17806</v>
      </c>
    </row>
    <row r="6852" spans="4:7" ht="15">
      <c r="D6852" t="s">
        <v>3646</v>
      </c>
      <c r="E6852" t="s">
        <v>3245</v>
      </c>
      <c r="F6852" t="s">
        <v>3246</v>
      </c>
      <c r="G6852" t="s">
        <v>3247</v>
      </c>
    </row>
    <row r="6853" spans="5:6" ht="15">
      <c r="E6853" t="s">
        <v>3753</v>
      </c>
      <c r="F6853" s="7">
        <v>38483</v>
      </c>
    </row>
    <row r="6856" spans="1:2" ht="15">
      <c r="A6856" t="s">
        <v>1033</v>
      </c>
      <c r="B6856" t="s">
        <v>1034</v>
      </c>
    </row>
    <row r="6857" spans="1:3" ht="15">
      <c r="A6857" t="s">
        <v>3250</v>
      </c>
      <c r="B6857" t="s">
        <v>3251</v>
      </c>
      <c r="C6857" t="s">
        <v>1035</v>
      </c>
    </row>
    <row r="6858" spans="1:3" ht="15">
      <c r="A6858" t="s">
        <v>3192</v>
      </c>
      <c r="B6858" t="s">
        <v>1036</v>
      </c>
      <c r="C6858" t="s">
        <v>3652</v>
      </c>
    </row>
    <row r="6859" spans="1:3" ht="15">
      <c r="A6859" t="s">
        <v>3653</v>
      </c>
      <c r="B6859" t="s">
        <v>2887</v>
      </c>
      <c r="C6859">
        <v>72029</v>
      </c>
    </row>
    <row r="6860" spans="1:3" ht="15">
      <c r="A6860" t="s">
        <v>3255</v>
      </c>
      <c r="B6860" t="s">
        <v>3256</v>
      </c>
      <c r="C6860" t="s">
        <v>3654</v>
      </c>
    </row>
    <row r="6863" spans="1:11" ht="15">
      <c r="A6863" t="s">
        <v>4361</v>
      </c>
      <c r="C6863" t="s">
        <v>3258</v>
      </c>
      <c r="D6863" t="s">
        <v>3633</v>
      </c>
      <c r="E6863" t="s">
        <v>3259</v>
      </c>
      <c r="F6863" t="s">
        <v>3260</v>
      </c>
      <c r="G6863" t="s">
        <v>3261</v>
      </c>
      <c r="H6863" t="s">
        <v>3262</v>
      </c>
      <c r="I6863" t="s">
        <v>3263</v>
      </c>
      <c r="J6863" t="s">
        <v>3264</v>
      </c>
      <c r="K6863" t="s">
        <v>3265</v>
      </c>
    </row>
    <row r="6864" spans="3:10" ht="15">
      <c r="C6864" t="s">
        <v>3266</v>
      </c>
      <c r="D6864" t="s">
        <v>3636</v>
      </c>
      <c r="E6864" t="s">
        <v>3267</v>
      </c>
      <c r="F6864" t="s">
        <v>3268</v>
      </c>
      <c r="G6864" t="s">
        <v>3269</v>
      </c>
      <c r="H6864" t="s">
        <v>3270</v>
      </c>
      <c r="I6864" t="s">
        <v>3628</v>
      </c>
      <c r="J6864" t="s">
        <v>3637</v>
      </c>
    </row>
    <row r="6866" spans="3:10" ht="15">
      <c r="C6866" t="s">
        <v>3688</v>
      </c>
      <c r="D6866" s="5">
        <v>3150959</v>
      </c>
      <c r="E6866" s="5">
        <v>1780608</v>
      </c>
      <c r="F6866" s="5">
        <v>18839932</v>
      </c>
      <c r="G6866" s="6">
        <v>602877.83</v>
      </c>
      <c r="J6866" s="5">
        <v>188400</v>
      </c>
    </row>
    <row r="6870" spans="3:4" ht="15">
      <c r="C6870" t="s">
        <v>3689</v>
      </c>
      <c r="D6870" t="s">
        <v>3641</v>
      </c>
    </row>
    <row r="6871" spans="3:10" ht="15">
      <c r="C6871" s="5">
        <v>29173119</v>
      </c>
      <c r="D6871" s="5">
        <v>8486905</v>
      </c>
      <c r="E6871" s="5">
        <v>4652031</v>
      </c>
      <c r="F6871" s="5">
        <v>42312055</v>
      </c>
      <c r="G6871" s="6">
        <v>1307041.52</v>
      </c>
      <c r="J6871" s="5">
        <v>432510</v>
      </c>
    </row>
    <row r="6874" spans="1:11" ht="15">
      <c r="A6874" t="s">
        <v>3293</v>
      </c>
      <c r="B6874" t="s">
        <v>3294</v>
      </c>
      <c r="C6874" t="s">
        <v>3742</v>
      </c>
      <c r="D6874" t="s">
        <v>3642</v>
      </c>
      <c r="E6874" t="s">
        <v>3743</v>
      </c>
      <c r="F6874" t="s">
        <v>3744</v>
      </c>
      <c r="G6874" t="s">
        <v>3745</v>
      </c>
      <c r="H6874" t="s">
        <v>3746</v>
      </c>
      <c r="I6874" t="s">
        <v>3747</v>
      </c>
      <c r="J6874" t="s">
        <v>3748</v>
      </c>
      <c r="K6874" t="s">
        <v>3749</v>
      </c>
    </row>
    <row r="6875" spans="3:5" ht="15">
      <c r="C6875" t="s">
        <v>3690</v>
      </c>
      <c r="D6875" t="e">
        <v>#NAME?</v>
      </c>
      <c r="E6875" t="s">
        <v>1515</v>
      </c>
    </row>
    <row r="6876" spans="3:10" ht="15">
      <c r="C6876" t="s">
        <v>3691</v>
      </c>
      <c r="F6876" s="5">
        <v>1380153</v>
      </c>
      <c r="G6876" t="s">
        <v>3692</v>
      </c>
      <c r="H6876">
        <v>25</v>
      </c>
      <c r="I6876">
        <v>8</v>
      </c>
      <c r="J6876" s="5">
        <v>13802</v>
      </c>
    </row>
    <row r="6877" spans="3:10" ht="15">
      <c r="C6877" t="s">
        <v>3629</v>
      </c>
      <c r="D6877" s="5">
        <v>192919</v>
      </c>
      <c r="F6877" s="5">
        <v>192919</v>
      </c>
      <c r="G6877" t="s">
        <v>3693</v>
      </c>
      <c r="H6877">
        <v>25</v>
      </c>
      <c r="I6877">
        <v>8</v>
      </c>
      <c r="J6877" s="5">
        <v>1929</v>
      </c>
    </row>
    <row r="6878" spans="3:10" ht="15">
      <c r="C6878" t="s">
        <v>3630</v>
      </c>
      <c r="E6878" s="5">
        <v>348801</v>
      </c>
      <c r="F6878" s="5">
        <v>348801</v>
      </c>
      <c r="G6878" t="s">
        <v>3694</v>
      </c>
      <c r="H6878">
        <v>25</v>
      </c>
      <c r="I6878">
        <v>8</v>
      </c>
      <c r="J6878" s="5">
        <v>3488</v>
      </c>
    </row>
    <row r="6879" spans="3:10" ht="15">
      <c r="C6879" t="s">
        <v>3695</v>
      </c>
      <c r="D6879" t="s">
        <v>4243</v>
      </c>
      <c r="E6879" t="s">
        <v>3696</v>
      </c>
      <c r="F6879" t="s">
        <v>3697</v>
      </c>
      <c r="G6879" s="6">
        <v>63421.81</v>
      </c>
      <c r="J6879" s="5">
        <v>19219</v>
      </c>
    </row>
    <row r="6881" spans="3:5" ht="15">
      <c r="C6881" t="s">
        <v>3698</v>
      </c>
      <c r="D6881" t="s">
        <v>4244</v>
      </c>
      <c r="E6881" t="s">
        <v>4140</v>
      </c>
    </row>
    <row r="6882" spans="3:10" ht="15">
      <c r="C6882" t="s">
        <v>3699</v>
      </c>
      <c r="F6882" s="5">
        <v>476298</v>
      </c>
      <c r="G6882" t="s">
        <v>3700</v>
      </c>
      <c r="H6882">
        <v>25</v>
      </c>
      <c r="I6882">
        <v>3.9</v>
      </c>
      <c r="J6882" s="5">
        <v>4763</v>
      </c>
    </row>
    <row r="6883" spans="3:10" ht="15">
      <c r="C6883" t="s">
        <v>3629</v>
      </c>
      <c r="D6883" s="5">
        <v>65600</v>
      </c>
      <c r="F6883" s="5">
        <v>65600</v>
      </c>
      <c r="G6883" t="s">
        <v>3701</v>
      </c>
      <c r="H6883">
        <v>25</v>
      </c>
      <c r="I6883">
        <v>3.9</v>
      </c>
      <c r="J6883">
        <v>656</v>
      </c>
    </row>
    <row r="6884" spans="3:10" ht="15">
      <c r="C6884" t="s">
        <v>3630</v>
      </c>
      <c r="E6884" s="5">
        <v>447670</v>
      </c>
      <c r="F6884" s="5">
        <v>447670</v>
      </c>
      <c r="G6884" t="s">
        <v>3702</v>
      </c>
      <c r="H6884">
        <v>25</v>
      </c>
      <c r="I6884">
        <v>3.9</v>
      </c>
      <c r="J6884" s="5">
        <v>4477</v>
      </c>
    </row>
    <row r="6885" spans="3:10" ht="15">
      <c r="C6885" t="s">
        <v>3703</v>
      </c>
      <c r="D6885" t="s">
        <v>4245</v>
      </c>
      <c r="E6885" t="s">
        <v>3704</v>
      </c>
      <c r="F6885" t="s">
        <v>3705</v>
      </c>
      <c r="G6885" s="6">
        <v>28598.51</v>
      </c>
      <c r="J6885" s="5">
        <v>9896</v>
      </c>
    </row>
    <row r="6887" spans="3:5" ht="15">
      <c r="C6887" t="s">
        <v>3706</v>
      </c>
      <c r="D6887" t="e">
        <v>#NAME?</v>
      </c>
      <c r="E6887" t="s">
        <v>4246</v>
      </c>
    </row>
    <row r="6888" spans="3:10" ht="15">
      <c r="C6888" t="s">
        <v>3707</v>
      </c>
      <c r="F6888" s="5">
        <v>117278</v>
      </c>
      <c r="G6888" t="s">
        <v>3708</v>
      </c>
      <c r="H6888">
        <v>25</v>
      </c>
      <c r="I6888">
        <v>7.5</v>
      </c>
      <c r="J6888" s="5">
        <v>1173</v>
      </c>
    </row>
    <row r="6889" spans="3:10" ht="15">
      <c r="C6889" t="s">
        <v>3629</v>
      </c>
      <c r="D6889" s="5">
        <v>33800</v>
      </c>
      <c r="F6889" s="5">
        <v>33800</v>
      </c>
      <c r="G6889" t="s">
        <v>3709</v>
      </c>
      <c r="H6889">
        <v>25</v>
      </c>
      <c r="I6889">
        <v>7.5</v>
      </c>
      <c r="J6889">
        <v>338</v>
      </c>
    </row>
    <row r="6890" spans="3:10" ht="15">
      <c r="C6890" t="s">
        <v>3630</v>
      </c>
      <c r="E6890" s="5">
        <v>11405</v>
      </c>
      <c r="F6890" s="5">
        <v>11405</v>
      </c>
      <c r="G6890" t="s">
        <v>3710</v>
      </c>
      <c r="H6890">
        <v>25</v>
      </c>
      <c r="I6890">
        <v>7.5</v>
      </c>
      <c r="J6890">
        <v>114</v>
      </c>
    </row>
    <row r="6891" spans="3:10" ht="15">
      <c r="C6891" t="s">
        <v>3711</v>
      </c>
      <c r="D6891" t="s">
        <v>4247</v>
      </c>
      <c r="E6891" t="s">
        <v>3712</v>
      </c>
      <c r="F6891" t="s">
        <v>3713</v>
      </c>
      <c r="G6891" s="6">
        <v>5280.7</v>
      </c>
      <c r="J6891" s="5">
        <v>1625</v>
      </c>
    </row>
    <row r="6893" ht="15">
      <c r="C6893" t="s">
        <v>3643</v>
      </c>
    </row>
    <row r="6894" spans="3:7" ht="15">
      <c r="C6894" s="5">
        <v>57541405</v>
      </c>
      <c r="D6894" t="s">
        <v>4248</v>
      </c>
      <c r="E6894" t="s">
        <v>3714</v>
      </c>
      <c r="F6894" t="s">
        <v>3715</v>
      </c>
      <c r="G6894" s="6">
        <v>2955601.8</v>
      </c>
    </row>
    <row r="6895" spans="3:11" ht="15">
      <c r="C6895" t="s">
        <v>3645</v>
      </c>
      <c r="J6895" t="s">
        <v>3716</v>
      </c>
      <c r="K6895">
        <v>13</v>
      </c>
    </row>
    <row r="6896" ht="15">
      <c r="C6896" t="s">
        <v>3754</v>
      </c>
    </row>
    <row r="6900" spans="1:8" ht="15">
      <c r="A6900" t="s">
        <v>3755</v>
      </c>
      <c r="B6900" t="s">
        <v>3756</v>
      </c>
      <c r="C6900" t="s">
        <v>3757</v>
      </c>
      <c r="D6900" t="s">
        <v>3648</v>
      </c>
      <c r="E6900" t="s">
        <v>3758</v>
      </c>
      <c r="F6900" t="s">
        <v>3759</v>
      </c>
      <c r="G6900" t="s">
        <v>3760</v>
      </c>
      <c r="H6900" t="s">
        <v>3649</v>
      </c>
    </row>
    <row r="6903" spans="1:6" ht="15">
      <c r="A6903" t="s">
        <v>3761</v>
      </c>
      <c r="B6903" t="s">
        <v>3762</v>
      </c>
      <c r="C6903" t="s">
        <v>3763</v>
      </c>
      <c r="D6903" t="s">
        <v>3650</v>
      </c>
      <c r="E6903" t="s">
        <v>3764</v>
      </c>
      <c r="F6903" t="s">
        <v>3765</v>
      </c>
    </row>
    <row r="6904" spans="1:5" ht="15">
      <c r="A6904" t="s">
        <v>3766</v>
      </c>
      <c r="B6904" t="s">
        <v>3767</v>
      </c>
      <c r="C6904" t="s">
        <v>3768</v>
      </c>
      <c r="E6904" t="s">
        <v>3627</v>
      </c>
    </row>
    <row r="6918" spans="4:7" ht="15">
      <c r="D6918" t="s">
        <v>3646</v>
      </c>
      <c r="E6918" t="s">
        <v>3245</v>
      </c>
      <c r="F6918" t="s">
        <v>3246</v>
      </c>
      <c r="G6918" t="s">
        <v>3247</v>
      </c>
    </row>
    <row r="6919" spans="5:6" ht="15">
      <c r="E6919" t="s">
        <v>3753</v>
      </c>
      <c r="F6919" s="7">
        <v>38483</v>
      </c>
    </row>
    <row r="6922" spans="1:3" ht="15">
      <c r="A6922" t="s">
        <v>1033</v>
      </c>
      <c r="B6922" t="s">
        <v>3717</v>
      </c>
      <c r="C6922" t="s">
        <v>3718</v>
      </c>
    </row>
    <row r="6923" spans="1:3" ht="15">
      <c r="A6923" t="s">
        <v>3250</v>
      </c>
      <c r="B6923" t="s">
        <v>3251</v>
      </c>
      <c r="C6923" t="s">
        <v>3719</v>
      </c>
    </row>
    <row r="6924" spans="1:3" ht="15">
      <c r="A6924" t="s">
        <v>4511</v>
      </c>
      <c r="B6924" t="s">
        <v>1388</v>
      </c>
      <c r="C6924" t="s">
        <v>3720</v>
      </c>
    </row>
    <row r="6925" spans="1:3" ht="15">
      <c r="A6925" t="s">
        <v>3721</v>
      </c>
      <c r="B6925" t="s">
        <v>2887</v>
      </c>
      <c r="C6925">
        <v>71957</v>
      </c>
    </row>
    <row r="6926" spans="1:3" ht="15">
      <c r="A6926" t="s">
        <v>3255</v>
      </c>
      <c r="B6926" t="s">
        <v>3256</v>
      </c>
      <c r="C6926" t="s">
        <v>3722</v>
      </c>
    </row>
    <row r="6929" spans="1:11" ht="15">
      <c r="A6929" t="s">
        <v>4361</v>
      </c>
      <c r="C6929" t="s">
        <v>3258</v>
      </c>
      <c r="D6929" t="s">
        <v>3633</v>
      </c>
      <c r="E6929" t="s">
        <v>3259</v>
      </c>
      <c r="F6929" t="s">
        <v>3260</v>
      </c>
      <c r="G6929" t="s">
        <v>3261</v>
      </c>
      <c r="H6929" t="s">
        <v>3262</v>
      </c>
      <c r="I6929" t="s">
        <v>3263</v>
      </c>
      <c r="J6929" t="s">
        <v>3264</v>
      </c>
      <c r="K6929" t="s">
        <v>3265</v>
      </c>
    </row>
    <row r="6930" spans="3:10" ht="15">
      <c r="C6930" t="s">
        <v>3266</v>
      </c>
      <c r="D6930" t="s">
        <v>3636</v>
      </c>
      <c r="E6930" t="s">
        <v>3267</v>
      </c>
      <c r="F6930" t="s">
        <v>3268</v>
      </c>
      <c r="G6930" t="s">
        <v>3269</v>
      </c>
      <c r="H6930" t="s">
        <v>3270</v>
      </c>
      <c r="I6930" t="s">
        <v>3628</v>
      </c>
      <c r="J6930" t="s">
        <v>3637</v>
      </c>
    </row>
    <row r="6932" spans="1:4" ht="15">
      <c r="A6932">
        <v>4901000</v>
      </c>
      <c r="C6932" t="s">
        <v>3723</v>
      </c>
      <c r="D6932" t="s">
        <v>3202</v>
      </c>
    </row>
    <row r="6933" spans="7:9" ht="15">
      <c r="G6933" t="s">
        <v>3724</v>
      </c>
      <c r="H6933">
        <v>5</v>
      </c>
      <c r="I6933">
        <v>8.7</v>
      </c>
    </row>
    <row r="6934" spans="3:10" ht="15">
      <c r="C6934" t="s">
        <v>3725</v>
      </c>
      <c r="F6934" s="5">
        <v>15639249</v>
      </c>
      <c r="G6934" t="s">
        <v>3726</v>
      </c>
      <c r="H6934">
        <v>25</v>
      </c>
      <c r="I6934">
        <v>8.7</v>
      </c>
      <c r="J6934" s="5">
        <v>156392</v>
      </c>
    </row>
    <row r="6935" spans="3:10" ht="15">
      <c r="C6935" t="s">
        <v>3629</v>
      </c>
      <c r="D6935" s="5">
        <v>5637665</v>
      </c>
      <c r="F6935" s="5">
        <v>5637665</v>
      </c>
      <c r="G6935" t="s">
        <v>3727</v>
      </c>
      <c r="H6935">
        <v>25</v>
      </c>
      <c r="I6935">
        <v>8.7</v>
      </c>
      <c r="J6935" s="5">
        <v>56377</v>
      </c>
    </row>
    <row r="6936" spans="3:10" ht="15">
      <c r="C6936" t="s">
        <v>3630</v>
      </c>
      <c r="E6936" s="5">
        <v>1340539</v>
      </c>
      <c r="F6936" s="5">
        <v>1340539</v>
      </c>
      <c r="G6936" t="s">
        <v>3728</v>
      </c>
      <c r="H6936">
        <v>25</v>
      </c>
      <c r="I6936">
        <v>8.7</v>
      </c>
      <c r="J6936" s="5">
        <v>13405</v>
      </c>
    </row>
    <row r="6937" spans="3:10" ht="15">
      <c r="C6937" t="s">
        <v>3729</v>
      </c>
      <c r="D6937" s="5">
        <v>5637665</v>
      </c>
      <c r="E6937" s="5">
        <v>1340539</v>
      </c>
      <c r="F6937" s="5">
        <v>22617453</v>
      </c>
      <c r="G6937" s="6">
        <v>762208.16</v>
      </c>
      <c r="J6937" s="5">
        <v>226174</v>
      </c>
    </row>
    <row r="6940" spans="3:4" ht="15">
      <c r="C6940" t="s">
        <v>3730</v>
      </c>
      <c r="D6940" t="s">
        <v>3193</v>
      </c>
    </row>
    <row r="6941" spans="3:10" ht="15">
      <c r="C6941" s="5">
        <v>15639249</v>
      </c>
      <c r="D6941" s="5">
        <v>5637665</v>
      </c>
      <c r="E6941" s="5">
        <v>1340539</v>
      </c>
      <c r="F6941" s="5">
        <v>22617453</v>
      </c>
      <c r="G6941" s="6">
        <v>762208.16</v>
      </c>
      <c r="J6941" s="5">
        <v>226174</v>
      </c>
    </row>
    <row r="6943" spans="1:3" ht="15">
      <c r="A6943">
        <v>4902000</v>
      </c>
      <c r="C6943" t="s">
        <v>318</v>
      </c>
    </row>
    <row r="6944" spans="7:9" ht="15">
      <c r="G6944" t="s">
        <v>3148</v>
      </c>
      <c r="H6944">
        <v>5</v>
      </c>
      <c r="I6944">
        <v>9</v>
      </c>
    </row>
    <row r="6945" spans="3:10" ht="15">
      <c r="C6945" t="s">
        <v>3731</v>
      </c>
      <c r="F6945" s="5">
        <v>33656155</v>
      </c>
      <c r="G6945" t="s">
        <v>3732</v>
      </c>
      <c r="H6945">
        <v>25</v>
      </c>
      <c r="I6945">
        <v>9</v>
      </c>
      <c r="J6945" s="5">
        <v>336562</v>
      </c>
    </row>
    <row r="6946" spans="3:10" ht="15">
      <c r="C6946" t="s">
        <v>3629</v>
      </c>
      <c r="D6946" s="5">
        <v>10865260</v>
      </c>
      <c r="F6946" s="5">
        <v>10865260</v>
      </c>
      <c r="G6946" t="s">
        <v>3733</v>
      </c>
      <c r="H6946">
        <v>25</v>
      </c>
      <c r="I6946">
        <v>9</v>
      </c>
      <c r="J6946" s="5">
        <v>108653</v>
      </c>
    </row>
    <row r="6947" spans="3:10" ht="15">
      <c r="C6947" t="s">
        <v>3630</v>
      </c>
      <c r="E6947" s="5">
        <v>1917820</v>
      </c>
      <c r="F6947" s="5">
        <v>1917820</v>
      </c>
      <c r="G6947" t="s">
        <v>3734</v>
      </c>
      <c r="H6947">
        <v>25</v>
      </c>
      <c r="I6947">
        <v>9</v>
      </c>
      <c r="J6947" s="5">
        <v>19178</v>
      </c>
    </row>
    <row r="6948" spans="3:10" ht="15">
      <c r="C6948" t="s">
        <v>3735</v>
      </c>
      <c r="D6948" s="5">
        <v>10865260</v>
      </c>
      <c r="E6948" s="5">
        <v>1917820</v>
      </c>
      <c r="F6948" s="5">
        <v>46439235</v>
      </c>
      <c r="G6948" s="6">
        <v>1578933.99</v>
      </c>
      <c r="J6948" s="5">
        <v>464393</v>
      </c>
    </row>
    <row r="6950" ht="15">
      <c r="C6950" t="s">
        <v>2207</v>
      </c>
    </row>
    <row r="6951" spans="7:9" ht="15">
      <c r="G6951" t="s">
        <v>3148</v>
      </c>
      <c r="H6951">
        <v>5</v>
      </c>
      <c r="I6951">
        <v>9</v>
      </c>
    </row>
    <row r="6952" spans="3:10" ht="15">
      <c r="C6952" t="s">
        <v>319</v>
      </c>
      <c r="F6952" s="5">
        <v>267177</v>
      </c>
      <c r="G6952" t="s">
        <v>320</v>
      </c>
      <c r="H6952">
        <v>25</v>
      </c>
      <c r="I6952">
        <v>9</v>
      </c>
      <c r="J6952" s="5">
        <v>2672</v>
      </c>
    </row>
    <row r="6953" spans="3:10" ht="15">
      <c r="C6953" t="s">
        <v>3629</v>
      </c>
      <c r="D6953" s="5">
        <v>34182</v>
      </c>
      <c r="F6953" s="5">
        <v>34182</v>
      </c>
      <c r="G6953" t="s">
        <v>321</v>
      </c>
      <c r="H6953">
        <v>25</v>
      </c>
      <c r="I6953">
        <v>9</v>
      </c>
      <c r="J6953">
        <v>342</v>
      </c>
    </row>
    <row r="6954" spans="3:10" ht="15">
      <c r="C6954" t="s">
        <v>3630</v>
      </c>
      <c r="E6954" s="5">
        <v>19762</v>
      </c>
      <c r="F6954" s="5">
        <v>19762</v>
      </c>
      <c r="G6954" t="s">
        <v>322</v>
      </c>
      <c r="H6954">
        <v>25</v>
      </c>
      <c r="I6954">
        <v>9</v>
      </c>
      <c r="J6954">
        <v>198</v>
      </c>
    </row>
    <row r="6955" spans="3:10" ht="15">
      <c r="C6955" t="s">
        <v>323</v>
      </c>
      <c r="D6955" s="5">
        <v>34182</v>
      </c>
      <c r="E6955" s="5">
        <v>19762</v>
      </c>
      <c r="F6955" s="5">
        <v>321121</v>
      </c>
      <c r="G6955" s="6">
        <v>10918.12</v>
      </c>
      <c r="J6955" s="5">
        <v>3212</v>
      </c>
    </row>
    <row r="6959" spans="3:4" ht="15">
      <c r="C6959" t="s">
        <v>3736</v>
      </c>
      <c r="D6959" t="s">
        <v>3641</v>
      </c>
    </row>
    <row r="6960" spans="3:10" ht="15">
      <c r="C6960" s="5">
        <v>33923332</v>
      </c>
      <c r="D6960" s="5">
        <v>10899442</v>
      </c>
      <c r="E6960" s="5">
        <v>1937582</v>
      </c>
      <c r="F6960" s="5">
        <v>46760356</v>
      </c>
      <c r="G6960" s="6">
        <v>1589852.11</v>
      </c>
      <c r="J6960" s="5">
        <v>467605</v>
      </c>
    </row>
    <row r="6963" spans="1:11" ht="15">
      <c r="A6963" t="s">
        <v>3293</v>
      </c>
      <c r="B6963" t="s">
        <v>3294</v>
      </c>
      <c r="C6963" t="s">
        <v>3742</v>
      </c>
      <c r="D6963" t="s">
        <v>3642</v>
      </c>
      <c r="E6963" t="s">
        <v>3743</v>
      </c>
      <c r="F6963" t="s">
        <v>3744</v>
      </c>
      <c r="G6963" t="s">
        <v>3745</v>
      </c>
      <c r="H6963" t="s">
        <v>3746</v>
      </c>
      <c r="I6963" t="s">
        <v>3747</v>
      </c>
      <c r="J6963" t="s">
        <v>3748</v>
      </c>
      <c r="K6963" t="s">
        <v>3749</v>
      </c>
    </row>
    <row r="6964" spans="3:4" ht="15">
      <c r="C6964" t="s">
        <v>3737</v>
      </c>
      <c r="D6964" t="s">
        <v>4249</v>
      </c>
    </row>
    <row r="6965" spans="3:10" ht="15">
      <c r="C6965" t="s">
        <v>3738</v>
      </c>
      <c r="F6965" s="5">
        <v>7672608</v>
      </c>
      <c r="G6965" t="s">
        <v>3739</v>
      </c>
      <c r="H6965">
        <v>25</v>
      </c>
      <c r="I6965">
        <v>6.3</v>
      </c>
      <c r="J6965" s="5">
        <v>76726</v>
      </c>
    </row>
    <row r="6966" spans="3:10" ht="15">
      <c r="C6966" t="s">
        <v>3629</v>
      </c>
      <c r="D6966" s="5">
        <v>2225960</v>
      </c>
      <c r="F6966" s="5">
        <v>2225960</v>
      </c>
      <c r="G6966" t="s">
        <v>3740</v>
      </c>
      <c r="H6966">
        <v>25</v>
      </c>
      <c r="I6966">
        <v>6.3</v>
      </c>
      <c r="J6966" s="5">
        <v>22260</v>
      </c>
    </row>
    <row r="6967" spans="3:10" ht="15">
      <c r="C6967" t="s">
        <v>3630</v>
      </c>
      <c r="E6967" s="5">
        <v>610770</v>
      </c>
      <c r="F6967" s="5">
        <v>610770</v>
      </c>
      <c r="G6967" t="s">
        <v>3741</v>
      </c>
      <c r="H6967">
        <v>25</v>
      </c>
      <c r="I6967">
        <v>6.3</v>
      </c>
      <c r="J6967" s="5">
        <v>6108</v>
      </c>
    </row>
    <row r="6968" spans="3:10" ht="15">
      <c r="C6968" t="s">
        <v>707</v>
      </c>
      <c r="D6968" t="s">
        <v>4250</v>
      </c>
      <c r="E6968" t="s">
        <v>708</v>
      </c>
      <c r="F6968" t="s">
        <v>709</v>
      </c>
      <c r="G6968" s="6">
        <v>328942.28</v>
      </c>
      <c r="J6968" s="5">
        <v>105094</v>
      </c>
    </row>
    <row r="6970" ht="15">
      <c r="C6970" t="s">
        <v>3643</v>
      </c>
    </row>
    <row r="6971" spans="3:7" ht="15">
      <c r="C6971" s="5">
        <v>56968012</v>
      </c>
      <c r="D6971" t="s">
        <v>4251</v>
      </c>
      <c r="E6971" t="s">
        <v>710</v>
      </c>
      <c r="F6971" t="s">
        <v>711</v>
      </c>
      <c r="G6971" s="6">
        <v>2670084.43</v>
      </c>
    </row>
    <row r="6972" spans="3:11" ht="15">
      <c r="C6972" t="s">
        <v>3645</v>
      </c>
      <c r="J6972" t="s">
        <v>712</v>
      </c>
      <c r="K6972">
        <v>79</v>
      </c>
    </row>
    <row r="6973" ht="15">
      <c r="C6973" t="s">
        <v>3754</v>
      </c>
    </row>
    <row r="6977" spans="1:8" ht="15">
      <c r="A6977" t="s">
        <v>3755</v>
      </c>
      <c r="B6977" t="s">
        <v>3756</v>
      </c>
      <c r="C6977" t="s">
        <v>3757</v>
      </c>
      <c r="D6977" t="s">
        <v>3648</v>
      </c>
      <c r="E6977" t="s">
        <v>3758</v>
      </c>
      <c r="F6977" t="s">
        <v>3759</v>
      </c>
      <c r="G6977" t="s">
        <v>3760</v>
      </c>
      <c r="H6977" t="s">
        <v>3649</v>
      </c>
    </row>
    <row r="6984" spans="4:7" ht="15">
      <c r="D6984" t="s">
        <v>3646</v>
      </c>
      <c r="E6984" t="s">
        <v>3245</v>
      </c>
      <c r="F6984" t="s">
        <v>3246</v>
      </c>
      <c r="G6984" t="s">
        <v>3247</v>
      </c>
    </row>
    <row r="6985" spans="5:6" ht="15">
      <c r="E6985" t="s">
        <v>3753</v>
      </c>
      <c r="F6985" s="7">
        <v>38483</v>
      </c>
    </row>
    <row r="6988" spans="1:3" ht="15">
      <c r="A6988" t="s">
        <v>1033</v>
      </c>
      <c r="B6988" t="s">
        <v>3717</v>
      </c>
      <c r="C6988" t="s">
        <v>3718</v>
      </c>
    </row>
    <row r="6989" spans="1:3" ht="15">
      <c r="A6989" t="s">
        <v>3250</v>
      </c>
      <c r="B6989" t="s">
        <v>3251</v>
      </c>
      <c r="C6989" t="s">
        <v>3719</v>
      </c>
    </row>
    <row r="6990" spans="1:3" ht="15">
      <c r="A6990" t="s">
        <v>4511</v>
      </c>
      <c r="B6990" t="s">
        <v>1388</v>
      </c>
      <c r="C6990" t="s">
        <v>3720</v>
      </c>
    </row>
    <row r="6991" spans="1:3" ht="15">
      <c r="A6991" t="s">
        <v>3721</v>
      </c>
      <c r="B6991" t="s">
        <v>2887</v>
      </c>
      <c r="C6991">
        <v>71957</v>
      </c>
    </row>
    <row r="6992" spans="1:3" ht="15">
      <c r="A6992" t="s">
        <v>3255</v>
      </c>
      <c r="B6992" t="s">
        <v>3256</v>
      </c>
      <c r="C6992" t="s">
        <v>3722</v>
      </c>
    </row>
    <row r="6995" spans="1:11" ht="15">
      <c r="A6995" t="s">
        <v>4361</v>
      </c>
      <c r="C6995" t="s">
        <v>3258</v>
      </c>
      <c r="D6995" t="s">
        <v>3633</v>
      </c>
      <c r="E6995" t="s">
        <v>3259</v>
      </c>
      <c r="F6995" t="s">
        <v>3260</v>
      </c>
      <c r="G6995" t="s">
        <v>3261</v>
      </c>
      <c r="H6995" t="s">
        <v>3262</v>
      </c>
      <c r="I6995" t="s">
        <v>3263</v>
      </c>
      <c r="J6995" t="s">
        <v>3264</v>
      </c>
      <c r="K6995" t="s">
        <v>3265</v>
      </c>
    </row>
    <row r="6996" spans="3:10" ht="15">
      <c r="C6996" t="s">
        <v>3266</v>
      </c>
      <c r="D6996" t="s">
        <v>3636</v>
      </c>
      <c r="E6996" t="s">
        <v>3267</v>
      </c>
      <c r="F6996" t="s">
        <v>3268</v>
      </c>
      <c r="G6996" t="s">
        <v>3269</v>
      </c>
      <c r="H6996" t="s">
        <v>3270</v>
      </c>
      <c r="I6996" t="s">
        <v>3628</v>
      </c>
      <c r="J6996" t="s">
        <v>3637</v>
      </c>
    </row>
    <row r="6998" spans="1:6" ht="15">
      <c r="A6998" t="s">
        <v>3761</v>
      </c>
      <c r="B6998" t="s">
        <v>3762</v>
      </c>
      <c r="C6998" t="s">
        <v>3763</v>
      </c>
      <c r="D6998" t="s">
        <v>3650</v>
      </c>
      <c r="E6998" t="s">
        <v>3764</v>
      </c>
      <c r="F6998" t="s">
        <v>3765</v>
      </c>
    </row>
    <row r="6999" spans="1:5" ht="15">
      <c r="A6999" t="s">
        <v>3766</v>
      </c>
      <c r="B6999" t="s">
        <v>3767</v>
      </c>
      <c r="C6999" t="s">
        <v>3768</v>
      </c>
      <c r="E6999" t="s">
        <v>3627</v>
      </c>
    </row>
    <row r="7050" spans="4:7" ht="15">
      <c r="D7050" t="s">
        <v>3646</v>
      </c>
      <c r="E7050" t="s">
        <v>3245</v>
      </c>
      <c r="F7050" t="s">
        <v>3246</v>
      </c>
      <c r="G7050" t="s">
        <v>3247</v>
      </c>
    </row>
    <row r="7051" spans="5:6" ht="15">
      <c r="E7051" t="s">
        <v>3753</v>
      </c>
      <c r="F7051" s="7">
        <v>38483</v>
      </c>
    </row>
    <row r="7054" spans="1:2" ht="15">
      <c r="A7054" t="s">
        <v>713</v>
      </c>
      <c r="B7054" t="s">
        <v>714</v>
      </c>
    </row>
    <row r="7055" spans="1:3" ht="15">
      <c r="A7055" t="s">
        <v>3250</v>
      </c>
      <c r="B7055" t="s">
        <v>3251</v>
      </c>
      <c r="C7055" t="s">
        <v>715</v>
      </c>
    </row>
    <row r="7056" spans="1:3" ht="15">
      <c r="A7056" t="s">
        <v>4511</v>
      </c>
      <c r="B7056" t="s">
        <v>1388</v>
      </c>
      <c r="C7056" t="s">
        <v>716</v>
      </c>
    </row>
    <row r="7057" spans="1:3" ht="15">
      <c r="A7057" t="s">
        <v>717</v>
      </c>
      <c r="B7057" t="s">
        <v>3974</v>
      </c>
      <c r="C7057">
        <v>1857</v>
      </c>
    </row>
    <row r="7058" spans="1:3" ht="15">
      <c r="A7058" t="s">
        <v>3255</v>
      </c>
      <c r="B7058" t="s">
        <v>3256</v>
      </c>
      <c r="C7058" t="s">
        <v>718</v>
      </c>
    </row>
    <row r="7061" spans="1:11" ht="15">
      <c r="A7061" t="s">
        <v>4361</v>
      </c>
      <c r="C7061" t="s">
        <v>3258</v>
      </c>
      <c r="D7061" t="s">
        <v>3633</v>
      </c>
      <c r="E7061" t="s">
        <v>3259</v>
      </c>
      <c r="F7061" t="s">
        <v>3260</v>
      </c>
      <c r="G7061" t="s">
        <v>3261</v>
      </c>
      <c r="H7061" t="s">
        <v>3262</v>
      </c>
      <c r="I7061" t="s">
        <v>3263</v>
      </c>
      <c r="J7061" t="s">
        <v>3264</v>
      </c>
      <c r="K7061" t="s">
        <v>3265</v>
      </c>
    </row>
    <row r="7062" spans="3:10" ht="15">
      <c r="C7062" t="s">
        <v>3266</v>
      </c>
      <c r="D7062" t="s">
        <v>3636</v>
      </c>
      <c r="E7062" t="s">
        <v>3267</v>
      </c>
      <c r="F7062" t="s">
        <v>3268</v>
      </c>
      <c r="G7062" t="s">
        <v>3269</v>
      </c>
      <c r="H7062" t="s">
        <v>3270</v>
      </c>
      <c r="I7062" t="s">
        <v>3628</v>
      </c>
      <c r="J7062" t="s">
        <v>3637</v>
      </c>
    </row>
    <row r="7064" spans="1:3" ht="15">
      <c r="A7064">
        <v>5006000</v>
      </c>
      <c r="C7064" t="s">
        <v>719</v>
      </c>
    </row>
    <row r="7065" spans="7:9" ht="15">
      <c r="G7065" t="s">
        <v>720</v>
      </c>
      <c r="H7065">
        <v>5</v>
      </c>
      <c r="I7065">
        <v>10.1</v>
      </c>
    </row>
    <row r="7066" spans="3:10" ht="15">
      <c r="C7066" t="s">
        <v>721</v>
      </c>
      <c r="F7066" s="5">
        <v>28621737</v>
      </c>
      <c r="G7066" t="s">
        <v>722</v>
      </c>
      <c r="H7066">
        <v>25</v>
      </c>
      <c r="I7066">
        <v>10.1</v>
      </c>
      <c r="J7066" s="5">
        <v>286217</v>
      </c>
    </row>
    <row r="7067" spans="3:10" ht="15">
      <c r="C7067" t="s">
        <v>3629</v>
      </c>
      <c r="D7067" s="5">
        <v>13580520</v>
      </c>
      <c r="F7067" s="5">
        <v>13580520</v>
      </c>
      <c r="G7067" t="s">
        <v>723</v>
      </c>
      <c r="H7067">
        <v>25</v>
      </c>
      <c r="I7067">
        <v>10.1</v>
      </c>
      <c r="J7067" s="5">
        <v>135805</v>
      </c>
    </row>
    <row r="7068" spans="3:10" ht="15">
      <c r="C7068" t="s">
        <v>3630</v>
      </c>
      <c r="E7068" s="5">
        <v>5914820</v>
      </c>
      <c r="F7068" s="5">
        <v>5914820</v>
      </c>
      <c r="G7068" t="s">
        <v>724</v>
      </c>
      <c r="H7068">
        <v>25</v>
      </c>
      <c r="I7068">
        <v>10.1</v>
      </c>
      <c r="J7068" s="5">
        <v>59148</v>
      </c>
    </row>
    <row r="7069" spans="3:10" ht="15">
      <c r="C7069" t="s">
        <v>725</v>
      </c>
      <c r="D7069" s="5">
        <v>13580520</v>
      </c>
      <c r="E7069" s="5">
        <v>5914820</v>
      </c>
      <c r="F7069" s="5">
        <v>48117077</v>
      </c>
      <c r="G7069" s="6">
        <v>1688909.4</v>
      </c>
      <c r="J7069" s="5">
        <v>481170</v>
      </c>
    </row>
    <row r="7072" spans="3:4" ht="15">
      <c r="C7072" t="s">
        <v>726</v>
      </c>
      <c r="D7072" t="s">
        <v>3203</v>
      </c>
    </row>
    <row r="7073" spans="3:10" ht="15">
      <c r="C7073" s="5">
        <v>28621737</v>
      </c>
      <c r="D7073" s="5">
        <v>13580520</v>
      </c>
      <c r="E7073" s="5">
        <v>5914820</v>
      </c>
      <c r="F7073" s="5">
        <v>48117077</v>
      </c>
      <c r="G7073" s="6">
        <v>1688909.4</v>
      </c>
      <c r="J7073" s="5">
        <v>481170</v>
      </c>
    </row>
    <row r="7075" spans="1:3" ht="15">
      <c r="A7075">
        <v>5008000</v>
      </c>
      <c r="C7075" t="s">
        <v>727</v>
      </c>
    </row>
    <row r="7076" spans="7:9" ht="15">
      <c r="G7076" t="s">
        <v>4676</v>
      </c>
      <c r="H7076">
        <v>5</v>
      </c>
      <c r="I7076">
        <v>9.8</v>
      </c>
    </row>
    <row r="7077" spans="3:10" ht="15">
      <c r="C7077" t="s">
        <v>728</v>
      </c>
      <c r="F7077" s="5">
        <v>20179255</v>
      </c>
      <c r="G7077" t="s">
        <v>729</v>
      </c>
      <c r="H7077">
        <v>25</v>
      </c>
      <c r="I7077">
        <v>9.8</v>
      </c>
      <c r="J7077" s="5">
        <v>201793</v>
      </c>
    </row>
    <row r="7078" spans="3:10" ht="15">
      <c r="C7078" t="s">
        <v>3629</v>
      </c>
      <c r="D7078" s="5">
        <v>3970790</v>
      </c>
      <c r="F7078" s="5">
        <v>3970790</v>
      </c>
      <c r="G7078" t="s">
        <v>730</v>
      </c>
      <c r="H7078">
        <v>25</v>
      </c>
      <c r="I7078">
        <v>9.8</v>
      </c>
      <c r="J7078" s="5">
        <v>39708</v>
      </c>
    </row>
    <row r="7079" spans="3:10" ht="15">
      <c r="C7079" t="s">
        <v>3630</v>
      </c>
      <c r="E7079" s="5">
        <v>4837660</v>
      </c>
      <c r="F7079" s="5">
        <v>4837660</v>
      </c>
      <c r="G7079" t="s">
        <v>731</v>
      </c>
      <c r="H7079">
        <v>25</v>
      </c>
      <c r="I7079">
        <v>9.8</v>
      </c>
      <c r="J7079" s="5">
        <v>48377</v>
      </c>
    </row>
    <row r="7080" spans="3:10" ht="15">
      <c r="C7080" t="s">
        <v>732</v>
      </c>
      <c r="D7080" s="5">
        <v>3970790</v>
      </c>
      <c r="E7080" s="5">
        <v>4837660</v>
      </c>
      <c r="F7080" s="5">
        <v>28987705</v>
      </c>
      <c r="G7080" s="6">
        <v>1008772.13</v>
      </c>
      <c r="J7080" s="5">
        <v>289878</v>
      </c>
    </row>
    <row r="7082" ht="15">
      <c r="C7082" t="s">
        <v>733</v>
      </c>
    </row>
    <row r="7083" spans="7:9" ht="15">
      <c r="G7083" t="s">
        <v>4676</v>
      </c>
      <c r="H7083">
        <v>5</v>
      </c>
      <c r="I7083">
        <v>9.8</v>
      </c>
    </row>
    <row r="7084" spans="3:10" ht="15">
      <c r="C7084" t="s">
        <v>734</v>
      </c>
      <c r="F7084" s="5">
        <v>158090</v>
      </c>
      <c r="G7084" t="s">
        <v>735</v>
      </c>
      <c r="H7084">
        <v>25</v>
      </c>
      <c r="I7084">
        <v>9.8</v>
      </c>
      <c r="J7084" s="5">
        <v>1581</v>
      </c>
    </row>
    <row r="7085" spans="3:10" ht="15">
      <c r="C7085" t="s">
        <v>3629</v>
      </c>
      <c r="D7085" s="5">
        <v>17910</v>
      </c>
      <c r="F7085" s="5">
        <v>17910</v>
      </c>
      <c r="G7085" t="s">
        <v>736</v>
      </c>
      <c r="H7085">
        <v>25</v>
      </c>
      <c r="I7085">
        <v>9.8</v>
      </c>
      <c r="J7085">
        <v>179</v>
      </c>
    </row>
    <row r="7086" spans="3:10" ht="15">
      <c r="C7086" t="s">
        <v>3630</v>
      </c>
      <c r="E7086" s="5">
        <v>35313</v>
      </c>
      <c r="F7086" s="5">
        <v>35313</v>
      </c>
      <c r="G7086" t="s">
        <v>737</v>
      </c>
      <c r="H7086">
        <v>25</v>
      </c>
      <c r="I7086">
        <v>9.8</v>
      </c>
      <c r="J7086">
        <v>353</v>
      </c>
    </row>
    <row r="7087" spans="3:10" ht="15">
      <c r="C7087" t="s">
        <v>738</v>
      </c>
      <c r="D7087" s="5">
        <v>17910</v>
      </c>
      <c r="E7087" s="5">
        <v>35313</v>
      </c>
      <c r="F7087" s="5">
        <v>211313</v>
      </c>
      <c r="G7087" s="6">
        <v>7353.69</v>
      </c>
      <c r="J7087" s="5">
        <v>2113</v>
      </c>
    </row>
    <row r="7091" spans="3:4" ht="15">
      <c r="C7091" t="s">
        <v>739</v>
      </c>
      <c r="D7091" t="s">
        <v>3640</v>
      </c>
    </row>
    <row r="7092" spans="3:10" ht="15">
      <c r="C7092" s="5">
        <v>20337345</v>
      </c>
      <c r="D7092" s="5">
        <v>3988700</v>
      </c>
      <c r="E7092" s="5">
        <v>4872973</v>
      </c>
      <c r="F7092" s="5">
        <v>29199018</v>
      </c>
      <c r="G7092" s="6">
        <v>1016125.82</v>
      </c>
      <c r="J7092" s="5">
        <v>291991</v>
      </c>
    </row>
    <row r="7095" spans="1:11" ht="15">
      <c r="A7095" t="s">
        <v>3293</v>
      </c>
      <c r="B7095" t="s">
        <v>3294</v>
      </c>
      <c r="C7095" t="s">
        <v>3742</v>
      </c>
      <c r="D7095" t="s">
        <v>3642</v>
      </c>
      <c r="E7095" t="s">
        <v>3743</v>
      </c>
      <c r="F7095" t="s">
        <v>3744</v>
      </c>
      <c r="G7095" t="s">
        <v>3745</v>
      </c>
      <c r="H7095" t="s">
        <v>3746</v>
      </c>
      <c r="I7095" t="s">
        <v>3747</v>
      </c>
      <c r="J7095" t="s">
        <v>3748</v>
      </c>
      <c r="K7095" t="s">
        <v>3749</v>
      </c>
    </row>
    <row r="7096" spans="3:5" ht="15">
      <c r="C7096" t="s">
        <v>508</v>
      </c>
      <c r="D7096" t="e">
        <v>#NAME?</v>
      </c>
      <c r="E7096" t="s">
        <v>4252</v>
      </c>
    </row>
    <row r="7097" spans="3:10" ht="15">
      <c r="C7097" t="s">
        <v>516</v>
      </c>
      <c r="F7097" s="5">
        <v>2546777</v>
      </c>
      <c r="G7097" t="s">
        <v>517</v>
      </c>
      <c r="H7097">
        <v>25</v>
      </c>
      <c r="I7097">
        <v>6.3</v>
      </c>
      <c r="J7097" s="5">
        <v>25468</v>
      </c>
    </row>
    <row r="7098" spans="3:10" ht="15">
      <c r="C7098" t="s">
        <v>3629</v>
      </c>
      <c r="D7098" s="5">
        <v>903980</v>
      </c>
      <c r="F7098" s="5">
        <v>903980</v>
      </c>
      <c r="G7098" t="s">
        <v>518</v>
      </c>
      <c r="H7098">
        <v>25</v>
      </c>
      <c r="I7098">
        <v>6.3</v>
      </c>
      <c r="J7098" s="5">
        <v>9040</v>
      </c>
    </row>
    <row r="7099" spans="3:10" ht="15">
      <c r="C7099" t="s">
        <v>3630</v>
      </c>
      <c r="E7099" s="5">
        <v>860600</v>
      </c>
      <c r="F7099" s="5">
        <v>860600</v>
      </c>
      <c r="G7099" t="s">
        <v>519</v>
      </c>
      <c r="H7099">
        <v>25</v>
      </c>
      <c r="I7099">
        <v>6.3</v>
      </c>
      <c r="J7099" s="5">
        <v>8606</v>
      </c>
    </row>
    <row r="7100" spans="3:10" ht="15">
      <c r="C7100" t="s">
        <v>520</v>
      </c>
      <c r="D7100" t="s">
        <v>740</v>
      </c>
      <c r="E7100" t="s">
        <v>741</v>
      </c>
      <c r="F7100" t="s">
        <v>742</v>
      </c>
      <c r="G7100" s="6">
        <v>134945.47</v>
      </c>
      <c r="J7100" s="5">
        <v>43114</v>
      </c>
    </row>
    <row r="7102" spans="3:5" ht="15">
      <c r="C7102" t="s">
        <v>4665</v>
      </c>
      <c r="D7102" t="s">
        <v>4121</v>
      </c>
      <c r="E7102" t="s">
        <v>4122</v>
      </c>
    </row>
    <row r="7103" spans="3:10" ht="15">
      <c r="C7103" t="s">
        <v>2844</v>
      </c>
      <c r="F7103" s="5">
        <v>823488</v>
      </c>
      <c r="G7103" t="s">
        <v>2845</v>
      </c>
      <c r="H7103">
        <v>26.7</v>
      </c>
      <c r="I7103">
        <v>6.1</v>
      </c>
      <c r="J7103" s="5">
        <v>8795</v>
      </c>
    </row>
    <row r="7104" spans="3:10" ht="15">
      <c r="C7104" t="s">
        <v>3629</v>
      </c>
      <c r="D7104" s="5">
        <v>210670</v>
      </c>
      <c r="F7104" s="5">
        <v>210670</v>
      </c>
      <c r="G7104" t="s">
        <v>2846</v>
      </c>
      <c r="H7104">
        <v>26.7</v>
      </c>
      <c r="I7104">
        <v>6.1</v>
      </c>
      <c r="J7104" s="5">
        <v>2250</v>
      </c>
    </row>
    <row r="7105" spans="3:10" ht="15">
      <c r="C7105" t="s">
        <v>3630</v>
      </c>
      <c r="E7105" s="5">
        <v>45140</v>
      </c>
      <c r="F7105" s="5">
        <v>45140</v>
      </c>
      <c r="G7105" t="s">
        <v>2847</v>
      </c>
      <c r="H7105">
        <v>26.7</v>
      </c>
      <c r="I7105">
        <v>6.1</v>
      </c>
      <c r="J7105">
        <v>482</v>
      </c>
    </row>
    <row r="7106" spans="3:10" ht="15">
      <c r="C7106" t="s">
        <v>2848</v>
      </c>
      <c r="D7106" t="s">
        <v>4253</v>
      </c>
      <c r="E7106" t="s">
        <v>743</v>
      </c>
      <c r="F7106" t="s">
        <v>744</v>
      </c>
      <c r="G7106" s="6">
        <v>35400.98</v>
      </c>
      <c r="J7106" s="5">
        <v>11527</v>
      </c>
    </row>
    <row r="7108" spans="3:5" ht="15">
      <c r="C7108" t="s">
        <v>1637</v>
      </c>
      <c r="D7108" t="e">
        <v>#NAME?</v>
      </c>
      <c r="E7108" t="s">
        <v>3219</v>
      </c>
    </row>
    <row r="7109" spans="3:10" ht="15">
      <c r="C7109" t="s">
        <v>745</v>
      </c>
      <c r="F7109" s="5">
        <v>386780</v>
      </c>
      <c r="G7109" t="s">
        <v>746</v>
      </c>
      <c r="H7109">
        <v>25</v>
      </c>
      <c r="I7109">
        <v>5.2</v>
      </c>
      <c r="J7109" s="5">
        <v>3868</v>
      </c>
    </row>
    <row r="7110" spans="3:10" ht="15">
      <c r="C7110" t="s">
        <v>3629</v>
      </c>
      <c r="D7110" s="5">
        <v>12610</v>
      </c>
      <c r="F7110" s="5">
        <v>12610</v>
      </c>
      <c r="G7110" t="s">
        <v>747</v>
      </c>
      <c r="H7110">
        <v>25</v>
      </c>
      <c r="I7110">
        <v>5.2</v>
      </c>
      <c r="J7110">
        <v>126</v>
      </c>
    </row>
    <row r="7116" spans="4:7" ht="15">
      <c r="D7116" t="s">
        <v>3646</v>
      </c>
      <c r="E7116" t="s">
        <v>3245</v>
      </c>
      <c r="F7116" t="s">
        <v>3246</v>
      </c>
      <c r="G7116" t="s">
        <v>3247</v>
      </c>
    </row>
    <row r="7117" spans="5:6" ht="15">
      <c r="E7117" t="s">
        <v>3753</v>
      </c>
      <c r="F7117" s="7">
        <v>38483</v>
      </c>
    </row>
    <row r="7120" spans="1:2" ht="15">
      <c r="A7120" t="s">
        <v>713</v>
      </c>
      <c r="B7120" t="s">
        <v>714</v>
      </c>
    </row>
    <row r="7121" spans="1:3" ht="15">
      <c r="A7121" t="s">
        <v>3250</v>
      </c>
      <c r="B7121" t="s">
        <v>3251</v>
      </c>
      <c r="C7121" t="s">
        <v>715</v>
      </c>
    </row>
    <row r="7122" spans="1:3" ht="15">
      <c r="A7122" t="s">
        <v>4511</v>
      </c>
      <c r="B7122" t="s">
        <v>1388</v>
      </c>
      <c r="C7122" t="s">
        <v>716</v>
      </c>
    </row>
    <row r="7123" spans="1:3" ht="15">
      <c r="A7123" t="s">
        <v>717</v>
      </c>
      <c r="B7123" t="s">
        <v>3974</v>
      </c>
      <c r="C7123">
        <v>1857</v>
      </c>
    </row>
    <row r="7124" spans="1:3" ht="15">
      <c r="A7124" t="s">
        <v>3255</v>
      </c>
      <c r="B7124" t="s">
        <v>3256</v>
      </c>
      <c r="C7124" t="s">
        <v>718</v>
      </c>
    </row>
    <row r="7127" spans="1:11" ht="15">
      <c r="A7127" t="s">
        <v>4361</v>
      </c>
      <c r="C7127" t="s">
        <v>3258</v>
      </c>
      <c r="D7127" t="s">
        <v>3633</v>
      </c>
      <c r="E7127" t="s">
        <v>3259</v>
      </c>
      <c r="F7127" t="s">
        <v>3260</v>
      </c>
      <c r="G7127" t="s">
        <v>3261</v>
      </c>
      <c r="H7127" t="s">
        <v>3262</v>
      </c>
      <c r="I7127" t="s">
        <v>3263</v>
      </c>
      <c r="J7127" t="s">
        <v>3264</v>
      </c>
      <c r="K7127" t="s">
        <v>3265</v>
      </c>
    </row>
    <row r="7128" spans="3:10" ht="15">
      <c r="C7128" t="s">
        <v>3266</v>
      </c>
      <c r="D7128" t="s">
        <v>3636</v>
      </c>
      <c r="E7128" t="s">
        <v>3267</v>
      </c>
      <c r="F7128" t="s">
        <v>3268</v>
      </c>
      <c r="G7128" t="s">
        <v>3269</v>
      </c>
      <c r="H7128" t="s">
        <v>3270</v>
      </c>
      <c r="I7128" t="s">
        <v>3628</v>
      </c>
      <c r="J7128" t="s">
        <v>3637</v>
      </c>
    </row>
    <row r="7130" spans="3:10" ht="15">
      <c r="C7130" t="s">
        <v>3630</v>
      </c>
      <c r="E7130" s="5">
        <v>1320</v>
      </c>
      <c r="F7130" s="5">
        <v>1320</v>
      </c>
      <c r="G7130" t="s">
        <v>748</v>
      </c>
      <c r="H7130">
        <v>25</v>
      </c>
      <c r="I7130">
        <v>5.2</v>
      </c>
      <c r="J7130">
        <v>13</v>
      </c>
    </row>
    <row r="7131" spans="3:10" ht="15">
      <c r="C7131" t="s">
        <v>749</v>
      </c>
      <c r="D7131" t="s">
        <v>3225</v>
      </c>
      <c r="E7131" t="s">
        <v>750</v>
      </c>
      <c r="F7131" t="s">
        <v>751</v>
      </c>
      <c r="G7131" s="6">
        <v>12101.44</v>
      </c>
      <c r="J7131" s="5">
        <v>4007</v>
      </c>
    </row>
    <row r="7133" ht="15">
      <c r="C7133" t="s">
        <v>3643</v>
      </c>
    </row>
    <row r="7134" spans="3:7" ht="15">
      <c r="C7134" s="5">
        <v>52558037</v>
      </c>
      <c r="D7134" t="s">
        <v>752</v>
      </c>
      <c r="E7134" t="s">
        <v>753</v>
      </c>
      <c r="F7134" t="s">
        <v>754</v>
      </c>
      <c r="G7134" s="6">
        <v>2880129.42</v>
      </c>
    </row>
    <row r="7135" spans="3:11" ht="15">
      <c r="C7135" t="s">
        <v>3645</v>
      </c>
      <c r="J7135" t="s">
        <v>755</v>
      </c>
      <c r="K7135">
        <v>61</v>
      </c>
    </row>
    <row r="7136" ht="15">
      <c r="C7136" t="s">
        <v>3754</v>
      </c>
    </row>
    <row r="7140" spans="1:8" ht="15">
      <c r="A7140" t="s">
        <v>3755</v>
      </c>
      <c r="B7140" t="s">
        <v>3756</v>
      </c>
      <c r="C7140" t="s">
        <v>3757</v>
      </c>
      <c r="D7140" t="s">
        <v>3648</v>
      </c>
      <c r="E7140" t="s">
        <v>3758</v>
      </c>
      <c r="F7140" t="s">
        <v>3759</v>
      </c>
      <c r="G7140" t="s">
        <v>3760</v>
      </c>
      <c r="H7140" t="s">
        <v>3649</v>
      </c>
    </row>
    <row r="7143" spans="1:6" ht="15">
      <c r="A7143" t="s">
        <v>3761</v>
      </c>
      <c r="B7143" t="s">
        <v>3762</v>
      </c>
      <c r="C7143" t="s">
        <v>3763</v>
      </c>
      <c r="D7143" t="s">
        <v>3650</v>
      </c>
      <c r="E7143" t="s">
        <v>3764</v>
      </c>
      <c r="F7143" t="s">
        <v>3765</v>
      </c>
    </row>
    <row r="7144" spans="1:5" ht="15">
      <c r="A7144" t="s">
        <v>3766</v>
      </c>
      <c r="B7144" t="s">
        <v>3767</v>
      </c>
      <c r="C7144" t="s">
        <v>3768</v>
      </c>
      <c r="E7144" t="s">
        <v>3627</v>
      </c>
    </row>
    <row r="7182" spans="4:7" ht="15">
      <c r="D7182" t="s">
        <v>3646</v>
      </c>
      <c r="E7182" t="s">
        <v>3245</v>
      </c>
      <c r="F7182" t="s">
        <v>3246</v>
      </c>
      <c r="G7182" t="s">
        <v>3247</v>
      </c>
    </row>
    <row r="7183" spans="5:6" ht="15">
      <c r="E7183" t="s">
        <v>3753</v>
      </c>
      <c r="F7183" s="7">
        <v>38483</v>
      </c>
    </row>
    <row r="7186" spans="1:2" ht="15">
      <c r="A7186" t="s">
        <v>713</v>
      </c>
      <c r="B7186" t="s">
        <v>756</v>
      </c>
    </row>
    <row r="7187" spans="1:3" ht="15">
      <c r="A7187" t="s">
        <v>3250</v>
      </c>
      <c r="B7187" t="s">
        <v>3251</v>
      </c>
      <c r="C7187" t="s">
        <v>2860</v>
      </c>
    </row>
    <row r="7188" spans="1:3" ht="15">
      <c r="A7188" t="s">
        <v>4511</v>
      </c>
      <c r="B7188" t="s">
        <v>1388</v>
      </c>
      <c r="C7188" t="s">
        <v>2861</v>
      </c>
    </row>
    <row r="7189" spans="1:3" ht="15">
      <c r="A7189" t="s">
        <v>4254</v>
      </c>
      <c r="B7189">
        <v>726</v>
      </c>
      <c r="C7189">
        <v>41</v>
      </c>
    </row>
    <row r="7190" spans="1:3" ht="15">
      <c r="A7190" t="s">
        <v>3255</v>
      </c>
      <c r="B7190" t="s">
        <v>3256</v>
      </c>
      <c r="C7190" t="s">
        <v>3013</v>
      </c>
    </row>
    <row r="7193" spans="1:11" ht="15">
      <c r="A7193" t="s">
        <v>4361</v>
      </c>
      <c r="C7193" t="s">
        <v>3258</v>
      </c>
      <c r="D7193" t="s">
        <v>3633</v>
      </c>
      <c r="E7193" t="s">
        <v>3259</v>
      </c>
      <c r="F7193" t="s">
        <v>3260</v>
      </c>
      <c r="G7193" t="s">
        <v>3261</v>
      </c>
      <c r="H7193" t="s">
        <v>3262</v>
      </c>
      <c r="I7193" t="s">
        <v>3263</v>
      </c>
      <c r="J7193" t="s">
        <v>3264</v>
      </c>
      <c r="K7193" t="s">
        <v>3265</v>
      </c>
    </row>
    <row r="7194" spans="3:10" ht="15">
      <c r="C7194" t="s">
        <v>3266</v>
      </c>
      <c r="D7194" t="s">
        <v>3636</v>
      </c>
      <c r="E7194" t="s">
        <v>3267</v>
      </c>
      <c r="F7194" t="s">
        <v>3268</v>
      </c>
      <c r="G7194" t="s">
        <v>3269</v>
      </c>
      <c r="H7194" t="s">
        <v>3270</v>
      </c>
      <c r="I7194" t="s">
        <v>3628</v>
      </c>
      <c r="J7194" t="s">
        <v>3637</v>
      </c>
    </row>
    <row r="7196" spans="1:3" ht="15">
      <c r="A7196">
        <v>5102000</v>
      </c>
      <c r="C7196" t="s">
        <v>4057</v>
      </c>
    </row>
    <row r="7197" spans="7:9" ht="15">
      <c r="G7197" t="s">
        <v>796</v>
      </c>
      <c r="H7197">
        <v>5</v>
      </c>
      <c r="I7197">
        <v>10.9</v>
      </c>
    </row>
    <row r="7198" spans="3:10" ht="15">
      <c r="C7198" t="s">
        <v>3014</v>
      </c>
      <c r="F7198" s="5">
        <v>20174955</v>
      </c>
      <c r="G7198" t="s">
        <v>3015</v>
      </c>
      <c r="H7198">
        <v>25</v>
      </c>
      <c r="I7198">
        <v>10.9</v>
      </c>
      <c r="J7198" s="5">
        <v>201750</v>
      </c>
    </row>
    <row r="7199" spans="3:10" ht="15">
      <c r="C7199" t="s">
        <v>3629</v>
      </c>
      <c r="D7199" s="5">
        <v>4500140</v>
      </c>
      <c r="F7199" s="5">
        <v>4500140</v>
      </c>
      <c r="G7199" t="s">
        <v>3016</v>
      </c>
      <c r="H7199">
        <v>25</v>
      </c>
      <c r="I7199">
        <v>10.9</v>
      </c>
      <c r="J7199" s="5">
        <v>45001</v>
      </c>
    </row>
    <row r="7200" spans="3:10" ht="15">
      <c r="C7200" t="s">
        <v>3630</v>
      </c>
      <c r="E7200" s="5">
        <v>2752780</v>
      </c>
      <c r="F7200" s="5">
        <v>2752780</v>
      </c>
      <c r="G7200" t="s">
        <v>3017</v>
      </c>
      <c r="H7200">
        <v>25</v>
      </c>
      <c r="I7200">
        <v>10.9</v>
      </c>
      <c r="J7200" s="5">
        <v>27528</v>
      </c>
    </row>
    <row r="7201" spans="3:10" ht="15">
      <c r="C7201" t="s">
        <v>3018</v>
      </c>
      <c r="D7201" s="5">
        <v>4500140</v>
      </c>
      <c r="E7201" s="5">
        <v>2752780</v>
      </c>
      <c r="F7201" s="5">
        <v>27427875</v>
      </c>
      <c r="G7201" s="6">
        <v>984660.71</v>
      </c>
      <c r="J7201" s="5">
        <v>274279</v>
      </c>
    </row>
    <row r="7203" ht="15">
      <c r="C7203" t="s">
        <v>2922</v>
      </c>
    </row>
    <row r="7204" spans="7:9" ht="15">
      <c r="G7204" t="s">
        <v>796</v>
      </c>
      <c r="H7204">
        <v>5</v>
      </c>
      <c r="I7204">
        <v>10.9</v>
      </c>
    </row>
    <row r="7205" spans="3:10" ht="15">
      <c r="C7205" t="s">
        <v>4058</v>
      </c>
      <c r="F7205">
        <v>0</v>
      </c>
      <c r="G7205" t="s">
        <v>4059</v>
      </c>
      <c r="H7205">
        <v>25</v>
      </c>
      <c r="I7205">
        <v>10.9</v>
      </c>
      <c r="J7205">
        <v>0</v>
      </c>
    </row>
    <row r="7206" spans="3:10" ht="15">
      <c r="C7206" t="s">
        <v>3629</v>
      </c>
      <c r="D7206">
        <v>0</v>
      </c>
      <c r="F7206">
        <v>0</v>
      </c>
      <c r="G7206" t="s">
        <v>4059</v>
      </c>
      <c r="H7206">
        <v>25</v>
      </c>
      <c r="I7206">
        <v>10.9</v>
      </c>
      <c r="J7206">
        <v>0</v>
      </c>
    </row>
    <row r="7207" spans="3:10" ht="15">
      <c r="C7207" t="s">
        <v>3630</v>
      </c>
      <c r="E7207" s="5">
        <v>2310</v>
      </c>
      <c r="F7207" s="5">
        <v>2310</v>
      </c>
      <c r="G7207" t="s">
        <v>4060</v>
      </c>
      <c r="H7207">
        <v>25</v>
      </c>
      <c r="I7207">
        <v>10.9</v>
      </c>
      <c r="J7207">
        <v>23</v>
      </c>
    </row>
    <row r="7208" spans="3:10" ht="15">
      <c r="C7208" t="s">
        <v>4061</v>
      </c>
      <c r="D7208">
        <v>0</v>
      </c>
      <c r="E7208" s="5">
        <v>2310</v>
      </c>
      <c r="F7208" s="5">
        <v>2310</v>
      </c>
      <c r="G7208">
        <v>82.93</v>
      </c>
      <c r="J7208">
        <v>23</v>
      </c>
    </row>
    <row r="7211" ht="15">
      <c r="C7211" t="s">
        <v>3983</v>
      </c>
    </row>
    <row r="7212" spans="7:9" ht="15">
      <c r="G7212" t="s">
        <v>796</v>
      </c>
      <c r="H7212">
        <v>5</v>
      </c>
      <c r="I7212">
        <v>10.9</v>
      </c>
    </row>
    <row r="7213" spans="3:10" ht="15">
      <c r="C7213" t="s">
        <v>2935</v>
      </c>
      <c r="F7213" s="5">
        <v>392550</v>
      </c>
      <c r="G7213" t="s">
        <v>2936</v>
      </c>
      <c r="H7213">
        <v>25</v>
      </c>
      <c r="I7213">
        <v>10.9</v>
      </c>
      <c r="J7213" s="5">
        <v>3926</v>
      </c>
    </row>
    <row r="7214" spans="3:10" ht="15">
      <c r="C7214" t="s">
        <v>3629</v>
      </c>
      <c r="D7214" s="5">
        <v>84070</v>
      </c>
      <c r="F7214" s="5">
        <v>84070</v>
      </c>
      <c r="G7214" t="s">
        <v>2937</v>
      </c>
      <c r="H7214">
        <v>25</v>
      </c>
      <c r="I7214">
        <v>10.9</v>
      </c>
      <c r="J7214">
        <v>841</v>
      </c>
    </row>
    <row r="7215" spans="3:10" ht="15">
      <c r="C7215" t="s">
        <v>3630</v>
      </c>
      <c r="E7215" s="5">
        <v>7171</v>
      </c>
      <c r="F7215" s="5">
        <v>7171</v>
      </c>
      <c r="G7215" t="s">
        <v>2938</v>
      </c>
      <c r="H7215">
        <v>25</v>
      </c>
      <c r="I7215">
        <v>10.9</v>
      </c>
      <c r="J7215">
        <v>72</v>
      </c>
    </row>
    <row r="7216" spans="3:10" ht="15">
      <c r="C7216" t="s">
        <v>2939</v>
      </c>
      <c r="D7216" s="5">
        <v>84070</v>
      </c>
      <c r="E7216" s="5">
        <v>7171</v>
      </c>
      <c r="F7216" s="5">
        <v>483791</v>
      </c>
      <c r="G7216" s="6">
        <v>17368.1</v>
      </c>
      <c r="J7216" s="5">
        <v>4839</v>
      </c>
    </row>
    <row r="7219" ht="15">
      <c r="C7219" t="s">
        <v>1864</v>
      </c>
    </row>
    <row r="7220" spans="7:9" ht="15">
      <c r="G7220" t="s">
        <v>796</v>
      </c>
      <c r="H7220">
        <v>5</v>
      </c>
      <c r="I7220">
        <v>10.9</v>
      </c>
    </row>
    <row r="7221" spans="3:10" ht="15">
      <c r="C7221" t="s">
        <v>1366</v>
      </c>
      <c r="F7221" s="5">
        <v>53650</v>
      </c>
      <c r="G7221" t="s">
        <v>1367</v>
      </c>
      <c r="H7221">
        <v>25</v>
      </c>
      <c r="I7221">
        <v>10.9</v>
      </c>
      <c r="J7221">
        <v>537</v>
      </c>
    </row>
    <row r="7222" spans="3:10" ht="15">
      <c r="C7222" t="s">
        <v>3629</v>
      </c>
      <c r="D7222" s="5">
        <v>9430</v>
      </c>
      <c r="F7222" s="5">
        <v>9430</v>
      </c>
      <c r="G7222" t="s">
        <v>1368</v>
      </c>
      <c r="H7222">
        <v>25</v>
      </c>
      <c r="I7222">
        <v>10.9</v>
      </c>
      <c r="J7222">
        <v>94</v>
      </c>
    </row>
    <row r="7223" spans="3:10" ht="15">
      <c r="C7223" t="s">
        <v>3630</v>
      </c>
      <c r="E7223" s="5">
        <v>10615</v>
      </c>
      <c r="F7223" s="5">
        <v>10615</v>
      </c>
      <c r="G7223" t="s">
        <v>1369</v>
      </c>
      <c r="H7223">
        <v>25</v>
      </c>
      <c r="I7223">
        <v>10.9</v>
      </c>
      <c r="J7223">
        <v>106</v>
      </c>
    </row>
    <row r="7224" spans="3:10" ht="15">
      <c r="C7224" t="s">
        <v>1370</v>
      </c>
      <c r="D7224" s="5">
        <v>9430</v>
      </c>
      <c r="E7224" s="5">
        <v>10615</v>
      </c>
      <c r="F7224" s="5">
        <v>73695</v>
      </c>
      <c r="G7224" s="6">
        <v>2645.66</v>
      </c>
      <c r="J7224">
        <v>737</v>
      </c>
    </row>
    <row r="7227" ht="15">
      <c r="C7227" t="s">
        <v>1359</v>
      </c>
    </row>
    <row r="7228" spans="7:9" ht="15">
      <c r="G7228" t="s">
        <v>796</v>
      </c>
      <c r="H7228">
        <v>5</v>
      </c>
      <c r="I7228">
        <v>10.9</v>
      </c>
    </row>
    <row r="7229" spans="3:10" ht="15">
      <c r="C7229" t="s">
        <v>2807</v>
      </c>
      <c r="F7229" s="5">
        <v>4061533</v>
      </c>
      <c r="G7229" t="s">
        <v>2808</v>
      </c>
      <c r="H7229">
        <v>25</v>
      </c>
      <c r="I7229">
        <v>10.9</v>
      </c>
      <c r="J7229" s="5">
        <v>40615</v>
      </c>
    </row>
    <row r="7230" spans="3:10" ht="15">
      <c r="C7230" t="s">
        <v>3629</v>
      </c>
      <c r="D7230" s="5">
        <v>752290</v>
      </c>
      <c r="F7230" s="5">
        <v>752290</v>
      </c>
      <c r="G7230" t="s">
        <v>2809</v>
      </c>
      <c r="H7230">
        <v>25</v>
      </c>
      <c r="I7230">
        <v>10.9</v>
      </c>
      <c r="J7230" s="5">
        <v>7523</v>
      </c>
    </row>
    <row r="7231" spans="3:10" ht="15">
      <c r="C7231" t="s">
        <v>3630</v>
      </c>
      <c r="E7231" s="5">
        <v>900880</v>
      </c>
      <c r="F7231" s="5">
        <v>900880</v>
      </c>
      <c r="G7231" t="s">
        <v>2810</v>
      </c>
      <c r="H7231">
        <v>25</v>
      </c>
      <c r="I7231">
        <v>10.9</v>
      </c>
      <c r="J7231" s="5">
        <v>9009</v>
      </c>
    </row>
    <row r="7232" spans="3:10" ht="15">
      <c r="C7232" t="s">
        <v>2811</v>
      </c>
      <c r="D7232" s="5">
        <v>752290</v>
      </c>
      <c r="E7232" s="5">
        <v>900880</v>
      </c>
      <c r="F7232" s="5">
        <v>5714703</v>
      </c>
      <c r="G7232" s="6">
        <v>205157.83</v>
      </c>
      <c r="J7232" s="5">
        <v>57147</v>
      </c>
    </row>
    <row r="7235" ht="15">
      <c r="C7235" t="s">
        <v>2896</v>
      </c>
    </row>
    <row r="7236" spans="7:9" ht="15">
      <c r="G7236" t="s">
        <v>796</v>
      </c>
      <c r="H7236">
        <v>5</v>
      </c>
      <c r="I7236">
        <v>10.9</v>
      </c>
    </row>
    <row r="7237" spans="3:10" ht="15">
      <c r="C7237" t="s">
        <v>930</v>
      </c>
      <c r="F7237" s="5">
        <v>5723334</v>
      </c>
      <c r="G7237" t="s">
        <v>931</v>
      </c>
      <c r="H7237">
        <v>25</v>
      </c>
      <c r="I7237">
        <v>10.9</v>
      </c>
      <c r="J7237" s="5">
        <v>57233</v>
      </c>
    </row>
    <row r="7238" spans="3:10" ht="15">
      <c r="C7238" t="s">
        <v>3629</v>
      </c>
      <c r="D7238" s="5">
        <v>1436319</v>
      </c>
      <c r="F7238" s="5">
        <v>1436319</v>
      </c>
      <c r="G7238" t="s">
        <v>932</v>
      </c>
      <c r="H7238">
        <v>25</v>
      </c>
      <c r="I7238">
        <v>10.9</v>
      </c>
      <c r="J7238" s="5">
        <v>14363</v>
      </c>
    </row>
    <row r="7239" spans="3:10" ht="15">
      <c r="C7239" t="s">
        <v>3630</v>
      </c>
      <c r="E7239" s="5">
        <v>726990</v>
      </c>
      <c r="F7239" s="5">
        <v>726990</v>
      </c>
      <c r="G7239" t="s">
        <v>933</v>
      </c>
      <c r="H7239">
        <v>25</v>
      </c>
      <c r="I7239">
        <v>10.9</v>
      </c>
      <c r="J7239" s="5">
        <v>7270</v>
      </c>
    </row>
    <row r="7240" spans="3:10" ht="15">
      <c r="C7240" t="s">
        <v>934</v>
      </c>
      <c r="D7240" s="5">
        <v>1436319</v>
      </c>
      <c r="E7240" s="5">
        <v>726990</v>
      </c>
      <c r="F7240" s="5">
        <v>7886643</v>
      </c>
      <c r="G7240" s="6">
        <v>283130.48</v>
      </c>
      <c r="J7240" s="5">
        <v>78866</v>
      </c>
    </row>
    <row r="7248" spans="4:7" ht="15">
      <c r="D7248" t="s">
        <v>3646</v>
      </c>
      <c r="E7248" t="s">
        <v>3245</v>
      </c>
      <c r="F7248" t="s">
        <v>3246</v>
      </c>
      <c r="G7248" t="s">
        <v>3247</v>
      </c>
    </row>
    <row r="7249" spans="5:6" ht="15">
      <c r="E7249" t="s">
        <v>3753</v>
      </c>
      <c r="F7249" s="7">
        <v>38483</v>
      </c>
    </row>
    <row r="7252" spans="1:2" ht="15">
      <c r="A7252" t="s">
        <v>713</v>
      </c>
      <c r="B7252" t="s">
        <v>756</v>
      </c>
    </row>
    <row r="7253" spans="1:3" ht="15">
      <c r="A7253" t="s">
        <v>3250</v>
      </c>
      <c r="B7253" t="s">
        <v>3251</v>
      </c>
      <c r="C7253" t="s">
        <v>2860</v>
      </c>
    </row>
    <row r="7254" spans="1:3" ht="15">
      <c r="A7254" t="s">
        <v>4511</v>
      </c>
      <c r="B7254" t="s">
        <v>1388</v>
      </c>
      <c r="C7254" t="s">
        <v>2861</v>
      </c>
    </row>
    <row r="7255" spans="1:3" ht="15">
      <c r="A7255" t="s">
        <v>4254</v>
      </c>
      <c r="B7255">
        <v>726</v>
      </c>
      <c r="C7255">
        <v>41</v>
      </c>
    </row>
    <row r="7256" spans="1:3" ht="15">
      <c r="A7256" t="s">
        <v>3255</v>
      </c>
      <c r="B7256" t="s">
        <v>3256</v>
      </c>
      <c r="C7256" t="s">
        <v>3013</v>
      </c>
    </row>
    <row r="7259" spans="1:11" ht="15">
      <c r="A7259" t="s">
        <v>4361</v>
      </c>
      <c r="C7259" t="s">
        <v>3258</v>
      </c>
      <c r="D7259" t="s">
        <v>3633</v>
      </c>
      <c r="E7259" t="s">
        <v>3259</v>
      </c>
      <c r="F7259" t="s">
        <v>3260</v>
      </c>
      <c r="G7259" t="s">
        <v>3261</v>
      </c>
      <c r="H7259" t="s">
        <v>3262</v>
      </c>
      <c r="I7259" t="s">
        <v>3263</v>
      </c>
      <c r="J7259" t="s">
        <v>3264</v>
      </c>
      <c r="K7259" t="s">
        <v>3265</v>
      </c>
    </row>
    <row r="7260" spans="3:10" ht="15">
      <c r="C7260" t="s">
        <v>3266</v>
      </c>
      <c r="D7260" t="s">
        <v>3636</v>
      </c>
      <c r="E7260" t="s">
        <v>3267</v>
      </c>
      <c r="F7260" t="s">
        <v>3268</v>
      </c>
      <c r="G7260" t="s">
        <v>3269</v>
      </c>
      <c r="H7260" t="s">
        <v>3270</v>
      </c>
      <c r="I7260" t="s">
        <v>3628</v>
      </c>
      <c r="J7260" t="s">
        <v>3637</v>
      </c>
    </row>
    <row r="7263" spans="3:4" ht="15">
      <c r="C7263" t="s">
        <v>3019</v>
      </c>
      <c r="D7263" t="s">
        <v>3640</v>
      </c>
    </row>
    <row r="7264" spans="3:10" ht="15">
      <c r="C7264" s="5">
        <v>30406022</v>
      </c>
      <c r="D7264" s="5">
        <v>6782249</v>
      </c>
      <c r="E7264" s="5">
        <v>4400746</v>
      </c>
      <c r="F7264" s="5">
        <v>41589017</v>
      </c>
      <c r="G7264" s="6">
        <v>1493045.71</v>
      </c>
      <c r="J7264" s="5">
        <v>415891</v>
      </c>
    </row>
    <row r="7266" spans="1:4" ht="15">
      <c r="A7266">
        <v>5106000</v>
      </c>
      <c r="C7266" t="s">
        <v>2799</v>
      </c>
      <c r="D7266" t="s">
        <v>3203</v>
      </c>
    </row>
    <row r="7267" spans="7:9" ht="15">
      <c r="G7267" t="s">
        <v>3020</v>
      </c>
      <c r="H7267">
        <v>5</v>
      </c>
      <c r="I7267">
        <v>6.4</v>
      </c>
    </row>
    <row r="7268" spans="3:10" ht="15">
      <c r="C7268" t="s">
        <v>3021</v>
      </c>
      <c r="F7268" s="5">
        <v>4073370</v>
      </c>
      <c r="G7268" t="s">
        <v>3022</v>
      </c>
      <c r="H7268">
        <v>25</v>
      </c>
      <c r="I7268">
        <v>6.4</v>
      </c>
      <c r="J7268" s="5">
        <v>40734</v>
      </c>
    </row>
    <row r="7269" spans="3:10" ht="15">
      <c r="C7269" t="s">
        <v>3629</v>
      </c>
      <c r="D7269" s="5">
        <v>1152875</v>
      </c>
      <c r="F7269" s="5">
        <v>1152875</v>
      </c>
      <c r="G7269" t="s">
        <v>3023</v>
      </c>
      <c r="H7269">
        <v>25</v>
      </c>
      <c r="I7269">
        <v>6.4</v>
      </c>
      <c r="J7269" s="5">
        <v>11529</v>
      </c>
    </row>
    <row r="7270" spans="3:10" ht="15">
      <c r="C7270" t="s">
        <v>3630</v>
      </c>
      <c r="E7270" s="5">
        <v>630110</v>
      </c>
      <c r="F7270" s="5">
        <v>630110</v>
      </c>
      <c r="G7270" t="s">
        <v>3024</v>
      </c>
      <c r="H7270">
        <v>25</v>
      </c>
      <c r="I7270">
        <v>6.4</v>
      </c>
      <c r="J7270" s="5">
        <v>6301</v>
      </c>
    </row>
    <row r="7271" spans="3:10" ht="15">
      <c r="C7271" t="s">
        <v>3025</v>
      </c>
      <c r="D7271" s="5">
        <v>1152875</v>
      </c>
      <c r="E7271" s="5">
        <v>630110</v>
      </c>
      <c r="F7271" s="5">
        <v>5856355</v>
      </c>
      <c r="G7271" s="6">
        <v>183889.55</v>
      </c>
      <c r="J7271" s="5">
        <v>58564</v>
      </c>
    </row>
    <row r="7273" ht="15">
      <c r="C7273" t="s">
        <v>1359</v>
      </c>
    </row>
    <row r="7274" spans="7:9" ht="15">
      <c r="G7274" t="s">
        <v>2459</v>
      </c>
      <c r="H7274">
        <v>5</v>
      </c>
      <c r="I7274">
        <v>8</v>
      </c>
    </row>
    <row r="7275" spans="3:10" ht="15">
      <c r="C7275" t="s">
        <v>2800</v>
      </c>
      <c r="F7275" s="5">
        <v>24190</v>
      </c>
      <c r="G7275" t="s">
        <v>2801</v>
      </c>
      <c r="H7275">
        <v>25</v>
      </c>
      <c r="I7275">
        <v>8</v>
      </c>
      <c r="J7275">
        <v>242</v>
      </c>
    </row>
    <row r="7276" spans="3:10" ht="15">
      <c r="C7276" t="s">
        <v>3629</v>
      </c>
      <c r="D7276" s="5">
        <v>2500</v>
      </c>
      <c r="F7276" s="5">
        <v>2500</v>
      </c>
      <c r="G7276" t="s">
        <v>2802</v>
      </c>
      <c r="H7276">
        <v>25</v>
      </c>
      <c r="I7276">
        <v>8</v>
      </c>
      <c r="J7276">
        <v>25</v>
      </c>
    </row>
    <row r="7277" spans="3:10" ht="15">
      <c r="C7277" t="s">
        <v>3630</v>
      </c>
      <c r="E7277" s="5">
        <v>8522</v>
      </c>
      <c r="F7277" s="5">
        <v>8522</v>
      </c>
      <c r="G7277" t="s">
        <v>2803</v>
      </c>
      <c r="H7277">
        <v>25</v>
      </c>
      <c r="I7277">
        <v>8</v>
      </c>
      <c r="J7277">
        <v>85</v>
      </c>
    </row>
    <row r="7278" spans="3:10" ht="15">
      <c r="C7278" t="s">
        <v>2804</v>
      </c>
      <c r="D7278" s="5">
        <v>2500</v>
      </c>
      <c r="E7278" s="5">
        <v>8522</v>
      </c>
      <c r="F7278" s="5">
        <v>35212</v>
      </c>
      <c r="G7278" s="6">
        <v>1162</v>
      </c>
      <c r="J7278">
        <v>352</v>
      </c>
    </row>
    <row r="7281" spans="3:8" ht="15">
      <c r="C7281" t="s">
        <v>3026</v>
      </c>
      <c r="D7281" t="s">
        <v>3635</v>
      </c>
      <c r="E7281" t="s">
        <v>3027</v>
      </c>
      <c r="F7281" t="s">
        <v>3028</v>
      </c>
      <c r="G7281" t="s">
        <v>3029</v>
      </c>
      <c r="H7281" t="s">
        <v>4217</v>
      </c>
    </row>
    <row r="7282" spans="7:9" ht="15">
      <c r="G7282" t="s">
        <v>2459</v>
      </c>
      <c r="H7282">
        <v>5</v>
      </c>
      <c r="I7282">
        <v>8</v>
      </c>
    </row>
    <row r="7283" spans="3:10" ht="15">
      <c r="C7283" t="s">
        <v>3030</v>
      </c>
      <c r="F7283" s="5">
        <v>8470998</v>
      </c>
      <c r="G7283" t="s">
        <v>3031</v>
      </c>
      <c r="H7283">
        <v>25</v>
      </c>
      <c r="I7283">
        <v>8</v>
      </c>
      <c r="J7283" s="5">
        <v>84710</v>
      </c>
    </row>
    <row r="7284" spans="3:10" ht="15">
      <c r="C7284" t="s">
        <v>3629</v>
      </c>
      <c r="D7284" s="5">
        <v>2138245</v>
      </c>
      <c r="F7284" s="5">
        <v>2138245</v>
      </c>
      <c r="G7284" t="s">
        <v>3032</v>
      </c>
      <c r="H7284">
        <v>25</v>
      </c>
      <c r="I7284">
        <v>8</v>
      </c>
      <c r="J7284" s="5">
        <v>21382</v>
      </c>
    </row>
    <row r="7285" spans="3:10" ht="15">
      <c r="C7285" t="s">
        <v>3630</v>
      </c>
      <c r="E7285" s="5">
        <v>1418655</v>
      </c>
      <c r="F7285" s="5">
        <v>1418655</v>
      </c>
      <c r="G7285" t="s">
        <v>3033</v>
      </c>
      <c r="H7285">
        <v>25</v>
      </c>
      <c r="I7285">
        <v>8</v>
      </c>
      <c r="J7285" s="5">
        <v>14187</v>
      </c>
    </row>
    <row r="7286" spans="3:10" ht="15">
      <c r="C7286" t="s">
        <v>3034</v>
      </c>
      <c r="D7286" s="5">
        <v>2138245</v>
      </c>
      <c r="E7286" s="5">
        <v>1418655</v>
      </c>
      <c r="F7286" s="5">
        <v>12027898</v>
      </c>
      <c r="G7286" s="6">
        <v>396920.64</v>
      </c>
      <c r="J7286" s="5">
        <v>120279</v>
      </c>
    </row>
    <row r="7290" spans="3:4" ht="15">
      <c r="C7290" t="s">
        <v>3035</v>
      </c>
      <c r="D7290" t="s">
        <v>3188</v>
      </c>
    </row>
    <row r="7291" spans="3:10" ht="15">
      <c r="C7291" s="5">
        <v>12568558</v>
      </c>
      <c r="D7291" s="5">
        <v>3293620</v>
      </c>
      <c r="E7291" s="5">
        <v>2057287</v>
      </c>
      <c r="F7291" s="5">
        <v>17919465</v>
      </c>
      <c r="G7291" s="6">
        <v>581972.19</v>
      </c>
      <c r="J7291" s="5">
        <v>179195</v>
      </c>
    </row>
    <row r="7294" spans="1:11" ht="15">
      <c r="A7294" t="s">
        <v>3293</v>
      </c>
      <c r="B7294" t="s">
        <v>3294</v>
      </c>
      <c r="C7294" t="s">
        <v>3742</v>
      </c>
      <c r="D7294" t="s">
        <v>3642</v>
      </c>
      <c r="E7294" t="s">
        <v>3743</v>
      </c>
      <c r="F7294" t="s">
        <v>3744</v>
      </c>
      <c r="G7294" t="s">
        <v>3745</v>
      </c>
      <c r="H7294" t="s">
        <v>3746</v>
      </c>
      <c r="I7294" t="s">
        <v>3747</v>
      </c>
      <c r="J7294" t="s">
        <v>3748</v>
      </c>
      <c r="K7294" t="s">
        <v>3749</v>
      </c>
    </row>
    <row r="7295" spans="3:5" ht="15">
      <c r="C7295" t="s">
        <v>3976</v>
      </c>
      <c r="D7295" t="e">
        <v>#NAME?</v>
      </c>
      <c r="E7295" t="s">
        <v>3634</v>
      </c>
    </row>
    <row r="7296" spans="3:10" ht="15">
      <c r="C7296" t="s">
        <v>3990</v>
      </c>
      <c r="F7296" s="5">
        <v>356580</v>
      </c>
      <c r="G7296" t="s">
        <v>3991</v>
      </c>
      <c r="H7296">
        <v>25.6</v>
      </c>
      <c r="I7296">
        <v>5</v>
      </c>
      <c r="J7296" s="5">
        <v>3651</v>
      </c>
    </row>
    <row r="7297" spans="3:10" ht="15">
      <c r="C7297" t="s">
        <v>3629</v>
      </c>
      <c r="D7297" s="5">
        <v>69870</v>
      </c>
      <c r="F7297" s="5">
        <v>69870</v>
      </c>
      <c r="G7297" t="s">
        <v>3992</v>
      </c>
      <c r="H7297">
        <v>25.6</v>
      </c>
      <c r="I7297">
        <v>5</v>
      </c>
      <c r="J7297">
        <v>715</v>
      </c>
    </row>
    <row r="7298" spans="3:10" ht="15">
      <c r="C7298" t="s">
        <v>3630</v>
      </c>
      <c r="E7298" s="5">
        <v>18165</v>
      </c>
      <c r="F7298" s="5">
        <v>18165</v>
      </c>
      <c r="G7298" t="s">
        <v>3993</v>
      </c>
      <c r="H7298">
        <v>25.6</v>
      </c>
      <c r="I7298">
        <v>5</v>
      </c>
      <c r="J7298">
        <v>186</v>
      </c>
    </row>
    <row r="7299" spans="3:10" ht="15">
      <c r="C7299" t="s">
        <v>3994</v>
      </c>
      <c r="D7299" t="s">
        <v>4255</v>
      </c>
      <c r="E7299" t="s">
        <v>3036</v>
      </c>
      <c r="F7299" t="s">
        <v>3037</v>
      </c>
      <c r="G7299" s="6">
        <v>13605.22</v>
      </c>
      <c r="J7299" s="5">
        <v>4552</v>
      </c>
    </row>
    <row r="7301" spans="3:5" ht="15">
      <c r="C7301" t="s">
        <v>4004</v>
      </c>
      <c r="D7301" t="e">
        <v>#NAME?</v>
      </c>
      <c r="E7301" t="s">
        <v>3634</v>
      </c>
    </row>
    <row r="7302" spans="3:10" ht="15">
      <c r="C7302" t="s">
        <v>4011</v>
      </c>
      <c r="F7302" s="5">
        <v>1740519</v>
      </c>
      <c r="G7302" t="s">
        <v>4012</v>
      </c>
      <c r="H7302">
        <v>25</v>
      </c>
      <c r="I7302">
        <v>9.3</v>
      </c>
      <c r="J7302" s="5">
        <v>17405</v>
      </c>
    </row>
    <row r="7303" spans="3:10" ht="15">
      <c r="C7303" t="s">
        <v>3629</v>
      </c>
      <c r="D7303" s="5">
        <v>508120</v>
      </c>
      <c r="F7303" s="5">
        <v>508120</v>
      </c>
      <c r="G7303" t="s">
        <v>4013</v>
      </c>
      <c r="H7303">
        <v>25</v>
      </c>
      <c r="I7303">
        <v>9.3</v>
      </c>
      <c r="J7303" s="5">
        <v>5081</v>
      </c>
    </row>
    <row r="7304" spans="3:10" ht="15">
      <c r="C7304" t="s">
        <v>3630</v>
      </c>
      <c r="E7304" s="5">
        <v>142290</v>
      </c>
      <c r="F7304" s="5">
        <v>142290</v>
      </c>
      <c r="G7304" t="s">
        <v>4014</v>
      </c>
      <c r="H7304">
        <v>25</v>
      </c>
      <c r="I7304">
        <v>9.3</v>
      </c>
      <c r="J7304" s="5">
        <v>1423</v>
      </c>
    </row>
    <row r="7305" spans="3:10" ht="15">
      <c r="C7305" t="s">
        <v>4015</v>
      </c>
      <c r="D7305" t="s">
        <v>4256</v>
      </c>
      <c r="E7305" t="s">
        <v>3038</v>
      </c>
      <c r="F7305" t="s">
        <v>3039</v>
      </c>
      <c r="G7305" s="6">
        <v>82008.87</v>
      </c>
      <c r="J7305" s="5">
        <v>23909</v>
      </c>
    </row>
    <row r="7307" spans="3:5" ht="15">
      <c r="C7307" t="s">
        <v>3553</v>
      </c>
      <c r="D7307" t="e">
        <v>#NAME?</v>
      </c>
      <c r="E7307" t="s">
        <v>4226</v>
      </c>
    </row>
    <row r="7308" spans="3:10" ht="15">
      <c r="C7308" t="s">
        <v>3040</v>
      </c>
      <c r="F7308" s="5">
        <v>5621850</v>
      </c>
      <c r="G7308" t="s">
        <v>3041</v>
      </c>
      <c r="H7308">
        <v>25</v>
      </c>
      <c r="I7308">
        <v>6.35</v>
      </c>
      <c r="J7308" s="5">
        <v>56219</v>
      </c>
    </row>
    <row r="7314" spans="4:7" ht="15">
      <c r="D7314" t="s">
        <v>3646</v>
      </c>
      <c r="E7314" t="s">
        <v>3245</v>
      </c>
      <c r="F7314" t="s">
        <v>3246</v>
      </c>
      <c r="G7314" t="s">
        <v>3247</v>
      </c>
    </row>
    <row r="7315" spans="5:6" ht="15">
      <c r="E7315" t="s">
        <v>3753</v>
      </c>
      <c r="F7315" s="7">
        <v>38483</v>
      </c>
    </row>
    <row r="7318" spans="1:2" ht="15">
      <c r="A7318" t="s">
        <v>713</v>
      </c>
      <c r="B7318" t="s">
        <v>756</v>
      </c>
    </row>
    <row r="7319" spans="1:3" ht="15">
      <c r="A7319" t="s">
        <v>3250</v>
      </c>
      <c r="B7319" t="s">
        <v>3251</v>
      </c>
      <c r="C7319" t="s">
        <v>2860</v>
      </c>
    </row>
    <row r="7320" spans="1:3" ht="15">
      <c r="A7320" t="s">
        <v>4511</v>
      </c>
      <c r="B7320" t="s">
        <v>1388</v>
      </c>
      <c r="C7320" t="s">
        <v>2861</v>
      </c>
    </row>
    <row r="7321" spans="1:3" ht="15">
      <c r="A7321" t="s">
        <v>4254</v>
      </c>
      <c r="B7321">
        <v>726</v>
      </c>
      <c r="C7321">
        <v>41</v>
      </c>
    </row>
    <row r="7322" spans="1:3" ht="15">
      <c r="A7322" t="s">
        <v>3255</v>
      </c>
      <c r="B7322" t="s">
        <v>3256</v>
      </c>
      <c r="C7322" t="s">
        <v>3013</v>
      </c>
    </row>
    <row r="7325" spans="1:11" ht="15">
      <c r="A7325" t="s">
        <v>4361</v>
      </c>
      <c r="C7325" t="s">
        <v>3258</v>
      </c>
      <c r="D7325" t="s">
        <v>3633</v>
      </c>
      <c r="E7325" t="s">
        <v>3259</v>
      </c>
      <c r="F7325" t="s">
        <v>3260</v>
      </c>
      <c r="G7325" t="s">
        <v>3261</v>
      </c>
      <c r="H7325" t="s">
        <v>3262</v>
      </c>
      <c r="I7325" t="s">
        <v>3263</v>
      </c>
      <c r="J7325" t="s">
        <v>3264</v>
      </c>
      <c r="K7325" t="s">
        <v>3265</v>
      </c>
    </row>
    <row r="7326" spans="3:10" ht="15">
      <c r="C7326" t="s">
        <v>3266</v>
      </c>
      <c r="D7326" t="s">
        <v>3636</v>
      </c>
      <c r="E7326" t="s">
        <v>3267</v>
      </c>
      <c r="F7326" t="s">
        <v>3268</v>
      </c>
      <c r="G7326" t="s">
        <v>3269</v>
      </c>
      <c r="H7326" t="s">
        <v>3270</v>
      </c>
      <c r="I7326" t="s">
        <v>3628</v>
      </c>
      <c r="J7326" t="s">
        <v>3637</v>
      </c>
    </row>
    <row r="7328" spans="3:10" ht="15">
      <c r="C7328" t="s">
        <v>3629</v>
      </c>
      <c r="D7328" s="5">
        <v>1443275</v>
      </c>
      <c r="F7328" s="5">
        <v>1443275</v>
      </c>
      <c r="G7328" t="s">
        <v>3042</v>
      </c>
      <c r="H7328">
        <v>25</v>
      </c>
      <c r="I7328">
        <v>6.35</v>
      </c>
      <c r="J7328" s="5">
        <v>14433</v>
      </c>
    </row>
    <row r="7329" spans="3:10" ht="15">
      <c r="C7329" t="s">
        <v>3630</v>
      </c>
      <c r="E7329" s="5">
        <v>692175</v>
      </c>
      <c r="F7329" s="5">
        <v>692175</v>
      </c>
      <c r="G7329" t="s">
        <v>3043</v>
      </c>
      <c r="H7329">
        <v>25</v>
      </c>
      <c r="I7329">
        <v>6.35</v>
      </c>
      <c r="J7329" s="5">
        <v>6922</v>
      </c>
    </row>
    <row r="7330" spans="3:10" ht="15">
      <c r="C7330" t="s">
        <v>3044</v>
      </c>
      <c r="D7330" t="s">
        <v>4257</v>
      </c>
      <c r="E7330" t="s">
        <v>3045</v>
      </c>
      <c r="F7330" t="s">
        <v>3046</v>
      </c>
      <c r="G7330" s="6">
        <v>243191.36</v>
      </c>
      <c r="J7330" s="5">
        <v>77574</v>
      </c>
    </row>
    <row r="7332" ht="15">
      <c r="C7332" t="s">
        <v>3643</v>
      </c>
    </row>
    <row r="7333" spans="3:7" ht="15">
      <c r="C7333" s="5">
        <v>40438272</v>
      </c>
      <c r="D7333" t="s">
        <v>4258</v>
      </c>
      <c r="E7333" t="s">
        <v>3047</v>
      </c>
      <c r="F7333" t="s">
        <v>3048</v>
      </c>
      <c r="G7333" s="6">
        <v>1904276.35</v>
      </c>
    </row>
    <row r="7334" spans="3:11" ht="15">
      <c r="C7334" t="s">
        <v>3645</v>
      </c>
      <c r="J7334" t="s">
        <v>3049</v>
      </c>
      <c r="K7334">
        <v>86</v>
      </c>
    </row>
    <row r="7335" ht="15">
      <c r="C7335" t="s">
        <v>3754</v>
      </c>
    </row>
    <row r="7339" spans="1:8" ht="15">
      <c r="A7339" t="s">
        <v>3755</v>
      </c>
      <c r="B7339" t="s">
        <v>3756</v>
      </c>
      <c r="C7339" t="s">
        <v>3757</v>
      </c>
      <c r="D7339" t="s">
        <v>3648</v>
      </c>
      <c r="E7339" t="s">
        <v>3758</v>
      </c>
      <c r="F7339" t="s">
        <v>3759</v>
      </c>
      <c r="G7339" t="s">
        <v>3760</v>
      </c>
      <c r="H7339" t="s">
        <v>3649</v>
      </c>
    </row>
    <row r="7342" spans="1:6" ht="15">
      <c r="A7342" t="s">
        <v>3761</v>
      </c>
      <c r="B7342" t="s">
        <v>3762</v>
      </c>
      <c r="C7342" t="s">
        <v>3763</v>
      </c>
      <c r="D7342" t="s">
        <v>3650</v>
      </c>
      <c r="E7342" t="s">
        <v>3764</v>
      </c>
      <c r="F7342" t="s">
        <v>3765</v>
      </c>
    </row>
    <row r="7343" spans="1:5" ht="15">
      <c r="A7343" t="s">
        <v>3766</v>
      </c>
      <c r="B7343" t="s">
        <v>3767</v>
      </c>
      <c r="C7343" t="s">
        <v>3768</v>
      </c>
      <c r="E7343" t="s">
        <v>3627</v>
      </c>
    </row>
    <row r="7380" spans="4:7" ht="15">
      <c r="D7380" t="s">
        <v>3646</v>
      </c>
      <c r="E7380" t="s">
        <v>3245</v>
      </c>
      <c r="F7380" t="s">
        <v>3246</v>
      </c>
      <c r="G7380" t="s">
        <v>3247</v>
      </c>
    </row>
    <row r="7381" spans="5:6" ht="15">
      <c r="E7381" t="s">
        <v>3753</v>
      </c>
      <c r="F7381" s="7">
        <v>38483</v>
      </c>
    </row>
    <row r="7384" spans="1:3" ht="15">
      <c r="A7384" t="s">
        <v>3050</v>
      </c>
      <c r="B7384" t="s">
        <v>3051</v>
      </c>
      <c r="C7384" t="s">
        <v>3052</v>
      </c>
    </row>
    <row r="7385" spans="1:3" ht="15">
      <c r="A7385" t="s">
        <v>3250</v>
      </c>
      <c r="B7385" t="s">
        <v>3251</v>
      </c>
      <c r="C7385" t="s">
        <v>3053</v>
      </c>
    </row>
    <row r="7386" spans="1:3" ht="15">
      <c r="A7386" t="s">
        <v>4511</v>
      </c>
      <c r="B7386" t="s">
        <v>1388</v>
      </c>
      <c r="C7386" t="s">
        <v>3054</v>
      </c>
    </row>
    <row r="7387" spans="1:3" ht="15">
      <c r="A7387" t="s">
        <v>4259</v>
      </c>
      <c r="B7387">
        <v>717</v>
      </c>
      <c r="C7387">
        <v>11</v>
      </c>
    </row>
    <row r="7388" spans="1:3" ht="15">
      <c r="A7388" t="s">
        <v>3255</v>
      </c>
      <c r="B7388" t="s">
        <v>3256</v>
      </c>
      <c r="C7388" t="s">
        <v>3055</v>
      </c>
    </row>
    <row r="7391" spans="1:11" ht="15">
      <c r="A7391" t="s">
        <v>4361</v>
      </c>
      <c r="C7391" t="s">
        <v>3258</v>
      </c>
      <c r="D7391" t="s">
        <v>3633</v>
      </c>
      <c r="E7391" t="s">
        <v>3259</v>
      </c>
      <c r="F7391" t="s">
        <v>3260</v>
      </c>
      <c r="G7391" t="s">
        <v>3261</v>
      </c>
      <c r="H7391" t="s">
        <v>3262</v>
      </c>
      <c r="I7391" t="s">
        <v>3263</v>
      </c>
      <c r="J7391" t="s">
        <v>3264</v>
      </c>
      <c r="K7391" t="s">
        <v>3265</v>
      </c>
    </row>
    <row r="7392" spans="3:10" ht="15">
      <c r="C7392" t="s">
        <v>3266</v>
      </c>
      <c r="D7392" t="s">
        <v>3636</v>
      </c>
      <c r="E7392" t="s">
        <v>3267</v>
      </c>
      <c r="F7392" t="s">
        <v>3268</v>
      </c>
      <c r="G7392" t="s">
        <v>3269</v>
      </c>
      <c r="H7392" t="s">
        <v>3270</v>
      </c>
      <c r="I7392" t="s">
        <v>3628</v>
      </c>
      <c r="J7392" t="s">
        <v>3637</v>
      </c>
    </row>
    <row r="7394" spans="1:3" ht="15">
      <c r="A7394">
        <v>5201000</v>
      </c>
      <c r="C7394" t="s">
        <v>2872</v>
      </c>
    </row>
    <row r="7395" spans="7:9" ht="15">
      <c r="G7395" t="s">
        <v>3056</v>
      </c>
      <c r="H7395">
        <v>5</v>
      </c>
      <c r="I7395">
        <v>9.9</v>
      </c>
    </row>
    <row r="7396" spans="3:10" ht="15">
      <c r="C7396" t="s">
        <v>3057</v>
      </c>
      <c r="F7396" s="5">
        <v>8908752</v>
      </c>
      <c r="G7396" t="s">
        <v>3058</v>
      </c>
      <c r="H7396">
        <v>25</v>
      </c>
      <c r="I7396">
        <v>9.9</v>
      </c>
      <c r="J7396" s="5">
        <v>89088</v>
      </c>
    </row>
    <row r="7397" spans="3:10" ht="15">
      <c r="C7397" t="s">
        <v>3629</v>
      </c>
      <c r="D7397" s="5">
        <v>7828597</v>
      </c>
      <c r="F7397" s="5">
        <v>7828597</v>
      </c>
      <c r="G7397" t="s">
        <v>3059</v>
      </c>
      <c r="H7397">
        <v>25</v>
      </c>
      <c r="I7397">
        <v>9.9</v>
      </c>
      <c r="J7397" s="5">
        <v>78286</v>
      </c>
    </row>
    <row r="7398" spans="3:10" ht="15">
      <c r="C7398" t="s">
        <v>3630</v>
      </c>
      <c r="E7398" s="5">
        <v>2047527</v>
      </c>
      <c r="F7398" s="5">
        <v>2047527</v>
      </c>
      <c r="G7398" t="s">
        <v>3060</v>
      </c>
      <c r="H7398">
        <v>25</v>
      </c>
      <c r="I7398">
        <v>9.9</v>
      </c>
      <c r="J7398" s="5">
        <v>20475</v>
      </c>
    </row>
    <row r="7399" spans="3:10" ht="15">
      <c r="C7399" t="s">
        <v>3061</v>
      </c>
      <c r="D7399" s="5">
        <v>7828597</v>
      </c>
      <c r="E7399" s="5">
        <v>2047527</v>
      </c>
      <c r="F7399" s="5">
        <v>18784876</v>
      </c>
      <c r="G7399" s="6">
        <v>655592.17</v>
      </c>
      <c r="J7399" s="5">
        <v>187849</v>
      </c>
    </row>
    <row r="7401" ht="15">
      <c r="C7401" t="s">
        <v>4174</v>
      </c>
    </row>
    <row r="7402" spans="7:9" ht="15">
      <c r="G7402" t="s">
        <v>3056</v>
      </c>
      <c r="H7402">
        <v>5</v>
      </c>
      <c r="I7402">
        <v>9.9</v>
      </c>
    </row>
    <row r="7403" spans="3:10" ht="15">
      <c r="C7403" t="s">
        <v>2873</v>
      </c>
      <c r="F7403" s="5">
        <v>7077110</v>
      </c>
      <c r="G7403" t="s">
        <v>2874</v>
      </c>
      <c r="H7403">
        <v>25</v>
      </c>
      <c r="I7403">
        <v>9.9</v>
      </c>
      <c r="J7403" s="5">
        <v>70771</v>
      </c>
    </row>
    <row r="7404" spans="3:10" ht="15">
      <c r="C7404" t="s">
        <v>3629</v>
      </c>
      <c r="D7404" s="5">
        <v>1258220</v>
      </c>
      <c r="F7404" s="5">
        <v>1258220</v>
      </c>
      <c r="G7404" t="s">
        <v>2875</v>
      </c>
      <c r="H7404">
        <v>25</v>
      </c>
      <c r="I7404">
        <v>9.9</v>
      </c>
      <c r="J7404" s="5">
        <v>12582</v>
      </c>
    </row>
    <row r="7405" spans="3:10" ht="15">
      <c r="C7405" t="s">
        <v>3630</v>
      </c>
      <c r="E7405" s="5">
        <v>1991730</v>
      </c>
      <c r="F7405" s="5">
        <v>1991730</v>
      </c>
      <c r="G7405" t="s">
        <v>2876</v>
      </c>
      <c r="H7405">
        <v>25</v>
      </c>
      <c r="I7405">
        <v>9.9</v>
      </c>
      <c r="J7405" s="5">
        <v>19917</v>
      </c>
    </row>
    <row r="7406" spans="3:10" ht="15">
      <c r="C7406" t="s">
        <v>2877</v>
      </c>
      <c r="D7406" s="5">
        <v>1258220</v>
      </c>
      <c r="E7406" s="5">
        <v>1991730</v>
      </c>
      <c r="F7406" s="5">
        <v>10327060</v>
      </c>
      <c r="G7406" s="6">
        <v>360414.4</v>
      </c>
      <c r="J7406" s="5">
        <v>103270</v>
      </c>
    </row>
    <row r="7409" ht="15">
      <c r="C7409" t="s">
        <v>2216</v>
      </c>
    </row>
    <row r="7410" spans="7:9" ht="15">
      <c r="G7410" t="s">
        <v>3056</v>
      </c>
      <c r="H7410">
        <v>5</v>
      </c>
      <c r="I7410">
        <v>9.9</v>
      </c>
    </row>
    <row r="7411" spans="3:10" ht="15">
      <c r="C7411" t="s">
        <v>4176</v>
      </c>
      <c r="F7411" s="5">
        <v>1324880</v>
      </c>
      <c r="G7411" t="s">
        <v>4177</v>
      </c>
      <c r="H7411">
        <v>25</v>
      </c>
      <c r="I7411">
        <v>9.9</v>
      </c>
      <c r="J7411" s="5">
        <v>13249</v>
      </c>
    </row>
    <row r="7412" spans="3:10" ht="15">
      <c r="C7412" t="s">
        <v>3629</v>
      </c>
      <c r="D7412" s="5">
        <v>343300</v>
      </c>
      <c r="F7412" s="5">
        <v>343300</v>
      </c>
      <c r="G7412" t="s">
        <v>4178</v>
      </c>
      <c r="H7412">
        <v>25</v>
      </c>
      <c r="I7412">
        <v>9.9</v>
      </c>
      <c r="J7412" s="5">
        <v>3433</v>
      </c>
    </row>
    <row r="7413" spans="3:10" ht="15">
      <c r="C7413" t="s">
        <v>3630</v>
      </c>
      <c r="E7413" s="5">
        <v>308860</v>
      </c>
      <c r="F7413" s="5">
        <v>308860</v>
      </c>
      <c r="G7413" t="s">
        <v>4179</v>
      </c>
      <c r="H7413">
        <v>25</v>
      </c>
      <c r="I7413">
        <v>9.9</v>
      </c>
      <c r="J7413" s="5">
        <v>3089</v>
      </c>
    </row>
    <row r="7414" spans="3:10" ht="15">
      <c r="C7414" t="s">
        <v>4180</v>
      </c>
      <c r="D7414" s="5">
        <v>343300</v>
      </c>
      <c r="E7414" s="5">
        <v>308860</v>
      </c>
      <c r="F7414" s="5">
        <v>1977040</v>
      </c>
      <c r="G7414" s="6">
        <v>68998.69</v>
      </c>
      <c r="J7414" s="5">
        <v>19771</v>
      </c>
    </row>
    <row r="7418" spans="3:4" ht="15">
      <c r="C7418" t="s">
        <v>3062</v>
      </c>
      <c r="D7418" t="s">
        <v>3187</v>
      </c>
    </row>
    <row r="7419" spans="3:10" ht="15">
      <c r="C7419" s="5">
        <v>17310722</v>
      </c>
      <c r="D7419" s="5">
        <v>9430117</v>
      </c>
      <c r="E7419" s="5">
        <v>4348117</v>
      </c>
      <c r="F7419" s="5">
        <v>31088956</v>
      </c>
      <c r="G7419" s="6">
        <v>1085004.57</v>
      </c>
      <c r="J7419" s="5">
        <v>310889</v>
      </c>
    </row>
    <row r="7421" spans="1:4" ht="15">
      <c r="A7421">
        <v>5204000</v>
      </c>
      <c r="C7421" t="s">
        <v>3063</v>
      </c>
      <c r="D7421" t="s">
        <v>1556</v>
      </c>
    </row>
    <row r="7422" spans="7:9" ht="15">
      <c r="G7422" t="s">
        <v>3148</v>
      </c>
      <c r="H7422">
        <v>5</v>
      </c>
      <c r="I7422">
        <v>9</v>
      </c>
    </row>
    <row r="7423" spans="3:10" ht="15">
      <c r="C7423" t="s">
        <v>3064</v>
      </c>
      <c r="F7423" s="5">
        <v>86655858</v>
      </c>
      <c r="G7423" t="s">
        <v>3065</v>
      </c>
      <c r="H7423">
        <v>25</v>
      </c>
      <c r="I7423">
        <v>9</v>
      </c>
      <c r="J7423" s="5">
        <v>866559</v>
      </c>
    </row>
    <row r="7424" spans="3:10" ht="15">
      <c r="C7424" t="s">
        <v>3629</v>
      </c>
      <c r="D7424" s="5">
        <v>32661810</v>
      </c>
      <c r="F7424" s="5">
        <v>32661810</v>
      </c>
      <c r="G7424" t="s">
        <v>3066</v>
      </c>
      <c r="H7424">
        <v>25</v>
      </c>
      <c r="I7424">
        <v>9</v>
      </c>
      <c r="J7424" s="5">
        <v>326618</v>
      </c>
    </row>
    <row r="7425" spans="3:10" ht="15">
      <c r="C7425" t="s">
        <v>3630</v>
      </c>
      <c r="E7425" s="5">
        <v>11870839</v>
      </c>
      <c r="F7425" s="5">
        <v>11870839</v>
      </c>
      <c r="G7425" t="s">
        <v>3067</v>
      </c>
      <c r="H7425">
        <v>25</v>
      </c>
      <c r="I7425">
        <v>9</v>
      </c>
      <c r="J7425" s="5">
        <v>118708</v>
      </c>
    </row>
    <row r="7426" spans="3:10" ht="15">
      <c r="C7426" t="s">
        <v>3068</v>
      </c>
      <c r="D7426" s="5">
        <v>32661810</v>
      </c>
      <c r="E7426" s="5">
        <v>11870839</v>
      </c>
      <c r="F7426" s="5">
        <v>131188507</v>
      </c>
      <c r="G7426" s="6">
        <v>4460409.24</v>
      </c>
      <c r="J7426" s="5">
        <v>1311885</v>
      </c>
    </row>
    <row r="7429" spans="3:4" ht="15">
      <c r="C7429" t="s">
        <v>3069</v>
      </c>
      <c r="D7429" t="s">
        <v>1557</v>
      </c>
    </row>
    <row r="7430" spans="3:10" ht="15">
      <c r="C7430" s="5">
        <v>86056978</v>
      </c>
      <c r="D7430" s="5">
        <v>32661810</v>
      </c>
      <c r="E7430" s="5">
        <v>11870839</v>
      </c>
      <c r="F7430" s="5">
        <v>130589627</v>
      </c>
      <c r="G7430" s="6">
        <v>4440047.32</v>
      </c>
      <c r="J7430" s="5">
        <v>1305896</v>
      </c>
    </row>
    <row r="7432" spans="1:4" ht="15">
      <c r="A7432">
        <v>5205000</v>
      </c>
      <c r="C7432" t="s">
        <v>4499</v>
      </c>
      <c r="D7432" t="s">
        <v>3187</v>
      </c>
    </row>
    <row r="7433" spans="7:9" ht="15">
      <c r="G7433" t="s">
        <v>842</v>
      </c>
      <c r="H7433">
        <v>5</v>
      </c>
      <c r="I7433">
        <v>15.2</v>
      </c>
    </row>
    <row r="7434" spans="3:10" ht="15">
      <c r="C7434" t="s">
        <v>3070</v>
      </c>
      <c r="F7434" s="5">
        <v>15466642</v>
      </c>
      <c r="G7434" t="s">
        <v>3071</v>
      </c>
      <c r="H7434">
        <v>25</v>
      </c>
      <c r="I7434">
        <v>15.2</v>
      </c>
      <c r="J7434" s="5">
        <v>154666</v>
      </c>
    </row>
    <row r="7435" spans="3:10" ht="15">
      <c r="C7435" t="s">
        <v>3629</v>
      </c>
      <c r="D7435" s="5">
        <v>6129764</v>
      </c>
      <c r="F7435" s="5">
        <v>6129764</v>
      </c>
      <c r="G7435" t="s">
        <v>3072</v>
      </c>
      <c r="H7435">
        <v>25</v>
      </c>
      <c r="I7435">
        <v>15.2</v>
      </c>
      <c r="J7435" s="5">
        <v>61298</v>
      </c>
    </row>
    <row r="7436" spans="3:10" ht="15">
      <c r="C7436" t="s">
        <v>3630</v>
      </c>
      <c r="E7436" s="5">
        <v>2112441</v>
      </c>
      <c r="F7436" s="5">
        <v>2112441</v>
      </c>
      <c r="G7436" t="s">
        <v>3073</v>
      </c>
      <c r="H7436">
        <v>25</v>
      </c>
      <c r="I7436">
        <v>15.2</v>
      </c>
      <c r="J7436" s="5">
        <v>21124</v>
      </c>
    </row>
    <row r="7437" spans="3:10" ht="15">
      <c r="C7437" t="s">
        <v>3074</v>
      </c>
      <c r="D7437" s="5">
        <v>6129764</v>
      </c>
      <c r="E7437" s="5">
        <v>2112441</v>
      </c>
      <c r="F7437" s="5">
        <v>23708847</v>
      </c>
      <c r="G7437" s="6">
        <v>953095.65</v>
      </c>
      <c r="J7437" s="5">
        <v>237088</v>
      </c>
    </row>
    <row r="7439" ht="15">
      <c r="C7439" t="s">
        <v>2186</v>
      </c>
    </row>
    <row r="7440" spans="7:9" ht="15">
      <c r="G7440" t="s">
        <v>842</v>
      </c>
      <c r="H7440">
        <v>5</v>
      </c>
      <c r="I7440">
        <v>15.2</v>
      </c>
    </row>
    <row r="7446" spans="4:7" ht="15">
      <c r="D7446" t="s">
        <v>3646</v>
      </c>
      <c r="E7446" t="s">
        <v>3245</v>
      </c>
      <c r="F7446" t="s">
        <v>3246</v>
      </c>
      <c r="G7446" t="s">
        <v>3247</v>
      </c>
    </row>
    <row r="7447" spans="5:6" ht="15">
      <c r="E7447" t="s">
        <v>3753</v>
      </c>
      <c r="F7447" s="7">
        <v>38483</v>
      </c>
    </row>
    <row r="7450" spans="1:3" ht="15">
      <c r="A7450" t="s">
        <v>3050</v>
      </c>
      <c r="B7450" t="s">
        <v>3051</v>
      </c>
      <c r="C7450" t="s">
        <v>3052</v>
      </c>
    </row>
    <row r="7451" spans="1:3" ht="15">
      <c r="A7451" t="s">
        <v>3250</v>
      </c>
      <c r="B7451" t="s">
        <v>3251</v>
      </c>
      <c r="C7451" t="s">
        <v>3053</v>
      </c>
    </row>
    <row r="7452" spans="1:3" ht="15">
      <c r="A7452" t="s">
        <v>4511</v>
      </c>
      <c r="B7452" t="s">
        <v>1388</v>
      </c>
      <c r="C7452" t="s">
        <v>3054</v>
      </c>
    </row>
    <row r="7453" spans="1:3" ht="15">
      <c r="A7453" t="s">
        <v>4259</v>
      </c>
      <c r="B7453">
        <v>717</v>
      </c>
      <c r="C7453">
        <v>11</v>
      </c>
    </row>
    <row r="7454" spans="1:3" ht="15">
      <c r="A7454" t="s">
        <v>3255</v>
      </c>
      <c r="B7454" t="s">
        <v>3256</v>
      </c>
      <c r="C7454" t="s">
        <v>3055</v>
      </c>
    </row>
    <row r="7457" spans="1:11" ht="15">
      <c r="A7457" t="s">
        <v>4361</v>
      </c>
      <c r="C7457" t="s">
        <v>3258</v>
      </c>
      <c r="D7457" t="s">
        <v>3633</v>
      </c>
      <c r="E7457" t="s">
        <v>3259</v>
      </c>
      <c r="F7457" t="s">
        <v>3260</v>
      </c>
      <c r="G7457" t="s">
        <v>3261</v>
      </c>
      <c r="H7457" t="s">
        <v>3262</v>
      </c>
      <c r="I7457" t="s">
        <v>3263</v>
      </c>
      <c r="J7457" t="s">
        <v>3264</v>
      </c>
      <c r="K7457" t="s">
        <v>3265</v>
      </c>
    </row>
    <row r="7458" spans="3:10" ht="15">
      <c r="C7458" t="s">
        <v>3266</v>
      </c>
      <c r="D7458" t="s">
        <v>3636</v>
      </c>
      <c r="E7458" t="s">
        <v>3267</v>
      </c>
      <c r="F7458" t="s">
        <v>3268</v>
      </c>
      <c r="G7458" t="s">
        <v>3269</v>
      </c>
      <c r="H7458" t="s">
        <v>3270</v>
      </c>
      <c r="I7458" t="s">
        <v>3628</v>
      </c>
      <c r="J7458" t="s">
        <v>3637</v>
      </c>
    </row>
    <row r="7460" spans="3:10" ht="15">
      <c r="C7460" t="s">
        <v>4500</v>
      </c>
      <c r="F7460" s="5">
        <v>765438</v>
      </c>
      <c r="G7460" t="s">
        <v>4501</v>
      </c>
      <c r="H7460">
        <v>25</v>
      </c>
      <c r="I7460">
        <v>15.2</v>
      </c>
      <c r="J7460" s="5">
        <v>7654</v>
      </c>
    </row>
    <row r="7461" spans="3:10" ht="15">
      <c r="C7461" t="s">
        <v>3629</v>
      </c>
      <c r="D7461" s="5">
        <v>167370</v>
      </c>
      <c r="F7461" s="5">
        <v>167370</v>
      </c>
      <c r="G7461" t="s">
        <v>4502</v>
      </c>
      <c r="H7461">
        <v>25</v>
      </c>
      <c r="I7461">
        <v>15.2</v>
      </c>
      <c r="J7461" s="5">
        <v>1674</v>
      </c>
    </row>
    <row r="7462" spans="3:10" ht="15">
      <c r="C7462" t="s">
        <v>3630</v>
      </c>
      <c r="E7462" s="5">
        <v>49185</v>
      </c>
      <c r="F7462" s="5">
        <v>49185</v>
      </c>
      <c r="G7462" t="s">
        <v>4503</v>
      </c>
      <c r="H7462">
        <v>25</v>
      </c>
      <c r="I7462">
        <v>15.2</v>
      </c>
      <c r="J7462">
        <v>492</v>
      </c>
    </row>
    <row r="7463" spans="3:10" ht="15">
      <c r="C7463" t="s">
        <v>4504</v>
      </c>
      <c r="D7463" s="5">
        <v>167370</v>
      </c>
      <c r="E7463" s="5">
        <v>49185</v>
      </c>
      <c r="F7463" s="5">
        <v>981993</v>
      </c>
      <c r="G7463" s="6">
        <v>39476.12</v>
      </c>
      <c r="J7463" s="5">
        <v>9820</v>
      </c>
    </row>
    <row r="7466" ht="15">
      <c r="C7466" t="s">
        <v>2216</v>
      </c>
    </row>
    <row r="7467" spans="7:9" ht="15">
      <c r="G7467" t="s">
        <v>842</v>
      </c>
      <c r="H7467">
        <v>5</v>
      </c>
      <c r="I7467">
        <v>15.2</v>
      </c>
    </row>
    <row r="7468" spans="3:10" ht="15">
      <c r="C7468" t="s">
        <v>4190</v>
      </c>
      <c r="F7468" s="5">
        <v>9676930</v>
      </c>
      <c r="G7468" t="s">
        <v>4191</v>
      </c>
      <c r="H7468">
        <v>25</v>
      </c>
      <c r="I7468">
        <v>15.2</v>
      </c>
      <c r="J7468" s="5">
        <v>96769</v>
      </c>
    </row>
    <row r="7469" spans="3:10" ht="15">
      <c r="C7469" t="s">
        <v>3629</v>
      </c>
      <c r="D7469" s="5">
        <v>2991140</v>
      </c>
      <c r="F7469" s="5">
        <v>2991140</v>
      </c>
      <c r="G7469" t="s">
        <v>4192</v>
      </c>
      <c r="H7469">
        <v>25</v>
      </c>
      <c r="I7469">
        <v>15.2</v>
      </c>
      <c r="J7469" s="5">
        <v>29911</v>
      </c>
    </row>
    <row r="7470" spans="3:10" ht="15">
      <c r="C7470" t="s">
        <v>3630</v>
      </c>
      <c r="E7470" s="5">
        <v>1165050</v>
      </c>
      <c r="F7470" s="5">
        <v>1165050</v>
      </c>
      <c r="G7470" t="s">
        <v>4193</v>
      </c>
      <c r="H7470">
        <v>25</v>
      </c>
      <c r="I7470">
        <v>15.2</v>
      </c>
      <c r="J7470" s="5">
        <v>11651</v>
      </c>
    </row>
    <row r="7471" spans="3:10" ht="15">
      <c r="C7471" t="s">
        <v>4194</v>
      </c>
      <c r="D7471" s="5">
        <v>2991140</v>
      </c>
      <c r="E7471" s="5">
        <v>1165050</v>
      </c>
      <c r="F7471" s="5">
        <v>13833120</v>
      </c>
      <c r="G7471" s="6">
        <v>556091.43</v>
      </c>
      <c r="J7471" s="5">
        <v>138331</v>
      </c>
    </row>
    <row r="7475" spans="3:4" ht="15">
      <c r="C7475" t="s">
        <v>3075</v>
      </c>
      <c r="D7475" t="s">
        <v>3638</v>
      </c>
    </row>
    <row r="7476" spans="3:10" ht="15">
      <c r="C7476" s="5">
        <v>25909010</v>
      </c>
      <c r="D7476" s="5">
        <v>9288274</v>
      </c>
      <c r="E7476" s="5">
        <v>3326676</v>
      </c>
      <c r="F7476" s="5">
        <v>38523960</v>
      </c>
      <c r="G7476" s="6">
        <v>1548663.2</v>
      </c>
      <c r="J7476" s="5">
        <v>385239</v>
      </c>
    </row>
    <row r="7478" spans="1:3" ht="15">
      <c r="A7478">
        <v>5206000</v>
      </c>
      <c r="C7478" t="s">
        <v>1637</v>
      </c>
    </row>
    <row r="7479" spans="7:9" ht="15">
      <c r="G7479" t="s">
        <v>2286</v>
      </c>
      <c r="H7479">
        <v>5</v>
      </c>
      <c r="I7479">
        <v>5.2</v>
      </c>
    </row>
    <row r="7480" spans="3:10" ht="15">
      <c r="C7480" t="s">
        <v>3076</v>
      </c>
      <c r="F7480" s="5">
        <v>10415024</v>
      </c>
      <c r="G7480" t="s">
        <v>3077</v>
      </c>
      <c r="H7480">
        <v>25</v>
      </c>
      <c r="I7480">
        <v>5.2</v>
      </c>
      <c r="J7480" s="5">
        <v>104150</v>
      </c>
    </row>
    <row r="7481" spans="3:10" ht="15">
      <c r="C7481" t="s">
        <v>3629</v>
      </c>
      <c r="D7481" s="5">
        <v>3001365</v>
      </c>
      <c r="F7481" s="5">
        <v>3001365</v>
      </c>
      <c r="G7481" t="s">
        <v>3078</v>
      </c>
      <c r="H7481">
        <v>25</v>
      </c>
      <c r="I7481">
        <v>5.2</v>
      </c>
      <c r="J7481" s="5">
        <v>30014</v>
      </c>
    </row>
    <row r="7482" spans="3:10" ht="15">
      <c r="C7482" t="s">
        <v>3630</v>
      </c>
      <c r="E7482" s="5">
        <v>2468451</v>
      </c>
      <c r="F7482" s="5">
        <v>2468451</v>
      </c>
      <c r="G7482" t="s">
        <v>3079</v>
      </c>
      <c r="H7482">
        <v>25</v>
      </c>
      <c r="I7482">
        <v>5.2</v>
      </c>
      <c r="J7482" s="5">
        <v>24685</v>
      </c>
    </row>
    <row r="7483" spans="3:10" ht="15">
      <c r="C7483" t="s">
        <v>3080</v>
      </c>
      <c r="D7483" s="5">
        <v>3001365</v>
      </c>
      <c r="E7483" s="5">
        <v>2468451</v>
      </c>
      <c r="F7483" s="5">
        <v>15884840</v>
      </c>
      <c r="G7483" s="6">
        <v>479722.16</v>
      </c>
      <c r="J7483" s="5">
        <v>158849</v>
      </c>
    </row>
    <row r="7485" ht="15">
      <c r="C7485" t="s">
        <v>2837</v>
      </c>
    </row>
    <row r="7486" spans="7:9" ht="15">
      <c r="G7486" t="s">
        <v>2286</v>
      </c>
      <c r="H7486">
        <v>5</v>
      </c>
      <c r="I7486">
        <v>5.2</v>
      </c>
    </row>
    <row r="7487" spans="3:10" ht="15">
      <c r="C7487" t="s">
        <v>1638</v>
      </c>
      <c r="F7487" s="5">
        <v>7486283</v>
      </c>
      <c r="G7487" t="s">
        <v>1639</v>
      </c>
      <c r="H7487">
        <v>25</v>
      </c>
      <c r="I7487">
        <v>5.2</v>
      </c>
      <c r="J7487" s="5">
        <v>74863</v>
      </c>
    </row>
    <row r="7488" spans="3:10" ht="15">
      <c r="C7488" t="s">
        <v>3629</v>
      </c>
      <c r="D7488" s="5">
        <v>1848804</v>
      </c>
      <c r="F7488" s="5">
        <v>1848804</v>
      </c>
      <c r="G7488" t="s">
        <v>1640</v>
      </c>
      <c r="H7488">
        <v>25</v>
      </c>
      <c r="I7488">
        <v>5.2</v>
      </c>
      <c r="J7488" s="5">
        <v>18488</v>
      </c>
    </row>
    <row r="7489" spans="3:10" ht="15">
      <c r="C7489" t="s">
        <v>3630</v>
      </c>
      <c r="E7489" s="5">
        <v>3800158</v>
      </c>
      <c r="F7489" s="5">
        <v>3800158</v>
      </c>
      <c r="G7489" t="s">
        <v>1641</v>
      </c>
      <c r="H7489">
        <v>25</v>
      </c>
      <c r="I7489">
        <v>5.2</v>
      </c>
      <c r="J7489" s="5">
        <v>38002</v>
      </c>
    </row>
    <row r="7490" spans="3:10" ht="15">
      <c r="C7490" t="s">
        <v>1642</v>
      </c>
      <c r="D7490" s="5">
        <v>1848804</v>
      </c>
      <c r="E7490" s="5">
        <v>3800158</v>
      </c>
      <c r="F7490" s="5">
        <v>13135245</v>
      </c>
      <c r="G7490" s="6">
        <v>396684.4</v>
      </c>
      <c r="J7490" s="5">
        <v>131353</v>
      </c>
    </row>
    <row r="7493" ht="15">
      <c r="C7493" t="s">
        <v>515</v>
      </c>
    </row>
    <row r="7494" spans="7:9" ht="15">
      <c r="G7494" t="s">
        <v>2286</v>
      </c>
      <c r="H7494">
        <v>5</v>
      </c>
      <c r="I7494">
        <v>5.2</v>
      </c>
    </row>
    <row r="7495" spans="3:10" ht="15">
      <c r="C7495" t="s">
        <v>745</v>
      </c>
      <c r="F7495" s="5">
        <v>386780</v>
      </c>
      <c r="G7495" t="s">
        <v>746</v>
      </c>
      <c r="H7495">
        <v>25</v>
      </c>
      <c r="I7495">
        <v>5.2</v>
      </c>
      <c r="J7495" s="5">
        <v>3868</v>
      </c>
    </row>
    <row r="7496" spans="3:10" ht="15">
      <c r="C7496" t="s">
        <v>3629</v>
      </c>
      <c r="D7496" s="5">
        <v>12610</v>
      </c>
      <c r="F7496" s="5">
        <v>12610</v>
      </c>
      <c r="G7496" t="s">
        <v>747</v>
      </c>
      <c r="H7496">
        <v>25</v>
      </c>
      <c r="I7496">
        <v>5.2</v>
      </c>
      <c r="J7496">
        <v>126</v>
      </c>
    </row>
    <row r="7497" spans="3:10" ht="15">
      <c r="C7497" t="s">
        <v>3630</v>
      </c>
      <c r="E7497" s="5">
        <v>1320</v>
      </c>
      <c r="F7497" s="5">
        <v>1320</v>
      </c>
      <c r="G7497" t="s">
        <v>748</v>
      </c>
      <c r="H7497">
        <v>25</v>
      </c>
      <c r="I7497">
        <v>5.2</v>
      </c>
      <c r="J7497">
        <v>13</v>
      </c>
    </row>
    <row r="7498" spans="3:10" ht="15">
      <c r="C7498" t="s">
        <v>749</v>
      </c>
      <c r="D7498" s="5">
        <v>12610</v>
      </c>
      <c r="E7498" s="5">
        <v>1320</v>
      </c>
      <c r="F7498" s="5">
        <v>400710</v>
      </c>
      <c r="G7498" s="6">
        <v>12101.44</v>
      </c>
      <c r="J7498" s="5">
        <v>4007</v>
      </c>
    </row>
    <row r="7502" spans="3:4" ht="15">
      <c r="C7502" t="s">
        <v>3081</v>
      </c>
      <c r="D7502" t="s">
        <v>3203</v>
      </c>
    </row>
    <row r="7503" spans="3:10" ht="15">
      <c r="C7503" s="5">
        <v>18288087</v>
      </c>
      <c r="D7503" s="5">
        <v>4862779</v>
      </c>
      <c r="E7503" s="5">
        <v>6269929</v>
      </c>
      <c r="F7503" s="5">
        <v>29420795</v>
      </c>
      <c r="G7503" s="6">
        <v>888508</v>
      </c>
      <c r="J7503" s="5">
        <v>294209</v>
      </c>
    </row>
    <row r="7506" spans="1:11" ht="15">
      <c r="A7506" t="s">
        <v>3293</v>
      </c>
      <c r="B7506" t="s">
        <v>3294</v>
      </c>
      <c r="C7506" t="s">
        <v>3742</v>
      </c>
      <c r="D7506" t="s">
        <v>3642</v>
      </c>
      <c r="E7506" t="s">
        <v>3743</v>
      </c>
      <c r="F7506" t="s">
        <v>3744</v>
      </c>
      <c r="G7506" t="s">
        <v>3745</v>
      </c>
      <c r="H7506" t="s">
        <v>3746</v>
      </c>
      <c r="I7506" t="s">
        <v>3747</v>
      </c>
      <c r="J7506" t="s">
        <v>3748</v>
      </c>
      <c r="K7506" t="s">
        <v>3749</v>
      </c>
    </row>
    <row r="7512" spans="4:7" ht="15">
      <c r="D7512" t="s">
        <v>3646</v>
      </c>
      <c r="E7512" t="s">
        <v>3245</v>
      </c>
      <c r="F7512" t="s">
        <v>3246</v>
      </c>
      <c r="G7512" t="s">
        <v>3247</v>
      </c>
    </row>
    <row r="7513" spans="5:6" ht="15">
      <c r="E7513" t="s">
        <v>3753</v>
      </c>
      <c r="F7513" s="7">
        <v>38483</v>
      </c>
    </row>
    <row r="7516" spans="1:3" ht="15">
      <c r="A7516" t="s">
        <v>3050</v>
      </c>
      <c r="B7516" t="s">
        <v>3051</v>
      </c>
      <c r="C7516" t="s">
        <v>3052</v>
      </c>
    </row>
    <row r="7517" spans="1:3" ht="15">
      <c r="A7517" t="s">
        <v>3250</v>
      </c>
      <c r="B7517" t="s">
        <v>3251</v>
      </c>
      <c r="C7517" t="s">
        <v>3053</v>
      </c>
    </row>
    <row r="7518" spans="1:3" ht="15">
      <c r="A7518" t="s">
        <v>4511</v>
      </c>
      <c r="B7518" t="s">
        <v>1388</v>
      </c>
      <c r="C7518" t="s">
        <v>3054</v>
      </c>
    </row>
    <row r="7519" spans="1:3" ht="15">
      <c r="A7519" t="s">
        <v>4259</v>
      </c>
      <c r="B7519">
        <v>717</v>
      </c>
      <c r="C7519">
        <v>11</v>
      </c>
    </row>
    <row r="7520" spans="1:3" ht="15">
      <c r="A7520" t="s">
        <v>3255</v>
      </c>
      <c r="B7520" t="s">
        <v>3256</v>
      </c>
      <c r="C7520" t="s">
        <v>3055</v>
      </c>
    </row>
    <row r="7523" spans="1:11" ht="15">
      <c r="A7523" t="s">
        <v>4361</v>
      </c>
      <c r="C7523" t="s">
        <v>3258</v>
      </c>
      <c r="D7523" t="s">
        <v>3633</v>
      </c>
      <c r="E7523" t="s">
        <v>3259</v>
      </c>
      <c r="F7523" t="s">
        <v>3260</v>
      </c>
      <c r="G7523" t="s">
        <v>3261</v>
      </c>
      <c r="H7523" t="s">
        <v>3262</v>
      </c>
      <c r="I7523" t="s">
        <v>3263</v>
      </c>
      <c r="J7523" t="s">
        <v>3264</v>
      </c>
      <c r="K7523" t="s">
        <v>3265</v>
      </c>
    </row>
    <row r="7524" spans="3:10" ht="15">
      <c r="C7524" t="s">
        <v>3266</v>
      </c>
      <c r="D7524" t="s">
        <v>3636</v>
      </c>
      <c r="E7524" t="s">
        <v>3267</v>
      </c>
      <c r="F7524" t="s">
        <v>3268</v>
      </c>
      <c r="G7524" t="s">
        <v>3269</v>
      </c>
      <c r="H7524" t="s">
        <v>3270</v>
      </c>
      <c r="I7524" t="s">
        <v>3628</v>
      </c>
      <c r="J7524" t="s">
        <v>3637</v>
      </c>
    </row>
    <row r="7526" spans="3:5" ht="15">
      <c r="C7526" t="s">
        <v>727</v>
      </c>
      <c r="D7526" t="e">
        <v>#NAME?</v>
      </c>
      <c r="E7526" t="s">
        <v>4261</v>
      </c>
    </row>
    <row r="7527" spans="3:10" ht="15">
      <c r="C7527" t="s">
        <v>734</v>
      </c>
      <c r="F7527" s="5">
        <v>158090</v>
      </c>
      <c r="G7527" t="s">
        <v>735</v>
      </c>
      <c r="H7527">
        <v>25</v>
      </c>
      <c r="I7527">
        <v>9.8</v>
      </c>
      <c r="J7527" s="5">
        <v>1581</v>
      </c>
    </row>
    <row r="7528" spans="3:10" ht="15">
      <c r="C7528" t="s">
        <v>3629</v>
      </c>
      <c r="D7528" s="5">
        <v>17910</v>
      </c>
      <c r="F7528" s="5">
        <v>17910</v>
      </c>
      <c r="G7528" t="s">
        <v>736</v>
      </c>
      <c r="H7528">
        <v>25</v>
      </c>
      <c r="I7528">
        <v>9.8</v>
      </c>
      <c r="J7528">
        <v>179</v>
      </c>
    </row>
    <row r="7529" spans="3:10" ht="15">
      <c r="C7529" t="s">
        <v>3630</v>
      </c>
      <c r="E7529" s="5">
        <v>35313</v>
      </c>
      <c r="F7529" s="5">
        <v>35313</v>
      </c>
      <c r="G7529" t="s">
        <v>737</v>
      </c>
      <c r="H7529">
        <v>25</v>
      </c>
      <c r="I7529">
        <v>9.8</v>
      </c>
      <c r="J7529">
        <v>353</v>
      </c>
    </row>
    <row r="7530" spans="3:10" ht="15">
      <c r="C7530" t="s">
        <v>738</v>
      </c>
      <c r="D7530" t="s">
        <v>1541</v>
      </c>
      <c r="E7530" t="s">
        <v>3082</v>
      </c>
      <c r="F7530" t="s">
        <v>3083</v>
      </c>
      <c r="G7530" s="6">
        <v>7353.69</v>
      </c>
      <c r="J7530" s="5">
        <v>2113</v>
      </c>
    </row>
    <row r="7532" spans="3:5" ht="15">
      <c r="C7532" t="s">
        <v>1645</v>
      </c>
      <c r="D7532" t="e">
        <v>#NAME?</v>
      </c>
      <c r="E7532" t="s">
        <v>3639</v>
      </c>
    </row>
    <row r="7533" spans="3:10" ht="15">
      <c r="C7533" t="s">
        <v>3084</v>
      </c>
      <c r="F7533" s="5">
        <v>4987745</v>
      </c>
      <c r="G7533" t="s">
        <v>3085</v>
      </c>
      <c r="H7533">
        <v>25</v>
      </c>
      <c r="I7533">
        <v>16</v>
      </c>
      <c r="J7533" s="5">
        <v>49877</v>
      </c>
    </row>
    <row r="7534" spans="3:10" ht="15">
      <c r="C7534" t="s">
        <v>3629</v>
      </c>
      <c r="D7534" s="5">
        <v>1246281</v>
      </c>
      <c r="F7534" s="5">
        <v>1246281</v>
      </c>
      <c r="G7534" t="s">
        <v>3086</v>
      </c>
      <c r="H7534">
        <v>25</v>
      </c>
      <c r="I7534">
        <v>16</v>
      </c>
      <c r="J7534" s="5">
        <v>12463</v>
      </c>
    </row>
    <row r="7535" spans="3:10" ht="15">
      <c r="C7535" t="s">
        <v>3630</v>
      </c>
      <c r="E7535" s="5">
        <v>937496</v>
      </c>
      <c r="F7535" s="5">
        <v>937496</v>
      </c>
      <c r="G7535" t="s">
        <v>3087</v>
      </c>
      <c r="H7535">
        <v>25</v>
      </c>
      <c r="I7535">
        <v>16</v>
      </c>
      <c r="J7535" s="5">
        <v>9375</v>
      </c>
    </row>
    <row r="7536" spans="3:10" ht="15">
      <c r="C7536" t="s">
        <v>3088</v>
      </c>
      <c r="D7536" t="s">
        <v>4262</v>
      </c>
      <c r="E7536" t="s">
        <v>3089</v>
      </c>
      <c r="F7536" t="s">
        <v>3090</v>
      </c>
      <c r="G7536" s="6">
        <v>294032.41</v>
      </c>
      <c r="J7536" s="5">
        <v>71715</v>
      </c>
    </row>
    <row r="7538" ht="15">
      <c r="C7538" t="s">
        <v>3643</v>
      </c>
    </row>
    <row r="7539" spans="3:7" ht="15">
      <c r="C7539" s="5">
        <v>126592111</v>
      </c>
      <c r="D7539" t="s">
        <v>4263</v>
      </c>
      <c r="E7539" t="s">
        <v>3091</v>
      </c>
      <c r="F7539" t="s">
        <v>3092</v>
      </c>
      <c r="G7539" s="6">
        <v>6850205.32</v>
      </c>
    </row>
    <row r="7540" spans="3:11" ht="15">
      <c r="C7540" t="s">
        <v>3645</v>
      </c>
      <c r="J7540" t="s">
        <v>3093</v>
      </c>
      <c r="K7540">
        <v>23</v>
      </c>
    </row>
    <row r="7541" ht="15">
      <c r="C7541" t="s">
        <v>3754</v>
      </c>
    </row>
    <row r="7545" spans="1:8" ht="15">
      <c r="A7545" t="s">
        <v>3755</v>
      </c>
      <c r="B7545" t="s">
        <v>3756</v>
      </c>
      <c r="C7545" t="s">
        <v>3757</v>
      </c>
      <c r="D7545" t="s">
        <v>3648</v>
      </c>
      <c r="E7545" t="s">
        <v>3758</v>
      </c>
      <c r="F7545" t="s">
        <v>3759</v>
      </c>
      <c r="G7545" t="s">
        <v>3760</v>
      </c>
      <c r="H7545" t="s">
        <v>3649</v>
      </c>
    </row>
    <row r="7548" spans="1:6" ht="15">
      <c r="A7548" t="s">
        <v>3761</v>
      </c>
      <c r="B7548" t="s">
        <v>3762</v>
      </c>
      <c r="C7548" t="s">
        <v>3763</v>
      </c>
      <c r="D7548" t="s">
        <v>3650</v>
      </c>
      <c r="E7548" t="s">
        <v>3764</v>
      </c>
      <c r="F7548" t="s">
        <v>3765</v>
      </c>
    </row>
    <row r="7549" spans="1:5" ht="15">
      <c r="A7549" t="s">
        <v>3766</v>
      </c>
      <c r="B7549" t="s">
        <v>3767</v>
      </c>
      <c r="C7549" t="s">
        <v>3768</v>
      </c>
      <c r="E7549" t="s">
        <v>3627</v>
      </c>
    </row>
    <row r="7578" spans="4:7" ht="15">
      <c r="D7578" t="s">
        <v>3646</v>
      </c>
      <c r="E7578" t="s">
        <v>3245</v>
      </c>
      <c r="F7578" t="s">
        <v>3246</v>
      </c>
      <c r="G7578" t="s">
        <v>3247</v>
      </c>
    </row>
    <row r="7579" spans="5:6" ht="15">
      <c r="E7579" t="s">
        <v>3753</v>
      </c>
      <c r="F7579" s="7">
        <v>38483</v>
      </c>
    </row>
    <row r="7582" spans="1:2" ht="15">
      <c r="A7582" t="s">
        <v>3094</v>
      </c>
      <c r="B7582" t="s">
        <v>3095</v>
      </c>
    </row>
    <row r="7583" spans="1:3" ht="15">
      <c r="A7583" t="s">
        <v>3250</v>
      </c>
      <c r="B7583" t="s">
        <v>3251</v>
      </c>
      <c r="C7583" t="s">
        <v>3096</v>
      </c>
    </row>
    <row r="7584" spans="1:3" ht="15">
      <c r="A7584" t="s">
        <v>4511</v>
      </c>
      <c r="B7584" t="s">
        <v>1388</v>
      </c>
      <c r="C7584" t="s">
        <v>3097</v>
      </c>
    </row>
    <row r="7585" spans="1:3" ht="15">
      <c r="A7585" t="s">
        <v>4265</v>
      </c>
      <c r="B7585" t="s">
        <v>2887</v>
      </c>
      <c r="C7585">
        <v>72126</v>
      </c>
    </row>
    <row r="7586" spans="1:3" ht="15">
      <c r="A7586" t="s">
        <v>3255</v>
      </c>
      <c r="B7586" t="s">
        <v>3887</v>
      </c>
      <c r="C7586" t="s">
        <v>3098</v>
      </c>
    </row>
    <row r="7589" spans="1:11" ht="15">
      <c r="A7589" t="s">
        <v>4361</v>
      </c>
      <c r="C7589" t="s">
        <v>3258</v>
      </c>
      <c r="D7589" t="s">
        <v>3633</v>
      </c>
      <c r="E7589" t="s">
        <v>3259</v>
      </c>
      <c r="F7589" t="s">
        <v>3260</v>
      </c>
      <c r="G7589" t="s">
        <v>3261</v>
      </c>
      <c r="H7589" t="s">
        <v>3262</v>
      </c>
      <c r="I7589" t="s">
        <v>3263</v>
      </c>
      <c r="J7589" t="s">
        <v>3264</v>
      </c>
      <c r="K7589" t="s">
        <v>3265</v>
      </c>
    </row>
    <row r="7590" spans="3:10" ht="15">
      <c r="C7590" t="s">
        <v>3266</v>
      </c>
      <c r="D7590" t="s">
        <v>3636</v>
      </c>
      <c r="E7590" t="s">
        <v>3267</v>
      </c>
      <c r="F7590" t="s">
        <v>3268</v>
      </c>
      <c r="G7590" t="s">
        <v>3269</v>
      </c>
      <c r="H7590" t="s">
        <v>3270</v>
      </c>
      <c r="I7590" t="s">
        <v>3628</v>
      </c>
      <c r="J7590" t="s">
        <v>3637</v>
      </c>
    </row>
    <row r="7592" spans="1:3" ht="15">
      <c r="A7592">
        <v>5301000</v>
      </c>
      <c r="C7592" t="s">
        <v>3099</v>
      </c>
    </row>
    <row r="7593" spans="7:9" ht="15">
      <c r="G7593" t="s">
        <v>3100</v>
      </c>
      <c r="H7593">
        <v>5</v>
      </c>
      <c r="I7593">
        <v>11.87</v>
      </c>
    </row>
    <row r="7594" spans="3:10" ht="15">
      <c r="C7594" t="s">
        <v>3101</v>
      </c>
      <c r="F7594" s="5">
        <v>16380401</v>
      </c>
      <c r="G7594" t="s">
        <v>3102</v>
      </c>
      <c r="H7594">
        <v>25</v>
      </c>
      <c r="I7594">
        <v>11.87</v>
      </c>
      <c r="J7594" s="5">
        <v>163804</v>
      </c>
    </row>
    <row r="7595" spans="3:10" ht="15">
      <c r="C7595" t="s">
        <v>3629</v>
      </c>
      <c r="D7595" s="5">
        <v>5577211</v>
      </c>
      <c r="F7595" s="5">
        <v>5577211</v>
      </c>
      <c r="G7595" t="s">
        <v>3103</v>
      </c>
      <c r="H7595">
        <v>25</v>
      </c>
      <c r="I7595">
        <v>11.87</v>
      </c>
      <c r="J7595" s="5">
        <v>55772</v>
      </c>
    </row>
    <row r="7596" spans="3:10" ht="15">
      <c r="C7596" t="s">
        <v>3630</v>
      </c>
      <c r="E7596" s="5">
        <v>1726141</v>
      </c>
      <c r="F7596" s="5">
        <v>1726141</v>
      </c>
      <c r="G7596" t="s">
        <v>3104</v>
      </c>
      <c r="H7596">
        <v>25</v>
      </c>
      <c r="I7596">
        <v>11.87</v>
      </c>
      <c r="J7596" s="5">
        <v>17261</v>
      </c>
    </row>
    <row r="7597" spans="3:10" ht="15">
      <c r="C7597" t="s">
        <v>3105</v>
      </c>
      <c r="D7597" s="5">
        <v>5577211</v>
      </c>
      <c r="E7597" s="5">
        <v>1726141</v>
      </c>
      <c r="F7597" s="5">
        <v>23683753</v>
      </c>
      <c r="G7597" s="6">
        <v>873219.97</v>
      </c>
      <c r="J7597" s="5">
        <v>236837</v>
      </c>
    </row>
    <row r="7599" ht="15">
      <c r="C7599" t="s">
        <v>3106</v>
      </c>
    </row>
    <row r="7600" spans="7:9" ht="15">
      <c r="G7600" t="s">
        <v>3100</v>
      </c>
      <c r="H7600">
        <v>5</v>
      </c>
      <c r="I7600">
        <v>11.87</v>
      </c>
    </row>
    <row r="7601" spans="3:10" ht="15">
      <c r="C7601" t="s">
        <v>3107</v>
      </c>
      <c r="F7601" s="5">
        <v>1033656</v>
      </c>
      <c r="G7601" t="s">
        <v>3108</v>
      </c>
      <c r="H7601">
        <v>25</v>
      </c>
      <c r="I7601">
        <v>11.87</v>
      </c>
      <c r="J7601" s="5">
        <v>10337</v>
      </c>
    </row>
    <row r="7602" spans="3:10" ht="15">
      <c r="C7602" t="s">
        <v>3629</v>
      </c>
      <c r="D7602" s="5">
        <v>149655</v>
      </c>
      <c r="F7602" s="5">
        <v>149655</v>
      </c>
      <c r="G7602" t="s">
        <v>3109</v>
      </c>
      <c r="H7602">
        <v>25</v>
      </c>
      <c r="I7602">
        <v>11.87</v>
      </c>
      <c r="J7602" s="5">
        <v>1497</v>
      </c>
    </row>
    <row r="7603" spans="3:10" ht="15">
      <c r="C7603" t="s">
        <v>3630</v>
      </c>
      <c r="E7603" s="5">
        <v>94414</v>
      </c>
      <c r="F7603" s="5">
        <v>94414</v>
      </c>
      <c r="G7603" t="s">
        <v>1054</v>
      </c>
      <c r="H7603">
        <v>25</v>
      </c>
      <c r="I7603">
        <v>11.87</v>
      </c>
      <c r="J7603">
        <v>944</v>
      </c>
    </row>
    <row r="7604" spans="3:10" ht="15">
      <c r="C7604" t="s">
        <v>1055</v>
      </c>
      <c r="D7604" s="5">
        <v>149655</v>
      </c>
      <c r="E7604" s="5">
        <v>94414</v>
      </c>
      <c r="F7604" s="5">
        <v>1277725</v>
      </c>
      <c r="G7604" s="6">
        <v>47109.72</v>
      </c>
      <c r="J7604" s="5">
        <v>12778</v>
      </c>
    </row>
    <row r="7608" spans="3:4" ht="15">
      <c r="C7608" t="s">
        <v>1056</v>
      </c>
      <c r="D7608" t="s">
        <v>3203</v>
      </c>
    </row>
    <row r="7609" spans="3:10" ht="15">
      <c r="C7609" s="5">
        <v>17414057</v>
      </c>
      <c r="D7609" s="5">
        <v>5726866</v>
      </c>
      <c r="E7609" s="5">
        <v>1820555</v>
      </c>
      <c r="F7609" s="5">
        <v>24961478</v>
      </c>
      <c r="G7609" s="6">
        <v>920329.69</v>
      </c>
      <c r="J7609" s="5">
        <v>249615</v>
      </c>
    </row>
    <row r="7611" spans="1:3" ht="15">
      <c r="A7611">
        <v>5303000</v>
      </c>
      <c r="C7611" t="s">
        <v>1700</v>
      </c>
    </row>
    <row r="7612" spans="7:9" ht="15">
      <c r="G7612" t="s">
        <v>1057</v>
      </c>
      <c r="H7612">
        <v>5</v>
      </c>
      <c r="I7612">
        <v>9.98</v>
      </c>
    </row>
    <row r="7613" spans="3:10" ht="15">
      <c r="C7613" t="s">
        <v>1058</v>
      </c>
      <c r="F7613" s="5">
        <v>26236337</v>
      </c>
      <c r="G7613" t="s">
        <v>1059</v>
      </c>
      <c r="H7613">
        <v>25</v>
      </c>
      <c r="I7613">
        <v>9.98</v>
      </c>
      <c r="J7613" s="5">
        <v>262363</v>
      </c>
    </row>
    <row r="7614" spans="3:10" ht="15">
      <c r="C7614" t="s">
        <v>3629</v>
      </c>
      <c r="D7614" s="5">
        <v>8076653</v>
      </c>
      <c r="F7614" s="5">
        <v>8076653</v>
      </c>
      <c r="G7614" t="s">
        <v>1060</v>
      </c>
      <c r="H7614">
        <v>25</v>
      </c>
      <c r="I7614">
        <v>9.98</v>
      </c>
      <c r="J7614" s="5">
        <v>80767</v>
      </c>
    </row>
    <row r="7615" spans="3:10" ht="15">
      <c r="C7615" t="s">
        <v>3630</v>
      </c>
      <c r="E7615" s="5">
        <v>3366822</v>
      </c>
      <c r="F7615" s="5">
        <v>3366822</v>
      </c>
      <c r="G7615" t="s">
        <v>1061</v>
      </c>
      <c r="H7615">
        <v>25</v>
      </c>
      <c r="I7615">
        <v>9.98</v>
      </c>
      <c r="J7615" s="5">
        <v>33668</v>
      </c>
    </row>
    <row r="7616" spans="3:10" ht="15">
      <c r="C7616" t="s">
        <v>1062</v>
      </c>
      <c r="D7616" s="5">
        <v>8076653</v>
      </c>
      <c r="E7616" s="5">
        <v>3366822</v>
      </c>
      <c r="F7616" s="5">
        <v>37679812</v>
      </c>
      <c r="G7616" s="6">
        <v>1318039.82</v>
      </c>
      <c r="J7616" s="5">
        <v>376798</v>
      </c>
    </row>
    <row r="7618" ht="15">
      <c r="C7618" t="s">
        <v>1244</v>
      </c>
    </row>
    <row r="7619" spans="7:9" ht="15">
      <c r="G7619" t="s">
        <v>1057</v>
      </c>
      <c r="H7619">
        <v>5</v>
      </c>
      <c r="I7619">
        <v>9.98</v>
      </c>
    </row>
    <row r="7620" spans="3:10" ht="15">
      <c r="C7620" t="s">
        <v>1701</v>
      </c>
      <c r="F7620" s="5">
        <v>98480</v>
      </c>
      <c r="G7620" t="s">
        <v>1702</v>
      </c>
      <c r="H7620">
        <v>25</v>
      </c>
      <c r="I7620">
        <v>9.98</v>
      </c>
      <c r="J7620">
        <v>985</v>
      </c>
    </row>
    <row r="7621" spans="3:10" ht="15">
      <c r="C7621" t="s">
        <v>3629</v>
      </c>
      <c r="D7621" s="5">
        <v>18520</v>
      </c>
      <c r="F7621" s="5">
        <v>18520</v>
      </c>
      <c r="G7621" t="s">
        <v>1703</v>
      </c>
      <c r="H7621">
        <v>25</v>
      </c>
      <c r="I7621">
        <v>9.98</v>
      </c>
      <c r="J7621">
        <v>185</v>
      </c>
    </row>
    <row r="7622" spans="3:10" ht="15">
      <c r="C7622" t="s">
        <v>3630</v>
      </c>
      <c r="E7622" s="5">
        <v>3960</v>
      </c>
      <c r="F7622" s="5">
        <v>3960</v>
      </c>
      <c r="G7622" t="s">
        <v>1704</v>
      </c>
      <c r="H7622">
        <v>25</v>
      </c>
      <c r="I7622">
        <v>9.98</v>
      </c>
      <c r="J7622">
        <v>40</v>
      </c>
    </row>
    <row r="7623" spans="3:10" ht="15">
      <c r="C7623" t="s">
        <v>1705</v>
      </c>
      <c r="D7623" s="5">
        <v>18520</v>
      </c>
      <c r="E7623" s="5">
        <v>3960</v>
      </c>
      <c r="F7623" s="5">
        <v>120960</v>
      </c>
      <c r="G7623" s="6">
        <v>4231.18</v>
      </c>
      <c r="J7623" s="5">
        <v>1210</v>
      </c>
    </row>
    <row r="7627" spans="3:4" ht="15">
      <c r="C7627" t="s">
        <v>1063</v>
      </c>
      <c r="D7627" t="s">
        <v>3223</v>
      </c>
    </row>
    <row r="7628" spans="3:10" ht="15">
      <c r="C7628" s="5">
        <v>26334817</v>
      </c>
      <c r="D7628" s="5">
        <v>8095173</v>
      </c>
      <c r="E7628" s="5">
        <v>3370782</v>
      </c>
      <c r="F7628" s="5">
        <v>37800772</v>
      </c>
      <c r="G7628" s="6">
        <v>1322271</v>
      </c>
      <c r="J7628" s="5">
        <v>378008</v>
      </c>
    </row>
    <row r="7631" spans="1:11" ht="15">
      <c r="A7631" t="s">
        <v>3293</v>
      </c>
      <c r="B7631" t="s">
        <v>3294</v>
      </c>
      <c r="C7631" t="s">
        <v>3742</v>
      </c>
      <c r="D7631" t="s">
        <v>3642</v>
      </c>
      <c r="E7631" t="s">
        <v>3743</v>
      </c>
      <c r="F7631" t="s">
        <v>3744</v>
      </c>
      <c r="G7631" t="s">
        <v>3745</v>
      </c>
      <c r="H7631" t="s">
        <v>3746</v>
      </c>
      <c r="I7631" t="s">
        <v>3747</v>
      </c>
      <c r="J7631" t="s">
        <v>3748</v>
      </c>
      <c r="K7631" t="s">
        <v>3749</v>
      </c>
    </row>
    <row r="7632" spans="3:4" ht="15">
      <c r="C7632" t="s">
        <v>1716</v>
      </c>
      <c r="D7632" t="e">
        <v>#NAME?</v>
      </c>
    </row>
    <row r="7633" spans="3:10" ht="15">
      <c r="C7633" t="s">
        <v>1064</v>
      </c>
      <c r="F7633" s="5">
        <v>5706215</v>
      </c>
      <c r="G7633" t="s">
        <v>1065</v>
      </c>
      <c r="H7633">
        <v>25</v>
      </c>
      <c r="I7633">
        <v>10.6</v>
      </c>
      <c r="J7633" s="5">
        <v>57062</v>
      </c>
    </row>
    <row r="7634" spans="3:10" ht="15">
      <c r="C7634" t="s">
        <v>3629</v>
      </c>
      <c r="D7634" s="5">
        <v>2124679</v>
      </c>
      <c r="F7634" s="5">
        <v>2124679</v>
      </c>
      <c r="G7634" t="s">
        <v>1066</v>
      </c>
      <c r="H7634">
        <v>25</v>
      </c>
      <c r="I7634">
        <v>10.6</v>
      </c>
      <c r="J7634" s="5">
        <v>21247</v>
      </c>
    </row>
    <row r="7635" spans="3:10" ht="15">
      <c r="C7635" t="s">
        <v>3630</v>
      </c>
      <c r="E7635" s="5">
        <v>1347498</v>
      </c>
      <c r="F7635" s="5">
        <v>1347498</v>
      </c>
      <c r="G7635" t="s">
        <v>1067</v>
      </c>
      <c r="H7635">
        <v>25</v>
      </c>
      <c r="I7635">
        <v>10.6</v>
      </c>
      <c r="J7635" s="5">
        <v>13475</v>
      </c>
    </row>
    <row r="7636" spans="3:10" ht="15">
      <c r="C7636" t="s">
        <v>1068</v>
      </c>
      <c r="D7636" t="s">
        <v>4266</v>
      </c>
      <c r="E7636" t="s">
        <v>1069</v>
      </c>
      <c r="F7636" t="s">
        <v>1070</v>
      </c>
      <c r="G7636" s="6">
        <v>326750.75</v>
      </c>
      <c r="J7636" s="5">
        <v>91784</v>
      </c>
    </row>
    <row r="7638" ht="15">
      <c r="C7638" t="s">
        <v>3643</v>
      </c>
    </row>
    <row r="7644" spans="4:7" ht="15">
      <c r="D7644" t="s">
        <v>3646</v>
      </c>
      <c r="E7644" t="s">
        <v>3245</v>
      </c>
      <c r="F7644" t="s">
        <v>3246</v>
      </c>
      <c r="G7644" t="s">
        <v>3247</v>
      </c>
    </row>
    <row r="7645" spans="5:6" ht="15">
      <c r="E7645" t="s">
        <v>3753</v>
      </c>
      <c r="F7645" s="7">
        <v>38483</v>
      </c>
    </row>
    <row r="7648" spans="1:2" ht="15">
      <c r="A7648" t="s">
        <v>3094</v>
      </c>
      <c r="B7648" t="s">
        <v>3095</v>
      </c>
    </row>
    <row r="7649" spans="1:3" ht="15">
      <c r="A7649" t="s">
        <v>3250</v>
      </c>
      <c r="B7649" t="s">
        <v>3251</v>
      </c>
      <c r="C7649" t="s">
        <v>3096</v>
      </c>
    </row>
    <row r="7650" spans="1:3" ht="15">
      <c r="A7650" t="s">
        <v>4511</v>
      </c>
      <c r="B7650" t="s">
        <v>1388</v>
      </c>
      <c r="C7650" t="s">
        <v>3097</v>
      </c>
    </row>
    <row r="7651" spans="1:3" ht="15">
      <c r="A7651" t="s">
        <v>4265</v>
      </c>
      <c r="B7651" t="s">
        <v>2887</v>
      </c>
      <c r="C7651">
        <v>72126</v>
      </c>
    </row>
    <row r="7652" spans="1:3" ht="15">
      <c r="A7652" t="s">
        <v>3255</v>
      </c>
      <c r="B7652" t="s">
        <v>3887</v>
      </c>
      <c r="C7652" t="s">
        <v>3098</v>
      </c>
    </row>
    <row r="7655" spans="1:11" ht="15">
      <c r="A7655" t="s">
        <v>4361</v>
      </c>
      <c r="C7655" t="s">
        <v>3258</v>
      </c>
      <c r="D7655" t="s">
        <v>3633</v>
      </c>
      <c r="E7655" t="s">
        <v>3259</v>
      </c>
      <c r="F7655" t="s">
        <v>3260</v>
      </c>
      <c r="G7655" t="s">
        <v>3261</v>
      </c>
      <c r="H7655" t="s">
        <v>3262</v>
      </c>
      <c r="I7655" t="s">
        <v>3263</v>
      </c>
      <c r="J7655" t="s">
        <v>3264</v>
      </c>
      <c r="K7655" t="s">
        <v>3265</v>
      </c>
    </row>
    <row r="7656" spans="3:10" ht="15">
      <c r="C7656" t="s">
        <v>3266</v>
      </c>
      <c r="D7656" t="s">
        <v>3636</v>
      </c>
      <c r="E7656" t="s">
        <v>3267</v>
      </c>
      <c r="F7656" t="s">
        <v>3268</v>
      </c>
      <c r="G7656" t="s">
        <v>3269</v>
      </c>
      <c r="H7656" t="s">
        <v>3270</v>
      </c>
      <c r="I7656" t="s">
        <v>3628</v>
      </c>
      <c r="J7656" t="s">
        <v>3637</v>
      </c>
    </row>
    <row r="7658" spans="3:7" ht="15">
      <c r="C7658" s="5">
        <v>48322953</v>
      </c>
      <c r="D7658" t="s">
        <v>4267</v>
      </c>
      <c r="E7658" t="s">
        <v>1071</v>
      </c>
      <c r="F7658" t="s">
        <v>1072</v>
      </c>
      <c r="G7658" s="6">
        <v>2518010.54</v>
      </c>
    </row>
    <row r="7659" spans="3:11" ht="15">
      <c r="C7659" t="s">
        <v>3645</v>
      </c>
      <c r="J7659" t="s">
        <v>1073</v>
      </c>
      <c r="K7659">
        <v>23</v>
      </c>
    </row>
    <row r="7660" ht="15">
      <c r="C7660" t="s">
        <v>3754</v>
      </c>
    </row>
    <row r="7664" spans="1:8" ht="15">
      <c r="A7664" t="s">
        <v>3755</v>
      </c>
      <c r="B7664" t="s">
        <v>3756</v>
      </c>
      <c r="C7664" t="s">
        <v>3757</v>
      </c>
      <c r="D7664" t="s">
        <v>3648</v>
      </c>
      <c r="E7664" t="s">
        <v>3758</v>
      </c>
      <c r="F7664" t="s">
        <v>3759</v>
      </c>
      <c r="G7664" t="s">
        <v>3760</v>
      </c>
      <c r="H7664" t="s">
        <v>3649</v>
      </c>
    </row>
    <row r="7667" spans="1:6" ht="15">
      <c r="A7667" t="s">
        <v>3761</v>
      </c>
      <c r="B7667" t="s">
        <v>3762</v>
      </c>
      <c r="C7667" t="s">
        <v>3763</v>
      </c>
      <c r="D7667" t="s">
        <v>3650</v>
      </c>
      <c r="E7667" t="s">
        <v>3764</v>
      </c>
      <c r="F7667" t="s">
        <v>3765</v>
      </c>
    </row>
    <row r="7668" spans="1:5" ht="15">
      <c r="A7668" t="s">
        <v>3766</v>
      </c>
      <c r="B7668" t="s">
        <v>3767</v>
      </c>
      <c r="C7668" t="s">
        <v>3768</v>
      </c>
      <c r="E7668" t="s">
        <v>3627</v>
      </c>
    </row>
    <row r="7710" spans="4:7" ht="15">
      <c r="D7710" t="s">
        <v>3646</v>
      </c>
      <c r="E7710" t="s">
        <v>3245</v>
      </c>
      <c r="F7710" t="s">
        <v>3246</v>
      </c>
      <c r="G7710" t="s">
        <v>3247</v>
      </c>
    </row>
    <row r="7711" spans="5:6" ht="15">
      <c r="E7711" t="s">
        <v>3753</v>
      </c>
      <c r="F7711" s="7">
        <v>38483</v>
      </c>
    </row>
    <row r="7714" spans="1:3" ht="15">
      <c r="A7714" t="s">
        <v>1074</v>
      </c>
      <c r="B7714" t="s">
        <v>1075</v>
      </c>
      <c r="C7714" t="s">
        <v>1076</v>
      </c>
    </row>
    <row r="7715" spans="1:3" ht="15">
      <c r="A7715" t="s">
        <v>3250</v>
      </c>
      <c r="B7715" t="s">
        <v>3251</v>
      </c>
      <c r="C7715" t="s">
        <v>1077</v>
      </c>
    </row>
    <row r="7716" spans="1:3" ht="15">
      <c r="A7716" t="s">
        <v>1078</v>
      </c>
      <c r="B7716" t="s">
        <v>1079</v>
      </c>
      <c r="C7716" t="s">
        <v>1080</v>
      </c>
    </row>
    <row r="7717" spans="1:3" ht="15">
      <c r="A7717" t="s">
        <v>4269</v>
      </c>
      <c r="B7717">
        <v>723</v>
      </c>
      <c r="C7717">
        <v>42</v>
      </c>
    </row>
    <row r="7718" spans="1:3" ht="15">
      <c r="A7718" t="s">
        <v>3255</v>
      </c>
      <c r="B7718" t="s">
        <v>3256</v>
      </c>
      <c r="C7718" t="s">
        <v>1081</v>
      </c>
    </row>
    <row r="7721" spans="1:11" ht="15">
      <c r="A7721" t="s">
        <v>4361</v>
      </c>
      <c r="C7721" t="s">
        <v>3258</v>
      </c>
      <c r="D7721" t="s">
        <v>3633</v>
      </c>
      <c r="E7721" t="s">
        <v>3259</v>
      </c>
      <c r="F7721" t="s">
        <v>3260</v>
      </c>
      <c r="G7721" t="s">
        <v>3261</v>
      </c>
      <c r="H7721" t="s">
        <v>3262</v>
      </c>
      <c r="I7721" t="s">
        <v>3263</v>
      </c>
      <c r="J7721" t="s">
        <v>3264</v>
      </c>
      <c r="K7721" t="s">
        <v>3265</v>
      </c>
    </row>
    <row r="7722" spans="3:10" ht="15">
      <c r="C7722" t="s">
        <v>3266</v>
      </c>
      <c r="D7722" t="s">
        <v>3636</v>
      </c>
      <c r="E7722" t="s">
        <v>3267</v>
      </c>
      <c r="F7722" t="s">
        <v>3268</v>
      </c>
      <c r="G7722" t="s">
        <v>3269</v>
      </c>
      <c r="H7722" t="s">
        <v>3270</v>
      </c>
      <c r="I7722" t="s">
        <v>3628</v>
      </c>
      <c r="J7722" t="s">
        <v>3637</v>
      </c>
    </row>
    <row r="7724" spans="1:4" ht="15">
      <c r="A7724">
        <v>5401000</v>
      </c>
      <c r="C7724" t="s">
        <v>1082</v>
      </c>
      <c r="D7724" t="s">
        <v>3202</v>
      </c>
    </row>
    <row r="7725" spans="7:9" ht="15">
      <c r="G7725" t="s">
        <v>1083</v>
      </c>
      <c r="H7725">
        <v>5</v>
      </c>
      <c r="I7725">
        <v>3.6</v>
      </c>
    </row>
    <row r="7726" spans="3:10" ht="15">
      <c r="C7726" t="s">
        <v>1084</v>
      </c>
      <c r="F7726" s="5">
        <v>15626260</v>
      </c>
      <c r="G7726" t="s">
        <v>1085</v>
      </c>
      <c r="H7726">
        <v>25</v>
      </c>
      <c r="I7726">
        <v>3.6</v>
      </c>
      <c r="J7726" s="5">
        <v>156263</v>
      </c>
    </row>
    <row r="7727" spans="3:10" ht="15">
      <c r="C7727" t="s">
        <v>3629</v>
      </c>
      <c r="D7727" s="5">
        <v>4596190</v>
      </c>
      <c r="F7727" s="5">
        <v>4596190</v>
      </c>
      <c r="G7727" t="s">
        <v>1086</v>
      </c>
      <c r="H7727">
        <v>25</v>
      </c>
      <c r="I7727">
        <v>3.6</v>
      </c>
      <c r="J7727" s="5">
        <v>45962</v>
      </c>
    </row>
    <row r="7728" spans="3:10" ht="15">
      <c r="C7728" t="s">
        <v>3630</v>
      </c>
      <c r="E7728" s="5">
        <v>1799367</v>
      </c>
      <c r="F7728" s="5">
        <v>1799367</v>
      </c>
      <c r="G7728" t="s">
        <v>1087</v>
      </c>
      <c r="H7728">
        <v>25</v>
      </c>
      <c r="I7728">
        <v>3.6</v>
      </c>
      <c r="J7728" s="5">
        <v>17994</v>
      </c>
    </row>
    <row r="7729" spans="3:10" ht="15">
      <c r="C7729" t="s">
        <v>1088</v>
      </c>
      <c r="D7729" s="5">
        <v>4596190</v>
      </c>
      <c r="E7729" s="5">
        <v>1799367</v>
      </c>
      <c r="F7729" s="5">
        <v>22021817</v>
      </c>
      <c r="G7729" s="6">
        <v>629823.97</v>
      </c>
      <c r="J7729" s="5">
        <v>220219</v>
      </c>
    </row>
    <row r="7731" spans="3:9" ht="15">
      <c r="C7731" t="s">
        <v>1089</v>
      </c>
      <c r="D7731" t="s">
        <v>4270</v>
      </c>
      <c r="E7731" t="s">
        <v>1090</v>
      </c>
      <c r="F7731" t="s">
        <v>1091</v>
      </c>
      <c r="G7731" t="s">
        <v>1092</v>
      </c>
      <c r="H7731" t="s">
        <v>1093</v>
      </c>
      <c r="I7731" t="s">
        <v>4347</v>
      </c>
    </row>
    <row r="7732" spans="7:9" ht="15">
      <c r="G7732" t="s">
        <v>1094</v>
      </c>
      <c r="H7732">
        <v>5</v>
      </c>
      <c r="I7732">
        <v>17.5</v>
      </c>
    </row>
    <row r="7733" spans="3:10" ht="15">
      <c r="C7733" t="s">
        <v>1095</v>
      </c>
      <c r="F7733" s="5">
        <v>4091085</v>
      </c>
      <c r="G7733" t="s">
        <v>1096</v>
      </c>
      <c r="H7733">
        <v>25</v>
      </c>
      <c r="I7733">
        <v>17.5</v>
      </c>
      <c r="J7733" s="5">
        <v>40911</v>
      </c>
    </row>
    <row r="7734" spans="3:10" ht="15">
      <c r="C7734" t="s">
        <v>3629</v>
      </c>
      <c r="D7734" s="5">
        <v>250750</v>
      </c>
      <c r="F7734" s="5">
        <v>250750</v>
      </c>
      <c r="G7734" t="s">
        <v>1097</v>
      </c>
      <c r="H7734">
        <v>25</v>
      </c>
      <c r="I7734">
        <v>17.5</v>
      </c>
      <c r="J7734" s="5">
        <v>2508</v>
      </c>
    </row>
    <row r="7735" spans="3:10" ht="15">
      <c r="C7735" t="s">
        <v>3630</v>
      </c>
      <c r="E7735" s="5">
        <v>593146</v>
      </c>
      <c r="F7735" s="5">
        <v>593146</v>
      </c>
      <c r="G7735" t="s">
        <v>1098</v>
      </c>
      <c r="H7735">
        <v>25</v>
      </c>
      <c r="I7735">
        <v>17.5</v>
      </c>
      <c r="J7735" s="5">
        <v>5931</v>
      </c>
    </row>
    <row r="7736" spans="3:10" ht="15">
      <c r="C7736" t="s">
        <v>1099</v>
      </c>
      <c r="D7736" s="5">
        <v>250750</v>
      </c>
      <c r="E7736" s="5">
        <v>593146</v>
      </c>
      <c r="F7736" s="5">
        <v>4934981</v>
      </c>
      <c r="G7736" s="6">
        <v>209736.7</v>
      </c>
      <c r="J7736" s="5">
        <v>49350</v>
      </c>
    </row>
    <row r="7740" spans="3:4" ht="15">
      <c r="C7740" t="s">
        <v>1100</v>
      </c>
      <c r="D7740" t="s">
        <v>3193</v>
      </c>
    </row>
    <row r="7741" spans="3:10" ht="15">
      <c r="C7741" s="5">
        <v>19717345</v>
      </c>
      <c r="D7741" s="5">
        <v>4846940</v>
      </c>
      <c r="E7741" s="5">
        <v>2392513</v>
      </c>
      <c r="F7741" s="5">
        <v>26956798</v>
      </c>
      <c r="G7741" s="6">
        <v>839560.67</v>
      </c>
      <c r="J7741" s="5">
        <v>269569</v>
      </c>
    </row>
    <row r="7743" spans="1:3" ht="15">
      <c r="A7743">
        <v>5402000</v>
      </c>
      <c r="C7743" t="s">
        <v>2601</v>
      </c>
    </row>
    <row r="7744" spans="7:9" ht="15">
      <c r="G7744" t="s">
        <v>4516</v>
      </c>
      <c r="H7744">
        <v>8</v>
      </c>
      <c r="I7744">
        <v>0</v>
      </c>
    </row>
    <row r="7745" spans="3:10" ht="15">
      <c r="C7745" t="s">
        <v>1101</v>
      </c>
      <c r="F7745" s="5">
        <v>15805311</v>
      </c>
      <c r="G7745" t="s">
        <v>1102</v>
      </c>
      <c r="H7745">
        <v>28</v>
      </c>
      <c r="I7745">
        <v>0</v>
      </c>
      <c r="J7745" s="5">
        <v>177019</v>
      </c>
    </row>
    <row r="7746" spans="3:10" ht="15">
      <c r="C7746" t="s">
        <v>3629</v>
      </c>
      <c r="D7746" s="5">
        <v>4524450</v>
      </c>
      <c r="F7746" s="5">
        <v>4524450</v>
      </c>
      <c r="G7746" t="s">
        <v>1103</v>
      </c>
      <c r="H7746">
        <v>28</v>
      </c>
      <c r="I7746">
        <v>0</v>
      </c>
      <c r="J7746" s="5">
        <v>50674</v>
      </c>
    </row>
    <row r="7747" spans="3:10" ht="15">
      <c r="C7747" t="s">
        <v>3630</v>
      </c>
      <c r="E7747" s="5">
        <v>1265080</v>
      </c>
      <c r="F7747" s="5">
        <v>1265080</v>
      </c>
      <c r="G7747" t="s">
        <v>1104</v>
      </c>
      <c r="H7747">
        <v>28</v>
      </c>
      <c r="I7747">
        <v>0</v>
      </c>
      <c r="J7747" s="5">
        <v>14169</v>
      </c>
    </row>
    <row r="7748" spans="3:10" ht="15">
      <c r="C7748" t="s">
        <v>1105</v>
      </c>
      <c r="D7748" s="5">
        <v>4524450</v>
      </c>
      <c r="E7748" s="5">
        <v>1265080</v>
      </c>
      <c r="F7748" s="5">
        <v>21594841</v>
      </c>
      <c r="G7748" s="6">
        <v>604655.55</v>
      </c>
      <c r="J7748" s="5">
        <v>241862</v>
      </c>
    </row>
    <row r="7750" ht="15">
      <c r="C7750" t="s">
        <v>2961</v>
      </c>
    </row>
    <row r="7751" spans="7:9" ht="15">
      <c r="G7751" t="s">
        <v>4516</v>
      </c>
      <c r="H7751">
        <v>8</v>
      </c>
      <c r="I7751">
        <v>0</v>
      </c>
    </row>
    <row r="7752" spans="3:10" ht="15">
      <c r="C7752" t="s">
        <v>2602</v>
      </c>
      <c r="F7752" s="5">
        <v>3188892</v>
      </c>
      <c r="G7752" t="s">
        <v>2603</v>
      </c>
      <c r="H7752">
        <v>28</v>
      </c>
      <c r="I7752">
        <v>0</v>
      </c>
      <c r="J7752" s="5">
        <v>35716</v>
      </c>
    </row>
    <row r="7753" spans="3:10" ht="15">
      <c r="C7753" t="s">
        <v>3629</v>
      </c>
      <c r="D7753" s="5">
        <v>225615</v>
      </c>
      <c r="F7753" s="5">
        <v>225615</v>
      </c>
      <c r="G7753" t="s">
        <v>2604</v>
      </c>
      <c r="H7753">
        <v>28</v>
      </c>
      <c r="I7753">
        <v>0</v>
      </c>
      <c r="J7753" s="5">
        <v>2527</v>
      </c>
    </row>
    <row r="7754" spans="3:10" ht="15">
      <c r="C7754" t="s">
        <v>3630</v>
      </c>
      <c r="E7754" s="5">
        <v>124600</v>
      </c>
      <c r="F7754" s="5">
        <v>124600</v>
      </c>
      <c r="G7754" t="s">
        <v>2605</v>
      </c>
      <c r="H7754">
        <v>28</v>
      </c>
      <c r="I7754">
        <v>0</v>
      </c>
      <c r="J7754" s="5">
        <v>1396</v>
      </c>
    </row>
    <row r="7755" spans="3:10" ht="15">
      <c r="C7755" t="s">
        <v>2606</v>
      </c>
      <c r="D7755" s="5">
        <v>225615</v>
      </c>
      <c r="E7755" s="5">
        <v>124600</v>
      </c>
      <c r="F7755" s="5">
        <v>3539107</v>
      </c>
      <c r="G7755" s="6">
        <v>99095</v>
      </c>
      <c r="J7755" s="5">
        <v>39639</v>
      </c>
    </row>
    <row r="7759" spans="3:4" ht="15">
      <c r="C7759" t="s">
        <v>1106</v>
      </c>
      <c r="D7759" t="s">
        <v>3640</v>
      </c>
    </row>
    <row r="7760" spans="3:10" ht="15">
      <c r="C7760" s="5">
        <v>18994203</v>
      </c>
      <c r="D7760" s="5">
        <v>4750065</v>
      </c>
      <c r="E7760" s="5">
        <v>1389680</v>
      </c>
      <c r="F7760" s="5">
        <v>25133948</v>
      </c>
      <c r="G7760" s="6">
        <v>703750.55</v>
      </c>
      <c r="J7760" s="5">
        <v>281501</v>
      </c>
    </row>
    <row r="7762" spans="1:4" ht="15">
      <c r="A7762">
        <v>5403000</v>
      </c>
      <c r="C7762" t="s">
        <v>1107</v>
      </c>
      <c r="D7762" t="s">
        <v>1526</v>
      </c>
    </row>
    <row r="7763" spans="7:9" ht="15">
      <c r="G7763" t="s">
        <v>1108</v>
      </c>
      <c r="H7763">
        <v>5</v>
      </c>
      <c r="I7763">
        <v>9.1</v>
      </c>
    </row>
    <row r="7764" spans="3:10" ht="15">
      <c r="C7764" t="s">
        <v>1109</v>
      </c>
      <c r="F7764" s="5">
        <v>64355725</v>
      </c>
      <c r="G7764" t="s">
        <v>1110</v>
      </c>
      <c r="H7764">
        <v>25</v>
      </c>
      <c r="I7764">
        <v>9.1</v>
      </c>
      <c r="J7764" s="5">
        <v>643557</v>
      </c>
    </row>
    <row r="7765" spans="3:10" ht="15">
      <c r="C7765" t="s">
        <v>3629</v>
      </c>
      <c r="D7765" s="5">
        <v>26063350</v>
      </c>
      <c r="F7765" s="5">
        <v>26063350</v>
      </c>
      <c r="G7765" t="s">
        <v>1111</v>
      </c>
      <c r="H7765">
        <v>25</v>
      </c>
      <c r="I7765">
        <v>9.1</v>
      </c>
      <c r="J7765" s="5">
        <v>260634</v>
      </c>
    </row>
    <row r="7766" spans="3:10" ht="15">
      <c r="C7766" t="s">
        <v>3630</v>
      </c>
      <c r="E7766" s="5">
        <v>19617245</v>
      </c>
      <c r="F7766" s="5">
        <v>19617245</v>
      </c>
      <c r="G7766" t="s">
        <v>1112</v>
      </c>
      <c r="H7766">
        <v>25</v>
      </c>
      <c r="I7766">
        <v>9.1</v>
      </c>
      <c r="J7766" s="5">
        <v>196172</v>
      </c>
    </row>
    <row r="7767" spans="3:10" ht="15">
      <c r="C7767" t="s">
        <v>1113</v>
      </c>
      <c r="D7767" s="5">
        <v>26063350</v>
      </c>
      <c r="E7767" s="5">
        <v>19617245</v>
      </c>
      <c r="F7767" s="5">
        <v>110036320</v>
      </c>
      <c r="G7767" s="6">
        <v>3752238.51</v>
      </c>
      <c r="J7767" s="5">
        <v>1100363</v>
      </c>
    </row>
    <row r="7770" spans="3:4" ht="15">
      <c r="C7770" t="s">
        <v>1114</v>
      </c>
      <c r="D7770" t="s">
        <v>1527</v>
      </c>
    </row>
    <row r="7776" spans="4:7" ht="15">
      <c r="D7776" t="s">
        <v>3646</v>
      </c>
      <c r="E7776" t="s">
        <v>3245</v>
      </c>
      <c r="F7776" t="s">
        <v>3246</v>
      </c>
      <c r="G7776" t="s">
        <v>3247</v>
      </c>
    </row>
    <row r="7777" spans="5:6" ht="15">
      <c r="E7777" t="s">
        <v>3753</v>
      </c>
      <c r="F7777" s="7">
        <v>38483</v>
      </c>
    </row>
    <row r="7780" spans="1:3" ht="15">
      <c r="A7780" t="s">
        <v>1074</v>
      </c>
      <c r="B7780" t="s">
        <v>1075</v>
      </c>
      <c r="C7780" t="s">
        <v>1076</v>
      </c>
    </row>
    <row r="7781" spans="1:3" ht="15">
      <c r="A7781" t="s">
        <v>3250</v>
      </c>
      <c r="B7781" t="s">
        <v>3251</v>
      </c>
      <c r="C7781" t="s">
        <v>1077</v>
      </c>
    </row>
    <row r="7782" spans="1:3" ht="15">
      <c r="A7782" t="s">
        <v>1078</v>
      </c>
      <c r="B7782" t="s">
        <v>1079</v>
      </c>
      <c r="C7782" t="s">
        <v>1080</v>
      </c>
    </row>
    <row r="7783" spans="1:3" ht="15">
      <c r="A7783" t="s">
        <v>4269</v>
      </c>
      <c r="B7783">
        <v>723</v>
      </c>
      <c r="C7783">
        <v>42</v>
      </c>
    </row>
    <row r="7784" spans="1:3" ht="15">
      <c r="A7784" t="s">
        <v>3255</v>
      </c>
      <c r="B7784" t="s">
        <v>3256</v>
      </c>
      <c r="C7784" t="s">
        <v>1081</v>
      </c>
    </row>
    <row r="7787" spans="1:11" ht="15">
      <c r="A7787" t="s">
        <v>4361</v>
      </c>
      <c r="C7787" t="s">
        <v>3258</v>
      </c>
      <c r="D7787" t="s">
        <v>3633</v>
      </c>
      <c r="E7787" t="s">
        <v>3259</v>
      </c>
      <c r="F7787" t="s">
        <v>3260</v>
      </c>
      <c r="G7787" t="s">
        <v>3261</v>
      </c>
      <c r="H7787" t="s">
        <v>3262</v>
      </c>
      <c r="I7787" t="s">
        <v>3263</v>
      </c>
      <c r="J7787" t="s">
        <v>3264</v>
      </c>
      <c r="K7787" t="s">
        <v>3265</v>
      </c>
    </row>
    <row r="7788" spans="3:10" ht="15">
      <c r="C7788" t="s">
        <v>3266</v>
      </c>
      <c r="D7788" t="s">
        <v>3636</v>
      </c>
      <c r="E7788" t="s">
        <v>3267</v>
      </c>
      <c r="F7788" t="s">
        <v>3268</v>
      </c>
      <c r="G7788" t="s">
        <v>3269</v>
      </c>
      <c r="H7788" t="s">
        <v>3270</v>
      </c>
      <c r="I7788" t="s">
        <v>3628</v>
      </c>
      <c r="J7788" t="s">
        <v>3637</v>
      </c>
    </row>
    <row r="7790" spans="3:10" ht="15">
      <c r="C7790" s="5">
        <v>64355725</v>
      </c>
      <c r="D7790" s="5">
        <v>26063350</v>
      </c>
      <c r="E7790" s="5">
        <v>19617245</v>
      </c>
      <c r="F7790" s="5">
        <v>110036320</v>
      </c>
      <c r="G7790" s="6">
        <v>3752238.51</v>
      </c>
      <c r="J7790" s="5">
        <v>1100363</v>
      </c>
    </row>
    <row r="7792" spans="1:3" ht="15">
      <c r="A7792">
        <v>5404000</v>
      </c>
      <c r="C7792" t="s">
        <v>3690</v>
      </c>
    </row>
    <row r="7793" spans="7:9" ht="15">
      <c r="G7793" t="s">
        <v>2459</v>
      </c>
      <c r="H7793">
        <v>5</v>
      </c>
      <c r="I7793">
        <v>8</v>
      </c>
    </row>
    <row r="7794" spans="3:10" ht="15">
      <c r="C7794" t="s">
        <v>1115</v>
      </c>
      <c r="F7794" s="5">
        <v>17863740</v>
      </c>
      <c r="G7794" t="s">
        <v>1116</v>
      </c>
      <c r="H7794">
        <v>25</v>
      </c>
      <c r="I7794">
        <v>8</v>
      </c>
      <c r="J7794" s="5">
        <v>178637</v>
      </c>
    </row>
    <row r="7795" spans="3:10" ht="15">
      <c r="C7795" t="s">
        <v>3629</v>
      </c>
      <c r="D7795" s="5">
        <v>5696350</v>
      </c>
      <c r="F7795" s="5">
        <v>5696350</v>
      </c>
      <c r="G7795" t="s">
        <v>1117</v>
      </c>
      <c r="H7795">
        <v>25</v>
      </c>
      <c r="I7795">
        <v>8</v>
      </c>
      <c r="J7795" s="5">
        <v>56964</v>
      </c>
    </row>
    <row r="7796" spans="3:10" ht="15">
      <c r="C7796" t="s">
        <v>3630</v>
      </c>
      <c r="E7796" s="5">
        <v>2088048</v>
      </c>
      <c r="F7796" s="5">
        <v>2088048</v>
      </c>
      <c r="G7796" t="s">
        <v>1118</v>
      </c>
      <c r="H7796">
        <v>25</v>
      </c>
      <c r="I7796">
        <v>8</v>
      </c>
      <c r="J7796" s="5">
        <v>20880</v>
      </c>
    </row>
    <row r="7797" spans="3:10" ht="15">
      <c r="C7797" t="s">
        <v>1119</v>
      </c>
      <c r="D7797" s="5">
        <v>5696350</v>
      </c>
      <c r="E7797" s="5">
        <v>2088048</v>
      </c>
      <c r="F7797" s="5">
        <v>25648138</v>
      </c>
      <c r="G7797" s="6">
        <v>846388.55</v>
      </c>
      <c r="J7797" s="5">
        <v>256481</v>
      </c>
    </row>
    <row r="7799" ht="15">
      <c r="C7799" t="s">
        <v>1120</v>
      </c>
    </row>
    <row r="7800" spans="7:9" ht="15">
      <c r="G7800" t="s">
        <v>2459</v>
      </c>
      <c r="H7800">
        <v>5</v>
      </c>
      <c r="I7800">
        <v>8</v>
      </c>
    </row>
    <row r="7801" spans="3:10" ht="15">
      <c r="C7801" t="s">
        <v>3691</v>
      </c>
      <c r="F7801" s="5">
        <v>1380153</v>
      </c>
      <c r="G7801" t="s">
        <v>3692</v>
      </c>
      <c r="H7801">
        <v>25</v>
      </c>
      <c r="I7801">
        <v>8</v>
      </c>
      <c r="J7801" s="5">
        <v>13802</v>
      </c>
    </row>
    <row r="7802" spans="3:10" ht="15">
      <c r="C7802" t="s">
        <v>3629</v>
      </c>
      <c r="D7802" s="5">
        <v>192919</v>
      </c>
      <c r="F7802" s="5">
        <v>192919</v>
      </c>
      <c r="G7802" t="s">
        <v>3693</v>
      </c>
      <c r="H7802">
        <v>25</v>
      </c>
      <c r="I7802">
        <v>8</v>
      </c>
      <c r="J7802" s="5">
        <v>1929</v>
      </c>
    </row>
    <row r="7803" spans="3:10" ht="15">
      <c r="C7803" t="s">
        <v>3630</v>
      </c>
      <c r="E7803" s="5">
        <v>348801</v>
      </c>
      <c r="F7803" s="5">
        <v>348801</v>
      </c>
      <c r="G7803" t="s">
        <v>3694</v>
      </c>
      <c r="H7803">
        <v>25</v>
      </c>
      <c r="I7803">
        <v>8</v>
      </c>
      <c r="J7803" s="5">
        <v>3488</v>
      </c>
    </row>
    <row r="7804" spans="3:10" ht="15">
      <c r="C7804" t="s">
        <v>3695</v>
      </c>
      <c r="D7804" s="5">
        <v>192919</v>
      </c>
      <c r="E7804" s="5">
        <v>348801</v>
      </c>
      <c r="F7804" s="5">
        <v>1921873</v>
      </c>
      <c r="G7804" s="6">
        <v>63421.81</v>
      </c>
      <c r="J7804" s="5">
        <v>19219</v>
      </c>
    </row>
    <row r="7808" spans="3:4" ht="15">
      <c r="C7808" t="s">
        <v>1121</v>
      </c>
      <c r="D7808" t="s">
        <v>3187</v>
      </c>
    </row>
    <row r="7809" spans="3:10" ht="15">
      <c r="C7809" s="5">
        <v>19243893</v>
      </c>
      <c r="D7809" s="5">
        <v>5889269</v>
      </c>
      <c r="E7809" s="5">
        <v>2436849</v>
      </c>
      <c r="F7809" s="5">
        <v>27570011</v>
      </c>
      <c r="G7809" s="6">
        <v>909810.36</v>
      </c>
      <c r="J7809" s="5">
        <v>275700</v>
      </c>
    </row>
    <row r="7811" spans="1:11" ht="15">
      <c r="A7811" t="s">
        <v>3293</v>
      </c>
      <c r="B7811" t="s">
        <v>3294</v>
      </c>
      <c r="C7811" t="s">
        <v>3742</v>
      </c>
      <c r="D7811" t="s">
        <v>3642</v>
      </c>
      <c r="E7811" t="s">
        <v>3743</v>
      </c>
      <c r="F7811" t="s">
        <v>3744</v>
      </c>
      <c r="G7811" t="s">
        <v>3745</v>
      </c>
      <c r="H7811" t="s">
        <v>3746</v>
      </c>
      <c r="I7811" t="s">
        <v>3747</v>
      </c>
      <c r="J7811" t="s">
        <v>3748</v>
      </c>
      <c r="K7811" t="s">
        <v>3749</v>
      </c>
    </row>
    <row r="7813" ht="15">
      <c r="C7813" t="s">
        <v>3643</v>
      </c>
    </row>
    <row r="7814" spans="3:7" ht="15">
      <c r="C7814" s="5">
        <v>117742121</v>
      </c>
      <c r="D7814" t="s">
        <v>4271</v>
      </c>
      <c r="E7814" t="s">
        <v>1122</v>
      </c>
      <c r="F7814" t="s">
        <v>1123</v>
      </c>
      <c r="G7814" s="6">
        <v>6042843.28</v>
      </c>
    </row>
    <row r="7815" spans="3:11" ht="15">
      <c r="C7815" t="s">
        <v>3645</v>
      </c>
      <c r="J7815" t="s">
        <v>1124</v>
      </c>
      <c r="K7815">
        <v>33</v>
      </c>
    </row>
    <row r="7816" ht="15">
      <c r="C7816" t="s">
        <v>3754</v>
      </c>
    </row>
    <row r="7820" spans="1:8" ht="15">
      <c r="A7820" t="s">
        <v>3755</v>
      </c>
      <c r="B7820" t="s">
        <v>3756</v>
      </c>
      <c r="C7820" t="s">
        <v>3757</v>
      </c>
      <c r="D7820" t="s">
        <v>3648</v>
      </c>
      <c r="E7820" t="s">
        <v>3758</v>
      </c>
      <c r="F7820" t="s">
        <v>3759</v>
      </c>
      <c r="G7820" t="s">
        <v>3760</v>
      </c>
      <c r="H7820" t="s">
        <v>3649</v>
      </c>
    </row>
    <row r="7823" spans="1:6" ht="15">
      <c r="A7823" t="s">
        <v>3761</v>
      </c>
      <c r="B7823" t="s">
        <v>3762</v>
      </c>
      <c r="C7823" t="s">
        <v>3763</v>
      </c>
      <c r="D7823" t="s">
        <v>3650</v>
      </c>
      <c r="E7823" t="s">
        <v>3764</v>
      </c>
      <c r="F7823" t="s">
        <v>3765</v>
      </c>
    </row>
    <row r="7824" spans="1:5" ht="15">
      <c r="A7824" t="s">
        <v>3766</v>
      </c>
      <c r="B7824" t="s">
        <v>3767</v>
      </c>
      <c r="C7824" t="s">
        <v>3768</v>
      </c>
      <c r="E7824" t="s">
        <v>3627</v>
      </c>
    </row>
    <row r="7842" spans="4:7" ht="15">
      <c r="D7842" t="s">
        <v>3646</v>
      </c>
      <c r="E7842" t="s">
        <v>3245</v>
      </c>
      <c r="F7842" t="s">
        <v>3246</v>
      </c>
      <c r="G7842" t="s">
        <v>3247</v>
      </c>
    </row>
    <row r="7843" spans="5:6" ht="15">
      <c r="E7843" t="s">
        <v>3753</v>
      </c>
      <c r="F7843" s="7">
        <v>38483</v>
      </c>
    </row>
    <row r="7846" spans="1:2" ht="15">
      <c r="A7846" t="s">
        <v>1125</v>
      </c>
      <c r="B7846" t="s">
        <v>4288</v>
      </c>
    </row>
    <row r="7847" spans="1:3" ht="15">
      <c r="A7847" t="s">
        <v>3250</v>
      </c>
      <c r="B7847" t="s">
        <v>3251</v>
      </c>
      <c r="C7847" t="s">
        <v>1126</v>
      </c>
    </row>
    <row r="7848" spans="1:3" ht="15">
      <c r="A7848" t="s">
        <v>4511</v>
      </c>
      <c r="B7848" t="s">
        <v>1388</v>
      </c>
      <c r="C7848" t="s">
        <v>1127</v>
      </c>
    </row>
    <row r="7849" spans="1:3" ht="15">
      <c r="A7849" t="s">
        <v>1128</v>
      </c>
      <c r="B7849" t="s">
        <v>1129</v>
      </c>
      <c r="C7849" t="s">
        <v>1130</v>
      </c>
    </row>
    <row r="7850" spans="1:3" ht="15">
      <c r="A7850" t="s">
        <v>3255</v>
      </c>
      <c r="B7850" t="s">
        <v>3256</v>
      </c>
      <c r="C7850" t="s">
        <v>1131</v>
      </c>
    </row>
    <row r="7853" spans="1:11" ht="15">
      <c r="A7853" t="s">
        <v>4361</v>
      </c>
      <c r="C7853" t="s">
        <v>3258</v>
      </c>
      <c r="D7853" t="s">
        <v>3633</v>
      </c>
      <c r="E7853" t="s">
        <v>3259</v>
      </c>
      <c r="F7853" t="s">
        <v>3260</v>
      </c>
      <c r="G7853" t="s">
        <v>3261</v>
      </c>
      <c r="H7853" t="s">
        <v>3262</v>
      </c>
      <c r="I7853" t="s">
        <v>3263</v>
      </c>
      <c r="J7853" t="s">
        <v>3264</v>
      </c>
      <c r="K7853" t="s">
        <v>3265</v>
      </c>
    </row>
    <row r="7854" spans="3:10" ht="15">
      <c r="C7854" t="s">
        <v>3266</v>
      </c>
      <c r="D7854" t="s">
        <v>3636</v>
      </c>
      <c r="E7854" t="s">
        <v>3267</v>
      </c>
      <c r="F7854" t="s">
        <v>3268</v>
      </c>
      <c r="G7854" t="s">
        <v>3269</v>
      </c>
      <c r="H7854" t="s">
        <v>3270</v>
      </c>
      <c r="I7854" t="s">
        <v>3628</v>
      </c>
      <c r="J7854" t="s">
        <v>3637</v>
      </c>
    </row>
    <row r="7856" spans="1:3" ht="15">
      <c r="A7856">
        <v>5501000</v>
      </c>
      <c r="C7856" t="s">
        <v>4483</v>
      </c>
    </row>
    <row r="7857" spans="7:9" ht="15">
      <c r="G7857" t="s">
        <v>3148</v>
      </c>
      <c r="H7857">
        <v>6.1</v>
      </c>
      <c r="I7857">
        <v>7.9</v>
      </c>
    </row>
    <row r="7858" spans="3:10" ht="15">
      <c r="C7858" t="s">
        <v>1132</v>
      </c>
      <c r="F7858" s="5">
        <v>10519765</v>
      </c>
      <c r="G7858" t="s">
        <v>1133</v>
      </c>
      <c r="H7858">
        <v>26.1</v>
      </c>
      <c r="I7858">
        <v>7.9</v>
      </c>
      <c r="J7858" s="5">
        <v>109826</v>
      </c>
    </row>
    <row r="7859" spans="3:10" ht="15">
      <c r="C7859" t="s">
        <v>3629</v>
      </c>
      <c r="D7859" s="5">
        <v>3081800</v>
      </c>
      <c r="F7859" s="5">
        <v>3081800</v>
      </c>
      <c r="G7859" t="s">
        <v>1134</v>
      </c>
      <c r="H7859">
        <v>26.1</v>
      </c>
      <c r="I7859">
        <v>7.9</v>
      </c>
      <c r="J7859" s="5">
        <v>32174</v>
      </c>
    </row>
    <row r="7860" spans="3:10" ht="15">
      <c r="C7860" t="s">
        <v>3630</v>
      </c>
      <c r="E7860" s="5">
        <v>765970</v>
      </c>
      <c r="F7860" s="5">
        <v>765970</v>
      </c>
      <c r="G7860" t="s">
        <v>1135</v>
      </c>
      <c r="H7860">
        <v>26.1</v>
      </c>
      <c r="I7860">
        <v>7.9</v>
      </c>
      <c r="J7860" s="5">
        <v>7997</v>
      </c>
    </row>
    <row r="7861" spans="3:10" ht="15">
      <c r="C7861" t="s">
        <v>1136</v>
      </c>
      <c r="D7861" s="5">
        <v>3081800</v>
      </c>
      <c r="E7861" s="5">
        <v>765970</v>
      </c>
      <c r="F7861" s="5">
        <v>14367535</v>
      </c>
      <c r="G7861" s="6">
        <v>488496.19</v>
      </c>
      <c r="J7861" s="5">
        <v>149997</v>
      </c>
    </row>
    <row r="7863" ht="15">
      <c r="C7863" t="s">
        <v>2186</v>
      </c>
    </row>
    <row r="7864" spans="7:9" ht="15">
      <c r="G7864" t="s">
        <v>3148</v>
      </c>
      <c r="H7864">
        <v>6.1</v>
      </c>
      <c r="I7864">
        <v>7.9</v>
      </c>
    </row>
    <row r="7865" spans="3:10" ht="15">
      <c r="C7865" t="s">
        <v>4484</v>
      </c>
      <c r="F7865" s="5">
        <v>1387147</v>
      </c>
      <c r="G7865" t="s">
        <v>4485</v>
      </c>
      <c r="H7865">
        <v>26.1</v>
      </c>
      <c r="I7865">
        <v>7.9</v>
      </c>
      <c r="J7865" s="5">
        <v>14482</v>
      </c>
    </row>
    <row r="7866" spans="3:10" ht="15">
      <c r="C7866" t="s">
        <v>3629</v>
      </c>
      <c r="D7866" s="5">
        <v>269705</v>
      </c>
      <c r="F7866" s="5">
        <v>269705</v>
      </c>
      <c r="G7866" t="s">
        <v>4486</v>
      </c>
      <c r="H7866">
        <v>26.1</v>
      </c>
      <c r="I7866">
        <v>7.9</v>
      </c>
      <c r="J7866" s="5">
        <v>2816</v>
      </c>
    </row>
    <row r="7867" spans="3:10" ht="15">
      <c r="C7867" t="s">
        <v>3630</v>
      </c>
      <c r="E7867" s="5">
        <v>128741</v>
      </c>
      <c r="F7867" s="5">
        <v>128741</v>
      </c>
      <c r="G7867" t="s">
        <v>4487</v>
      </c>
      <c r="H7867">
        <v>26.1</v>
      </c>
      <c r="I7867">
        <v>7.9</v>
      </c>
      <c r="J7867" s="5">
        <v>1344</v>
      </c>
    </row>
    <row r="7868" spans="3:10" ht="15">
      <c r="C7868" t="s">
        <v>4488</v>
      </c>
      <c r="D7868" s="5">
        <v>269705</v>
      </c>
      <c r="E7868" s="5">
        <v>128741</v>
      </c>
      <c r="F7868" s="5">
        <v>1785593</v>
      </c>
      <c r="G7868" s="6">
        <v>60710.16</v>
      </c>
      <c r="J7868" s="5">
        <v>18642</v>
      </c>
    </row>
    <row r="7872" spans="3:4" ht="15">
      <c r="C7872" t="s">
        <v>1137</v>
      </c>
      <c r="D7872" t="s">
        <v>3187</v>
      </c>
    </row>
    <row r="7873" spans="3:10" ht="15">
      <c r="C7873" s="5">
        <v>11906912</v>
      </c>
      <c r="D7873" s="5">
        <v>3351505</v>
      </c>
      <c r="E7873" s="5">
        <v>894711</v>
      </c>
      <c r="F7873" s="5">
        <v>16153128</v>
      </c>
      <c r="G7873" s="6">
        <v>549206.35</v>
      </c>
      <c r="J7873" s="5">
        <v>168639</v>
      </c>
    </row>
    <row r="7875" spans="1:4" ht="15">
      <c r="A7875">
        <v>5502000</v>
      </c>
      <c r="C7875" t="s">
        <v>4491</v>
      </c>
      <c r="D7875" t="s">
        <v>3202</v>
      </c>
    </row>
    <row r="7876" spans="7:9" ht="15">
      <c r="G7876" t="s">
        <v>531</v>
      </c>
      <c r="H7876">
        <v>5</v>
      </c>
      <c r="I7876">
        <v>13.6</v>
      </c>
    </row>
    <row r="7877" spans="3:10" ht="15">
      <c r="C7877" t="s">
        <v>1138</v>
      </c>
      <c r="F7877" s="5">
        <v>16353945</v>
      </c>
      <c r="G7877" t="s">
        <v>1139</v>
      </c>
      <c r="H7877">
        <v>25</v>
      </c>
      <c r="I7877">
        <v>13.6</v>
      </c>
      <c r="J7877" s="5">
        <v>163539</v>
      </c>
    </row>
    <row r="7878" spans="3:10" ht="15">
      <c r="C7878" t="s">
        <v>3629</v>
      </c>
      <c r="D7878" s="5">
        <v>7716050</v>
      </c>
      <c r="F7878" s="5">
        <v>7716050</v>
      </c>
      <c r="G7878" t="s">
        <v>1140</v>
      </c>
      <c r="H7878">
        <v>25</v>
      </c>
      <c r="I7878">
        <v>13.6</v>
      </c>
      <c r="J7878" s="5">
        <v>77161</v>
      </c>
    </row>
    <row r="7879" spans="3:10" ht="15">
      <c r="C7879" t="s">
        <v>3630</v>
      </c>
      <c r="E7879" s="5">
        <v>3482705</v>
      </c>
      <c r="F7879" s="5">
        <v>3482705</v>
      </c>
      <c r="G7879" t="s">
        <v>1141</v>
      </c>
      <c r="H7879">
        <v>25</v>
      </c>
      <c r="I7879">
        <v>13.6</v>
      </c>
      <c r="J7879" s="5">
        <v>34827</v>
      </c>
    </row>
    <row r="7880" spans="3:10" ht="15">
      <c r="C7880" t="s">
        <v>1626</v>
      </c>
      <c r="D7880" s="5">
        <v>7716050</v>
      </c>
      <c r="E7880" s="5">
        <v>3482705</v>
      </c>
      <c r="F7880" s="5">
        <v>27552700</v>
      </c>
      <c r="G7880" s="6">
        <v>1063534.22</v>
      </c>
      <c r="J7880" s="5">
        <v>275527</v>
      </c>
    </row>
    <row r="7882" ht="15">
      <c r="C7882" t="s">
        <v>2186</v>
      </c>
    </row>
    <row r="7883" spans="7:9" ht="15">
      <c r="G7883" t="s">
        <v>531</v>
      </c>
      <c r="H7883">
        <v>5</v>
      </c>
      <c r="I7883">
        <v>13.6</v>
      </c>
    </row>
    <row r="7884" spans="3:10" ht="15">
      <c r="C7884" t="s">
        <v>4492</v>
      </c>
      <c r="F7884" s="5">
        <v>9045457</v>
      </c>
      <c r="G7884" t="s">
        <v>4493</v>
      </c>
      <c r="H7884">
        <v>25</v>
      </c>
      <c r="I7884">
        <v>13.6</v>
      </c>
      <c r="J7884" s="5">
        <v>90455</v>
      </c>
    </row>
    <row r="7885" spans="3:10" ht="15">
      <c r="C7885" t="s">
        <v>3629</v>
      </c>
      <c r="D7885" s="5">
        <v>3478985</v>
      </c>
      <c r="F7885" s="5">
        <v>3478985</v>
      </c>
      <c r="G7885" t="s">
        <v>4494</v>
      </c>
      <c r="H7885">
        <v>25</v>
      </c>
      <c r="I7885">
        <v>13.6</v>
      </c>
      <c r="J7885" s="5">
        <v>34790</v>
      </c>
    </row>
    <row r="7886" spans="3:10" ht="15">
      <c r="C7886" t="s">
        <v>3630</v>
      </c>
      <c r="E7886" s="5">
        <v>1611317</v>
      </c>
      <c r="F7886" s="5">
        <v>1611317</v>
      </c>
      <c r="G7886" t="s">
        <v>4495</v>
      </c>
      <c r="H7886">
        <v>25</v>
      </c>
      <c r="I7886">
        <v>13.6</v>
      </c>
      <c r="J7886" s="5">
        <v>16113</v>
      </c>
    </row>
    <row r="7887" spans="3:10" ht="15">
      <c r="C7887" t="s">
        <v>4496</v>
      </c>
      <c r="D7887" s="5">
        <v>3478985</v>
      </c>
      <c r="E7887" s="5">
        <v>1611317</v>
      </c>
      <c r="F7887" s="5">
        <v>14135759</v>
      </c>
      <c r="G7887" s="6">
        <v>545640.3</v>
      </c>
      <c r="J7887" s="5">
        <v>141358</v>
      </c>
    </row>
    <row r="7890" ht="15">
      <c r="C7890" t="s">
        <v>2207</v>
      </c>
    </row>
    <row r="7891" spans="7:9" ht="15">
      <c r="G7891" t="s">
        <v>531</v>
      </c>
      <c r="H7891">
        <v>5</v>
      </c>
      <c r="I7891">
        <v>13.6</v>
      </c>
    </row>
    <row r="7892" spans="3:10" ht="15">
      <c r="C7892" t="s">
        <v>326</v>
      </c>
      <c r="F7892" s="5">
        <v>875662</v>
      </c>
      <c r="G7892" t="s">
        <v>327</v>
      </c>
      <c r="H7892">
        <v>25</v>
      </c>
      <c r="I7892">
        <v>13.6</v>
      </c>
      <c r="J7892" s="5">
        <v>8757</v>
      </c>
    </row>
    <row r="7893" spans="3:10" ht="15">
      <c r="C7893" t="s">
        <v>3629</v>
      </c>
      <c r="D7893" s="5">
        <v>218525</v>
      </c>
      <c r="F7893" s="5">
        <v>218525</v>
      </c>
      <c r="G7893" t="s">
        <v>328</v>
      </c>
      <c r="H7893">
        <v>25</v>
      </c>
      <c r="I7893">
        <v>13.6</v>
      </c>
      <c r="J7893" s="5">
        <v>2185</v>
      </c>
    </row>
    <row r="7894" spans="3:10" ht="15">
      <c r="C7894" t="s">
        <v>3630</v>
      </c>
      <c r="E7894" s="5">
        <v>27231</v>
      </c>
      <c r="F7894" s="5">
        <v>27231</v>
      </c>
      <c r="G7894" t="s">
        <v>329</v>
      </c>
      <c r="H7894">
        <v>25</v>
      </c>
      <c r="I7894">
        <v>13.6</v>
      </c>
      <c r="J7894">
        <v>272</v>
      </c>
    </row>
    <row r="7895" spans="3:10" ht="15">
      <c r="C7895" t="s">
        <v>330</v>
      </c>
      <c r="D7895" s="5">
        <v>218525</v>
      </c>
      <c r="E7895" s="5">
        <v>27231</v>
      </c>
      <c r="F7895" s="5">
        <v>1121418</v>
      </c>
      <c r="G7895" s="6">
        <v>43286.74</v>
      </c>
      <c r="J7895" s="5">
        <v>11214</v>
      </c>
    </row>
    <row r="7898" spans="3:4" ht="15">
      <c r="C7898" t="s">
        <v>296</v>
      </c>
      <c r="D7898" t="s">
        <v>1546</v>
      </c>
    </row>
    <row r="7899" spans="7:9" ht="15">
      <c r="G7899" t="s">
        <v>531</v>
      </c>
      <c r="H7899">
        <v>5</v>
      </c>
      <c r="I7899">
        <v>13.6</v>
      </c>
    </row>
    <row r="7900" spans="3:10" ht="15">
      <c r="C7900" t="s">
        <v>2229</v>
      </c>
      <c r="F7900" s="5">
        <v>2454678</v>
      </c>
      <c r="G7900" t="s">
        <v>2230</v>
      </c>
      <c r="H7900">
        <v>25</v>
      </c>
      <c r="I7900">
        <v>13.6</v>
      </c>
      <c r="J7900" s="5">
        <v>24547</v>
      </c>
    </row>
    <row r="7901" spans="3:10" ht="15">
      <c r="C7901" t="s">
        <v>3629</v>
      </c>
      <c r="D7901" s="5">
        <v>757268</v>
      </c>
      <c r="F7901" s="5">
        <v>757268</v>
      </c>
      <c r="G7901" t="s">
        <v>2231</v>
      </c>
      <c r="H7901">
        <v>25</v>
      </c>
      <c r="I7901">
        <v>13.6</v>
      </c>
      <c r="J7901" s="5">
        <v>7573</v>
      </c>
    </row>
    <row r="7902" spans="3:10" ht="15">
      <c r="C7902" t="s">
        <v>3630</v>
      </c>
      <c r="E7902" s="5">
        <v>113050</v>
      </c>
      <c r="F7902" s="5">
        <v>113050</v>
      </c>
      <c r="G7902" t="s">
        <v>2232</v>
      </c>
      <c r="H7902">
        <v>25</v>
      </c>
      <c r="I7902">
        <v>13.6</v>
      </c>
      <c r="J7902" s="5">
        <v>1131</v>
      </c>
    </row>
    <row r="7908" spans="4:7" ht="15">
      <c r="D7908" t="s">
        <v>3646</v>
      </c>
      <c r="E7908" t="s">
        <v>3245</v>
      </c>
      <c r="F7908" t="s">
        <v>3246</v>
      </c>
      <c r="G7908" t="s">
        <v>3247</v>
      </c>
    </row>
    <row r="7909" spans="5:6" ht="15">
      <c r="E7909" t="s">
        <v>3753</v>
      </c>
      <c r="F7909" s="7">
        <v>38483</v>
      </c>
    </row>
    <row r="7912" spans="1:2" ht="15">
      <c r="A7912" t="s">
        <v>1125</v>
      </c>
      <c r="B7912" t="s">
        <v>4288</v>
      </c>
    </row>
    <row r="7913" spans="1:3" ht="15">
      <c r="A7913" t="s">
        <v>3250</v>
      </c>
      <c r="B7913" t="s">
        <v>3251</v>
      </c>
      <c r="C7913" t="s">
        <v>1126</v>
      </c>
    </row>
    <row r="7914" spans="1:3" ht="15">
      <c r="A7914" t="s">
        <v>4511</v>
      </c>
      <c r="B7914" t="s">
        <v>1388</v>
      </c>
      <c r="C7914" t="s">
        <v>1127</v>
      </c>
    </row>
    <row r="7915" spans="1:3" ht="15">
      <c r="A7915" t="s">
        <v>1128</v>
      </c>
      <c r="B7915" t="s">
        <v>1129</v>
      </c>
      <c r="C7915" t="s">
        <v>1130</v>
      </c>
    </row>
    <row r="7916" spans="1:3" ht="15">
      <c r="A7916" t="s">
        <v>3255</v>
      </c>
      <c r="B7916" t="s">
        <v>3256</v>
      </c>
      <c r="C7916" t="s">
        <v>1131</v>
      </c>
    </row>
    <row r="7919" spans="1:11" ht="15">
      <c r="A7919" t="s">
        <v>4361</v>
      </c>
      <c r="C7919" t="s">
        <v>3258</v>
      </c>
      <c r="D7919" t="s">
        <v>3633</v>
      </c>
      <c r="E7919" t="s">
        <v>3259</v>
      </c>
      <c r="F7919" t="s">
        <v>3260</v>
      </c>
      <c r="G7919" t="s">
        <v>3261</v>
      </c>
      <c r="H7919" t="s">
        <v>3262</v>
      </c>
      <c r="I7919" t="s">
        <v>3263</v>
      </c>
      <c r="J7919" t="s">
        <v>3264</v>
      </c>
      <c r="K7919" t="s">
        <v>3265</v>
      </c>
    </row>
    <row r="7920" spans="3:10" ht="15">
      <c r="C7920" t="s">
        <v>3266</v>
      </c>
      <c r="D7920" t="s">
        <v>3636</v>
      </c>
      <c r="E7920" t="s">
        <v>3267</v>
      </c>
      <c r="F7920" t="s">
        <v>3268</v>
      </c>
      <c r="G7920" t="s">
        <v>3269</v>
      </c>
      <c r="H7920" t="s">
        <v>3270</v>
      </c>
      <c r="I7920" t="s">
        <v>3628</v>
      </c>
      <c r="J7920" t="s">
        <v>3637</v>
      </c>
    </row>
    <row r="7922" spans="3:10" ht="15">
      <c r="C7922" t="s">
        <v>2233</v>
      </c>
      <c r="D7922" s="5">
        <v>757268</v>
      </c>
      <c r="E7922" s="5">
        <v>113050</v>
      </c>
      <c r="F7922" s="5">
        <v>3324996</v>
      </c>
      <c r="G7922" s="6">
        <v>128344.84</v>
      </c>
      <c r="J7922" s="5">
        <v>33251</v>
      </c>
    </row>
    <row r="7926" spans="3:4" ht="15">
      <c r="C7926" t="s">
        <v>1627</v>
      </c>
      <c r="D7926" t="s">
        <v>3193</v>
      </c>
    </row>
    <row r="7927" spans="3:10" ht="15">
      <c r="C7927" s="5">
        <v>28729742</v>
      </c>
      <c r="D7927" s="5">
        <v>12170828</v>
      </c>
      <c r="E7927" s="5">
        <v>5234303</v>
      </c>
      <c r="F7927" s="5">
        <v>46134873</v>
      </c>
      <c r="G7927" s="6">
        <v>1780806.1</v>
      </c>
      <c r="J7927" s="5">
        <v>461350</v>
      </c>
    </row>
    <row r="7929" spans="1:3" ht="15">
      <c r="A7929">
        <v>5503000</v>
      </c>
      <c r="C7929" t="s">
        <v>1628</v>
      </c>
    </row>
    <row r="7930" spans="7:9" ht="15">
      <c r="G7930" t="s">
        <v>4600</v>
      </c>
      <c r="H7930">
        <v>5</v>
      </c>
      <c r="I7930">
        <v>10</v>
      </c>
    </row>
    <row r="7931" spans="3:10" ht="15">
      <c r="C7931" t="s">
        <v>1629</v>
      </c>
      <c r="F7931" s="5">
        <v>16058470</v>
      </c>
      <c r="G7931" t="s">
        <v>1630</v>
      </c>
      <c r="H7931">
        <v>25</v>
      </c>
      <c r="I7931">
        <v>10</v>
      </c>
      <c r="J7931" s="5">
        <v>160585</v>
      </c>
    </row>
    <row r="7932" spans="3:10" ht="15">
      <c r="C7932" t="s">
        <v>3629</v>
      </c>
      <c r="D7932" s="5">
        <v>4897545</v>
      </c>
      <c r="F7932" s="5">
        <v>4897545</v>
      </c>
      <c r="G7932" t="s">
        <v>1631</v>
      </c>
      <c r="H7932">
        <v>25</v>
      </c>
      <c r="I7932">
        <v>10</v>
      </c>
      <c r="J7932" s="5">
        <v>48975</v>
      </c>
    </row>
    <row r="7933" spans="3:10" ht="15">
      <c r="C7933" t="s">
        <v>3630</v>
      </c>
      <c r="E7933" s="5">
        <v>2443170</v>
      </c>
      <c r="F7933" s="5">
        <v>2443170</v>
      </c>
      <c r="G7933" t="s">
        <v>1727</v>
      </c>
      <c r="H7933">
        <v>25</v>
      </c>
      <c r="I7933">
        <v>10</v>
      </c>
      <c r="J7933" s="5">
        <v>24432</v>
      </c>
    </row>
    <row r="7934" spans="3:10" ht="15">
      <c r="C7934" t="s">
        <v>1728</v>
      </c>
      <c r="D7934" s="5">
        <v>4897545</v>
      </c>
      <c r="E7934" s="5">
        <v>2443170</v>
      </c>
      <c r="F7934" s="5">
        <v>23399185</v>
      </c>
      <c r="G7934" s="6">
        <v>818971.48</v>
      </c>
      <c r="J7934" s="5">
        <v>233992</v>
      </c>
    </row>
    <row r="7937" spans="3:4" ht="15">
      <c r="C7937" t="s">
        <v>1729</v>
      </c>
      <c r="D7937" t="s">
        <v>3202</v>
      </c>
    </row>
    <row r="7938" spans="3:10" ht="15">
      <c r="C7938" s="5">
        <v>16058470</v>
      </c>
      <c r="D7938" s="5">
        <v>4897545</v>
      </c>
      <c r="E7938" s="5">
        <v>2443170</v>
      </c>
      <c r="F7938" s="5">
        <v>23399185</v>
      </c>
      <c r="G7938" s="6">
        <v>818971.48</v>
      </c>
      <c r="J7938" s="5">
        <v>233992</v>
      </c>
    </row>
    <row r="7940" spans="1:4" ht="15">
      <c r="A7940">
        <v>5504000</v>
      </c>
      <c r="C7940" t="s">
        <v>591</v>
      </c>
      <c r="D7940" t="s">
        <v>3640</v>
      </c>
    </row>
    <row r="7941" spans="7:9" ht="15">
      <c r="G7941" t="s">
        <v>1858</v>
      </c>
      <c r="H7941">
        <v>6.9</v>
      </c>
      <c r="I7941">
        <v>9.5</v>
      </c>
    </row>
    <row r="7942" spans="3:10" ht="15">
      <c r="C7942" t="s">
        <v>1730</v>
      </c>
      <c r="F7942" s="5">
        <v>23103935</v>
      </c>
      <c r="G7942" t="s">
        <v>1731</v>
      </c>
      <c r="H7942">
        <v>26.9</v>
      </c>
      <c r="I7942">
        <v>9.5</v>
      </c>
      <c r="J7942" s="5">
        <v>248598</v>
      </c>
    </row>
    <row r="7943" spans="3:10" ht="15">
      <c r="C7943" t="s">
        <v>3629</v>
      </c>
      <c r="D7943" s="5">
        <v>6054520</v>
      </c>
      <c r="F7943" s="5">
        <v>6054520</v>
      </c>
      <c r="G7943" t="s">
        <v>1732</v>
      </c>
      <c r="H7943">
        <v>26.9</v>
      </c>
      <c r="I7943">
        <v>9.5</v>
      </c>
      <c r="J7943" s="5">
        <v>65147</v>
      </c>
    </row>
    <row r="7944" spans="3:10" ht="15">
      <c r="C7944" t="s">
        <v>3630</v>
      </c>
      <c r="E7944" s="5">
        <v>2641595</v>
      </c>
      <c r="F7944" s="5">
        <v>2641595</v>
      </c>
      <c r="G7944" t="s">
        <v>1733</v>
      </c>
      <c r="H7944">
        <v>26.9</v>
      </c>
      <c r="I7944">
        <v>9.5</v>
      </c>
      <c r="J7944" s="5">
        <v>28424</v>
      </c>
    </row>
    <row r="7945" spans="3:10" ht="15">
      <c r="C7945" t="s">
        <v>1734</v>
      </c>
      <c r="D7945" s="5">
        <v>6054520</v>
      </c>
      <c r="E7945" s="5">
        <v>2641595</v>
      </c>
      <c r="F7945" s="5">
        <v>31800050</v>
      </c>
      <c r="G7945" s="6">
        <v>1157521.82</v>
      </c>
      <c r="J7945" s="5">
        <v>342169</v>
      </c>
    </row>
    <row r="7947" ht="15">
      <c r="C7947" t="s">
        <v>1735</v>
      </c>
    </row>
    <row r="7948" spans="7:9" ht="15">
      <c r="G7948" t="s">
        <v>1858</v>
      </c>
      <c r="H7948">
        <v>6.9</v>
      </c>
      <c r="I7948">
        <v>9.5</v>
      </c>
    </row>
    <row r="7949" spans="3:10" ht="15">
      <c r="C7949" t="s">
        <v>592</v>
      </c>
      <c r="F7949" s="5">
        <v>170750</v>
      </c>
      <c r="G7949" t="s">
        <v>593</v>
      </c>
      <c r="H7949">
        <v>26.9</v>
      </c>
      <c r="I7949">
        <v>9.5</v>
      </c>
      <c r="J7949" s="5">
        <v>1837</v>
      </c>
    </row>
    <row r="7950" spans="3:10" ht="15">
      <c r="C7950" t="s">
        <v>3629</v>
      </c>
      <c r="D7950">
        <v>0</v>
      </c>
      <c r="F7950">
        <v>0</v>
      </c>
      <c r="G7950" t="s">
        <v>594</v>
      </c>
      <c r="H7950">
        <v>26.9</v>
      </c>
      <c r="I7950">
        <v>9.5</v>
      </c>
      <c r="J7950">
        <v>0</v>
      </c>
    </row>
    <row r="7951" spans="3:10" ht="15">
      <c r="C7951" t="s">
        <v>3630</v>
      </c>
      <c r="E7951" s="5">
        <v>5680</v>
      </c>
      <c r="F7951" s="5">
        <v>5680</v>
      </c>
      <c r="G7951" t="s">
        <v>595</v>
      </c>
      <c r="H7951">
        <v>26.9</v>
      </c>
      <c r="I7951">
        <v>9.5</v>
      </c>
      <c r="J7951">
        <v>61</v>
      </c>
    </row>
    <row r="7952" spans="3:10" ht="15">
      <c r="C7952" t="s">
        <v>596</v>
      </c>
      <c r="D7952">
        <v>0</v>
      </c>
      <c r="E7952" s="5">
        <v>5680</v>
      </c>
      <c r="F7952" s="5">
        <v>176430</v>
      </c>
      <c r="G7952" s="6">
        <v>6422.05</v>
      </c>
      <c r="J7952" s="5">
        <v>1898</v>
      </c>
    </row>
    <row r="7956" spans="3:4" ht="15">
      <c r="C7956" t="s">
        <v>1736</v>
      </c>
      <c r="D7956" t="s">
        <v>3638</v>
      </c>
    </row>
    <row r="7957" spans="3:10" ht="15">
      <c r="C7957" s="5">
        <v>23274685</v>
      </c>
      <c r="D7957" s="5">
        <v>6054520</v>
      </c>
      <c r="E7957" s="5">
        <v>2647275</v>
      </c>
      <c r="F7957" s="5">
        <v>31976480</v>
      </c>
      <c r="G7957" s="6">
        <v>1163943.87</v>
      </c>
      <c r="J7957" s="5">
        <v>344067</v>
      </c>
    </row>
    <row r="7960" spans="1:11" ht="15">
      <c r="A7960" t="s">
        <v>3293</v>
      </c>
      <c r="B7960" t="s">
        <v>3294</v>
      </c>
      <c r="C7960" t="s">
        <v>3742</v>
      </c>
      <c r="D7960" t="s">
        <v>3642</v>
      </c>
      <c r="E7960" t="s">
        <v>3743</v>
      </c>
      <c r="F7960" t="s">
        <v>3744</v>
      </c>
      <c r="G7960" t="s">
        <v>3745</v>
      </c>
      <c r="H7960" t="s">
        <v>3746</v>
      </c>
      <c r="I7960" t="s">
        <v>3747</v>
      </c>
      <c r="J7960" t="s">
        <v>3748</v>
      </c>
      <c r="K7960" t="s">
        <v>3749</v>
      </c>
    </row>
    <row r="7961" spans="3:5" ht="15">
      <c r="C7961" t="s">
        <v>2245</v>
      </c>
      <c r="D7961" t="e">
        <v>#NAME?</v>
      </c>
      <c r="E7961" t="s">
        <v>1559</v>
      </c>
    </row>
    <row r="7962" spans="3:10" ht="15">
      <c r="C7962" t="s">
        <v>2252</v>
      </c>
      <c r="F7962" s="5">
        <v>3716780</v>
      </c>
      <c r="G7962" t="s">
        <v>2253</v>
      </c>
      <c r="H7962">
        <v>25</v>
      </c>
      <c r="I7962">
        <v>11</v>
      </c>
      <c r="J7962" s="5">
        <v>37168</v>
      </c>
    </row>
    <row r="7963" spans="3:10" ht="15">
      <c r="C7963" t="s">
        <v>3629</v>
      </c>
      <c r="D7963" s="5">
        <v>892455</v>
      </c>
      <c r="F7963" s="5">
        <v>892455</v>
      </c>
      <c r="G7963" t="s">
        <v>2254</v>
      </c>
      <c r="H7963">
        <v>25</v>
      </c>
      <c r="I7963">
        <v>11</v>
      </c>
      <c r="J7963" s="5">
        <v>8925</v>
      </c>
    </row>
    <row r="7964" spans="3:10" ht="15">
      <c r="C7964" t="s">
        <v>3630</v>
      </c>
      <c r="E7964" s="5">
        <v>154815</v>
      </c>
      <c r="F7964" s="5">
        <v>154815</v>
      </c>
      <c r="G7964" t="s">
        <v>2255</v>
      </c>
      <c r="H7964">
        <v>25</v>
      </c>
      <c r="I7964">
        <v>11</v>
      </c>
      <c r="J7964" s="5">
        <v>1548</v>
      </c>
    </row>
    <row r="7965" spans="3:10" ht="15">
      <c r="C7965" t="s">
        <v>2256</v>
      </c>
      <c r="D7965" t="s">
        <v>4272</v>
      </c>
      <c r="E7965" t="s">
        <v>1737</v>
      </c>
      <c r="F7965" t="s">
        <v>1738</v>
      </c>
      <c r="G7965" s="6">
        <v>171505.8</v>
      </c>
      <c r="J7965" s="5">
        <v>47641</v>
      </c>
    </row>
    <row r="7967" spans="3:5" ht="15">
      <c r="C7967" t="s">
        <v>538</v>
      </c>
      <c r="D7967" t="e">
        <v>#NAME?</v>
      </c>
      <c r="E7967" t="s">
        <v>1559</v>
      </c>
    </row>
    <row r="7968" spans="3:10" ht="15">
      <c r="C7968" t="s">
        <v>585</v>
      </c>
      <c r="F7968" s="5">
        <v>70220</v>
      </c>
      <c r="G7968" t="s">
        <v>586</v>
      </c>
      <c r="H7968">
        <v>25</v>
      </c>
      <c r="I7968">
        <v>6.7</v>
      </c>
      <c r="J7968">
        <v>702</v>
      </c>
    </row>
    <row r="7974" spans="4:7" ht="15">
      <c r="D7974" t="s">
        <v>3646</v>
      </c>
      <c r="E7974" t="s">
        <v>3245</v>
      </c>
      <c r="F7974" t="s">
        <v>3246</v>
      </c>
      <c r="G7974" t="s">
        <v>3247</v>
      </c>
    </row>
    <row r="7975" spans="5:6" ht="15">
      <c r="E7975" t="s">
        <v>3753</v>
      </c>
      <c r="F7975" s="7">
        <v>38483</v>
      </c>
    </row>
    <row r="7978" spans="1:2" ht="15">
      <c r="A7978" t="s">
        <v>1125</v>
      </c>
      <c r="B7978" t="s">
        <v>4288</v>
      </c>
    </row>
    <row r="7979" spans="1:3" ht="15">
      <c r="A7979" t="s">
        <v>3250</v>
      </c>
      <c r="B7979" t="s">
        <v>3251</v>
      </c>
      <c r="C7979" t="s">
        <v>1126</v>
      </c>
    </row>
    <row r="7980" spans="1:3" ht="15">
      <c r="A7980" t="s">
        <v>4511</v>
      </c>
      <c r="B7980" t="s">
        <v>1388</v>
      </c>
      <c r="C7980" t="s">
        <v>1127</v>
      </c>
    </row>
    <row r="7981" spans="1:3" ht="15">
      <c r="A7981" t="s">
        <v>1128</v>
      </c>
      <c r="B7981" t="s">
        <v>1129</v>
      </c>
      <c r="C7981" t="s">
        <v>1130</v>
      </c>
    </row>
    <row r="7982" spans="1:3" ht="15">
      <c r="A7982" t="s">
        <v>3255</v>
      </c>
      <c r="B7982" t="s">
        <v>3256</v>
      </c>
      <c r="C7982" t="s">
        <v>1131</v>
      </c>
    </row>
    <row r="7985" spans="1:11" ht="15">
      <c r="A7985" t="s">
        <v>4361</v>
      </c>
      <c r="C7985" t="s">
        <v>3258</v>
      </c>
      <c r="D7985" t="s">
        <v>3633</v>
      </c>
      <c r="E7985" t="s">
        <v>3259</v>
      </c>
      <c r="F7985" t="s">
        <v>3260</v>
      </c>
      <c r="G7985" t="s">
        <v>3261</v>
      </c>
      <c r="H7985" t="s">
        <v>3262</v>
      </c>
      <c r="I7985" t="s">
        <v>3263</v>
      </c>
      <c r="J7985" t="s">
        <v>3264</v>
      </c>
      <c r="K7985" t="s">
        <v>3265</v>
      </c>
    </row>
    <row r="7986" spans="3:10" ht="15">
      <c r="C7986" t="s">
        <v>3266</v>
      </c>
      <c r="D7986" t="s">
        <v>3636</v>
      </c>
      <c r="E7986" t="s">
        <v>3267</v>
      </c>
      <c r="F7986" t="s">
        <v>3268</v>
      </c>
      <c r="G7986" t="s">
        <v>3269</v>
      </c>
      <c r="H7986" t="s">
        <v>3270</v>
      </c>
      <c r="I7986" t="s">
        <v>3628</v>
      </c>
      <c r="J7986" t="s">
        <v>3637</v>
      </c>
    </row>
    <row r="7988" spans="3:10" ht="15">
      <c r="C7988" t="s">
        <v>3629</v>
      </c>
      <c r="D7988" s="5">
        <v>19030</v>
      </c>
      <c r="F7988" s="5">
        <v>19030</v>
      </c>
      <c r="G7988" t="s">
        <v>587</v>
      </c>
      <c r="H7988">
        <v>25</v>
      </c>
      <c r="I7988">
        <v>6.7</v>
      </c>
      <c r="J7988">
        <v>190</v>
      </c>
    </row>
    <row r="7989" spans="3:10" ht="15">
      <c r="C7989" t="s">
        <v>3630</v>
      </c>
      <c r="E7989" s="5">
        <v>11480</v>
      </c>
      <c r="F7989" s="5">
        <v>11480</v>
      </c>
      <c r="G7989" t="s">
        <v>588</v>
      </c>
      <c r="H7989">
        <v>25</v>
      </c>
      <c r="I7989">
        <v>6.7</v>
      </c>
      <c r="J7989">
        <v>115</v>
      </c>
    </row>
    <row r="7990" spans="3:10" ht="15">
      <c r="C7990" t="s">
        <v>589</v>
      </c>
      <c r="D7990" t="s">
        <v>4273</v>
      </c>
      <c r="E7990" t="s">
        <v>1739</v>
      </c>
      <c r="F7990" t="s">
        <v>1740</v>
      </c>
      <c r="G7990" s="6">
        <v>3193.14</v>
      </c>
      <c r="J7990" s="5">
        <v>1007</v>
      </c>
    </row>
    <row r="7992" ht="15">
      <c r="C7992" t="s">
        <v>3643</v>
      </c>
    </row>
    <row r="7993" spans="3:7" ht="15">
      <c r="C7993" s="5">
        <v>69823115</v>
      </c>
      <c r="D7993" t="s">
        <v>4274</v>
      </c>
      <c r="E7993" t="s">
        <v>1741</v>
      </c>
      <c r="F7993" t="s">
        <v>1742</v>
      </c>
      <c r="G7993" s="6">
        <v>3703222.65</v>
      </c>
    </row>
    <row r="7994" spans="3:11" ht="15">
      <c r="C7994" t="s">
        <v>3645</v>
      </c>
      <c r="J7994" t="s">
        <v>1743</v>
      </c>
      <c r="K7994">
        <v>48</v>
      </c>
    </row>
    <row r="7995" ht="15">
      <c r="C7995" t="s">
        <v>3754</v>
      </c>
    </row>
    <row r="7999" spans="1:8" ht="15">
      <c r="A7999" t="s">
        <v>3755</v>
      </c>
      <c r="B7999" t="s">
        <v>3756</v>
      </c>
      <c r="C7999" t="s">
        <v>3757</v>
      </c>
      <c r="D7999" t="s">
        <v>3648</v>
      </c>
      <c r="E7999" t="s">
        <v>3758</v>
      </c>
      <c r="F7999" t="s">
        <v>3759</v>
      </c>
      <c r="G7999" t="s">
        <v>3760</v>
      </c>
      <c r="H7999" t="s">
        <v>3649</v>
      </c>
    </row>
    <row r="8002" spans="1:6" ht="15">
      <c r="A8002" t="s">
        <v>3761</v>
      </c>
      <c r="B8002" t="s">
        <v>3762</v>
      </c>
      <c r="C8002" t="s">
        <v>3763</v>
      </c>
      <c r="D8002" t="s">
        <v>3650</v>
      </c>
      <c r="E8002" t="s">
        <v>3764</v>
      </c>
      <c r="F8002" t="s">
        <v>3765</v>
      </c>
    </row>
    <row r="8003" spans="1:5" ht="15">
      <c r="A8003" t="s">
        <v>3766</v>
      </c>
      <c r="B8003" t="s">
        <v>3767</v>
      </c>
      <c r="C8003" t="s">
        <v>3768</v>
      </c>
      <c r="E8003" t="s">
        <v>3627</v>
      </c>
    </row>
    <row r="8040" spans="4:7" ht="15">
      <c r="D8040" t="s">
        <v>3646</v>
      </c>
      <c r="E8040" t="s">
        <v>3245</v>
      </c>
      <c r="F8040" t="s">
        <v>3246</v>
      </c>
      <c r="G8040" t="s">
        <v>3247</v>
      </c>
    </row>
    <row r="8041" spans="5:6" ht="15">
      <c r="E8041" t="s">
        <v>3753</v>
      </c>
      <c r="F8041" s="7">
        <v>38483</v>
      </c>
    </row>
    <row r="8044" spans="1:3" ht="15">
      <c r="A8044" t="s">
        <v>1744</v>
      </c>
      <c r="B8044" t="s">
        <v>1745</v>
      </c>
      <c r="C8044" t="s">
        <v>4313</v>
      </c>
    </row>
    <row r="8045" spans="1:3" ht="15">
      <c r="A8045" t="s">
        <v>3250</v>
      </c>
      <c r="B8045" t="s">
        <v>3251</v>
      </c>
      <c r="C8045" t="s">
        <v>1746</v>
      </c>
    </row>
    <row r="8046" spans="1:3" ht="15">
      <c r="A8046" t="s">
        <v>2996</v>
      </c>
      <c r="B8046" t="s">
        <v>1747</v>
      </c>
      <c r="C8046" t="s">
        <v>1748</v>
      </c>
    </row>
    <row r="8047" spans="1:3" ht="15">
      <c r="A8047" t="s">
        <v>4275</v>
      </c>
      <c r="B8047" t="s">
        <v>2887</v>
      </c>
      <c r="C8047">
        <v>72432</v>
      </c>
    </row>
    <row r="8048" spans="1:3" ht="15">
      <c r="A8048" t="s">
        <v>3255</v>
      </c>
      <c r="B8048" t="s">
        <v>3256</v>
      </c>
      <c r="C8048" t="s">
        <v>1749</v>
      </c>
    </row>
    <row r="8051" spans="1:11" ht="15">
      <c r="A8051" t="s">
        <v>4361</v>
      </c>
      <c r="C8051" t="s">
        <v>3258</v>
      </c>
      <c r="D8051" t="s">
        <v>3633</v>
      </c>
      <c r="E8051" t="s">
        <v>3259</v>
      </c>
      <c r="F8051" t="s">
        <v>3260</v>
      </c>
      <c r="G8051" t="s">
        <v>3261</v>
      </c>
      <c r="H8051" t="s">
        <v>3262</v>
      </c>
      <c r="I8051" t="s">
        <v>3263</v>
      </c>
      <c r="J8051" t="s">
        <v>3264</v>
      </c>
      <c r="K8051" t="s">
        <v>3265</v>
      </c>
    </row>
    <row r="8052" spans="3:10" ht="15">
      <c r="C8052" t="s">
        <v>3266</v>
      </c>
      <c r="D8052" t="s">
        <v>3636</v>
      </c>
      <c r="E8052" t="s">
        <v>3267</v>
      </c>
      <c r="F8052" t="s">
        <v>3268</v>
      </c>
      <c r="G8052" t="s">
        <v>3269</v>
      </c>
      <c r="H8052" t="s">
        <v>3270</v>
      </c>
      <c r="I8052" t="s">
        <v>3628</v>
      </c>
      <c r="J8052" t="s">
        <v>3637</v>
      </c>
    </row>
    <row r="8054" spans="1:3" ht="15">
      <c r="A8054">
        <v>5602000</v>
      </c>
      <c r="C8054" t="s">
        <v>1750</v>
      </c>
    </row>
    <row r="8055" spans="7:9" ht="15">
      <c r="G8055" t="s">
        <v>3423</v>
      </c>
      <c r="H8055">
        <v>5</v>
      </c>
      <c r="I8055">
        <v>10.5</v>
      </c>
    </row>
    <row r="8056" spans="3:10" ht="15">
      <c r="C8056" t="s">
        <v>1751</v>
      </c>
      <c r="F8056" s="5">
        <v>32305321</v>
      </c>
      <c r="G8056" t="s">
        <v>1752</v>
      </c>
      <c r="H8056">
        <v>25</v>
      </c>
      <c r="I8056">
        <v>10.5</v>
      </c>
      <c r="J8056" s="5">
        <v>323053</v>
      </c>
    </row>
    <row r="8057" spans="3:10" ht="15">
      <c r="C8057" t="s">
        <v>3629</v>
      </c>
      <c r="D8057" s="5">
        <v>9982740</v>
      </c>
      <c r="F8057" s="5">
        <v>9982740</v>
      </c>
      <c r="G8057" t="s">
        <v>1753</v>
      </c>
      <c r="H8057">
        <v>25</v>
      </c>
      <c r="I8057">
        <v>10.5</v>
      </c>
      <c r="J8057" s="5">
        <v>99827</v>
      </c>
    </row>
    <row r="8058" spans="3:10" ht="15">
      <c r="C8058" t="s">
        <v>3630</v>
      </c>
      <c r="E8058" s="5">
        <v>2975189</v>
      </c>
      <c r="F8058" s="5">
        <v>2975189</v>
      </c>
      <c r="G8058" t="s">
        <v>1754</v>
      </c>
      <c r="H8058">
        <v>25</v>
      </c>
      <c r="I8058">
        <v>10.5</v>
      </c>
      <c r="J8058" s="5">
        <v>29752</v>
      </c>
    </row>
    <row r="8059" spans="3:10" ht="15">
      <c r="C8059" t="s">
        <v>1755</v>
      </c>
      <c r="D8059" s="5">
        <v>9982740</v>
      </c>
      <c r="E8059" s="5">
        <v>2975189</v>
      </c>
      <c r="F8059" s="5">
        <v>45263250</v>
      </c>
      <c r="G8059" s="6">
        <v>1606845.38</v>
      </c>
      <c r="J8059" s="5">
        <v>452632</v>
      </c>
    </row>
    <row r="8062" spans="3:4" ht="15">
      <c r="C8062" t="s">
        <v>1756</v>
      </c>
      <c r="D8062" t="s">
        <v>3223</v>
      </c>
    </row>
    <row r="8063" spans="3:10" ht="15">
      <c r="C8063" s="5">
        <v>32305321</v>
      </c>
      <c r="D8063" s="5">
        <v>9982740</v>
      </c>
      <c r="E8063" s="5">
        <v>2975189</v>
      </c>
      <c r="F8063" s="5">
        <v>45263250</v>
      </c>
      <c r="G8063" s="6">
        <v>1606845.38</v>
      </c>
      <c r="J8063" s="5">
        <v>452632</v>
      </c>
    </row>
    <row r="8065" spans="1:4" ht="15">
      <c r="A8065">
        <v>5604000</v>
      </c>
      <c r="C8065" t="s">
        <v>1757</v>
      </c>
      <c r="D8065" t="s">
        <v>3202</v>
      </c>
    </row>
    <row r="8066" spans="7:9" ht="15">
      <c r="G8066" t="s">
        <v>4168</v>
      </c>
      <c r="H8066">
        <v>5</v>
      </c>
      <c r="I8066">
        <v>8.5</v>
      </c>
    </row>
    <row r="8067" spans="3:10" ht="15">
      <c r="C8067" t="s">
        <v>1758</v>
      </c>
      <c r="F8067" s="5">
        <v>19669436</v>
      </c>
      <c r="G8067" t="s">
        <v>1759</v>
      </c>
      <c r="H8067">
        <v>25</v>
      </c>
      <c r="I8067">
        <v>8.5</v>
      </c>
      <c r="J8067" s="5">
        <v>196694</v>
      </c>
    </row>
    <row r="8068" spans="3:10" ht="15">
      <c r="C8068" t="s">
        <v>3629</v>
      </c>
      <c r="D8068" s="5">
        <v>9318480</v>
      </c>
      <c r="F8068" s="5">
        <v>9318480</v>
      </c>
      <c r="G8068" t="s">
        <v>1760</v>
      </c>
      <c r="H8068">
        <v>25</v>
      </c>
      <c r="I8068">
        <v>8.5</v>
      </c>
      <c r="J8068" s="5">
        <v>93185</v>
      </c>
    </row>
    <row r="8069" spans="3:10" ht="15">
      <c r="C8069" t="s">
        <v>3630</v>
      </c>
      <c r="E8069" s="5">
        <v>2811318</v>
      </c>
      <c r="F8069" s="5">
        <v>2811318</v>
      </c>
      <c r="G8069" t="s">
        <v>1761</v>
      </c>
      <c r="H8069">
        <v>25</v>
      </c>
      <c r="I8069">
        <v>8.5</v>
      </c>
      <c r="J8069" s="5">
        <v>28113</v>
      </c>
    </row>
    <row r="8070" spans="3:10" ht="15">
      <c r="C8070" t="s">
        <v>1762</v>
      </c>
      <c r="D8070" s="5">
        <v>9318480</v>
      </c>
      <c r="E8070" s="5">
        <v>2811318</v>
      </c>
      <c r="F8070" s="5">
        <v>31799234</v>
      </c>
      <c r="G8070" s="6">
        <v>1065274.34</v>
      </c>
      <c r="J8070" s="5">
        <v>317992</v>
      </c>
    </row>
    <row r="8073" spans="3:4" ht="15">
      <c r="C8073" t="s">
        <v>1763</v>
      </c>
      <c r="D8073" t="s">
        <v>3193</v>
      </c>
    </row>
    <row r="8074" spans="3:10" ht="15">
      <c r="C8074" s="5">
        <v>19669436</v>
      </c>
      <c r="D8074" s="5">
        <v>9318480</v>
      </c>
      <c r="E8074" s="5">
        <v>2811318</v>
      </c>
      <c r="F8074" s="5">
        <v>31799234</v>
      </c>
      <c r="G8074" s="6">
        <v>1065274.34</v>
      </c>
      <c r="J8074" s="5">
        <v>317992</v>
      </c>
    </row>
    <row r="8076" spans="1:3" ht="15">
      <c r="A8076">
        <v>5605000</v>
      </c>
      <c r="C8076" t="s">
        <v>1764</v>
      </c>
    </row>
    <row r="8077" spans="7:9" ht="15">
      <c r="G8077" t="s">
        <v>2473</v>
      </c>
      <c r="H8077">
        <v>5</v>
      </c>
      <c r="I8077">
        <v>5</v>
      </c>
    </row>
    <row r="8078" spans="3:10" ht="15">
      <c r="C8078" t="s">
        <v>1765</v>
      </c>
      <c r="F8078" s="5">
        <v>47258537</v>
      </c>
      <c r="G8078" t="s">
        <v>1766</v>
      </c>
      <c r="H8078">
        <v>25</v>
      </c>
      <c r="I8078">
        <v>5</v>
      </c>
      <c r="J8078" s="5">
        <v>472585</v>
      </c>
    </row>
    <row r="8079" spans="3:10" ht="15">
      <c r="C8079" t="s">
        <v>3629</v>
      </c>
      <c r="D8079" s="5">
        <v>18129460</v>
      </c>
      <c r="F8079" s="5">
        <v>18129460</v>
      </c>
      <c r="G8079" t="s">
        <v>1767</v>
      </c>
      <c r="H8079">
        <v>25</v>
      </c>
      <c r="I8079">
        <v>5</v>
      </c>
      <c r="J8079" s="5">
        <v>181295</v>
      </c>
    </row>
    <row r="8080" spans="3:10" ht="15">
      <c r="C8080" t="s">
        <v>3630</v>
      </c>
      <c r="E8080" s="5">
        <v>4049032</v>
      </c>
      <c r="F8080" s="5">
        <v>4049032</v>
      </c>
      <c r="G8080" t="s">
        <v>1768</v>
      </c>
      <c r="H8080">
        <v>25</v>
      </c>
      <c r="I8080">
        <v>5</v>
      </c>
      <c r="J8080" s="5">
        <v>40490</v>
      </c>
    </row>
    <row r="8081" spans="3:10" ht="15">
      <c r="C8081" t="s">
        <v>1769</v>
      </c>
      <c r="D8081" s="5">
        <v>18129460</v>
      </c>
      <c r="E8081" s="5">
        <v>4049032</v>
      </c>
      <c r="F8081" s="5">
        <v>69437029</v>
      </c>
      <c r="G8081" s="6">
        <v>2083110.87</v>
      </c>
      <c r="J8081" s="5">
        <v>694370</v>
      </c>
    </row>
    <row r="8084" spans="3:4" ht="15">
      <c r="C8084" t="s">
        <v>1770</v>
      </c>
      <c r="D8084" t="s">
        <v>3187</v>
      </c>
    </row>
    <row r="8085" spans="3:10" ht="15">
      <c r="C8085" s="5">
        <v>47258537</v>
      </c>
      <c r="D8085" s="5">
        <v>18129460</v>
      </c>
      <c r="E8085" s="5">
        <v>4049032</v>
      </c>
      <c r="F8085" s="5">
        <v>69437029</v>
      </c>
      <c r="G8085" s="6">
        <v>2083110.87</v>
      </c>
      <c r="J8085" s="5">
        <v>694370</v>
      </c>
    </row>
    <row r="8087" spans="1:3" ht="15">
      <c r="A8087">
        <v>5607000</v>
      </c>
      <c r="C8087" t="s">
        <v>1771</v>
      </c>
    </row>
    <row r="8088" spans="7:9" ht="15">
      <c r="G8088" t="s">
        <v>1772</v>
      </c>
      <c r="H8088">
        <v>6.4</v>
      </c>
      <c r="I8088">
        <v>3.5</v>
      </c>
    </row>
    <row r="8089" spans="3:10" ht="15">
      <c r="C8089" t="s">
        <v>1773</v>
      </c>
      <c r="F8089" s="5">
        <v>24393690</v>
      </c>
      <c r="G8089" t="s">
        <v>1774</v>
      </c>
      <c r="H8089">
        <v>36.4</v>
      </c>
      <c r="I8089">
        <v>3.5</v>
      </c>
      <c r="J8089" s="5">
        <v>355172</v>
      </c>
    </row>
    <row r="8090" spans="3:10" ht="15">
      <c r="C8090" t="s">
        <v>3629</v>
      </c>
      <c r="D8090" s="5">
        <v>7021340</v>
      </c>
      <c r="F8090" s="5">
        <v>7021340</v>
      </c>
      <c r="G8090" t="s">
        <v>1775</v>
      </c>
      <c r="H8090">
        <v>36.4</v>
      </c>
      <c r="I8090">
        <v>3.5</v>
      </c>
      <c r="J8090" s="5">
        <v>102231</v>
      </c>
    </row>
    <row r="8091" spans="3:10" ht="15">
      <c r="C8091" t="s">
        <v>3630</v>
      </c>
      <c r="E8091" s="5">
        <v>3752750</v>
      </c>
      <c r="F8091" s="5">
        <v>3752750</v>
      </c>
      <c r="G8091" t="s">
        <v>1776</v>
      </c>
      <c r="H8091">
        <v>36.4</v>
      </c>
      <c r="I8091">
        <v>3.5</v>
      </c>
      <c r="J8091" s="5">
        <v>54640</v>
      </c>
    </row>
    <row r="8092" spans="3:10" ht="15">
      <c r="C8092" t="s">
        <v>1777</v>
      </c>
      <c r="D8092" s="5">
        <v>7021340</v>
      </c>
      <c r="E8092" s="5">
        <v>3752750</v>
      </c>
      <c r="F8092" s="5">
        <v>35167780</v>
      </c>
      <c r="G8092" s="6">
        <v>1403194.43</v>
      </c>
      <c r="J8092" s="5">
        <v>512043</v>
      </c>
    </row>
    <row r="8095" spans="3:4" ht="15">
      <c r="C8095" t="s">
        <v>1778</v>
      </c>
      <c r="D8095" t="s">
        <v>3640</v>
      </c>
    </row>
    <row r="8096" spans="3:10" ht="15">
      <c r="C8096" s="5">
        <v>24393690</v>
      </c>
      <c r="D8096" s="5">
        <v>7021340</v>
      </c>
      <c r="E8096" s="5">
        <v>3752750</v>
      </c>
      <c r="F8096" s="5">
        <v>35167780</v>
      </c>
      <c r="G8096" s="6">
        <v>1403194.43</v>
      </c>
      <c r="J8096" s="5">
        <v>512043</v>
      </c>
    </row>
    <row r="8098" spans="1:4" ht="15">
      <c r="A8098">
        <v>5608000</v>
      </c>
      <c r="C8098" t="s">
        <v>1022</v>
      </c>
      <c r="D8098" t="s">
        <v>4132</v>
      </c>
    </row>
    <row r="8099" spans="7:9" ht="15">
      <c r="G8099" t="s">
        <v>1779</v>
      </c>
      <c r="H8099">
        <v>5</v>
      </c>
      <c r="I8099">
        <v>6.2</v>
      </c>
    </row>
    <row r="8100" spans="3:10" ht="15">
      <c r="C8100" t="s">
        <v>1780</v>
      </c>
      <c r="F8100" s="5">
        <v>16998875</v>
      </c>
      <c r="G8100" t="s">
        <v>1781</v>
      </c>
      <c r="H8100">
        <v>25</v>
      </c>
      <c r="I8100">
        <v>6.2</v>
      </c>
      <c r="J8100" s="5">
        <v>169989</v>
      </c>
    </row>
    <row r="8106" spans="4:7" ht="15">
      <c r="D8106" t="s">
        <v>3646</v>
      </c>
      <c r="E8106" t="s">
        <v>3245</v>
      </c>
      <c r="F8106" t="s">
        <v>3246</v>
      </c>
      <c r="G8106" t="s">
        <v>3247</v>
      </c>
    </row>
    <row r="8107" spans="5:6" ht="15">
      <c r="E8107" t="s">
        <v>3753</v>
      </c>
      <c r="F8107" s="7">
        <v>38483</v>
      </c>
    </row>
    <row r="8110" spans="1:3" ht="15">
      <c r="A8110" t="s">
        <v>1744</v>
      </c>
      <c r="B8110" t="s">
        <v>1745</v>
      </c>
      <c r="C8110" t="s">
        <v>4313</v>
      </c>
    </row>
    <row r="8111" spans="1:3" ht="15">
      <c r="A8111" t="s">
        <v>3250</v>
      </c>
      <c r="B8111" t="s">
        <v>3251</v>
      </c>
      <c r="C8111" t="s">
        <v>1746</v>
      </c>
    </row>
    <row r="8112" spans="1:3" ht="15">
      <c r="A8112" t="s">
        <v>2996</v>
      </c>
      <c r="B8112" t="s">
        <v>1747</v>
      </c>
      <c r="C8112" t="s">
        <v>1748</v>
      </c>
    </row>
    <row r="8113" spans="1:3" ht="15">
      <c r="A8113" t="s">
        <v>4275</v>
      </c>
      <c r="B8113" t="s">
        <v>2887</v>
      </c>
      <c r="C8113">
        <v>72432</v>
      </c>
    </row>
    <row r="8114" spans="1:3" ht="15">
      <c r="A8114" t="s">
        <v>3255</v>
      </c>
      <c r="B8114" t="s">
        <v>3256</v>
      </c>
      <c r="C8114" t="s">
        <v>1749</v>
      </c>
    </row>
    <row r="8117" spans="1:11" ht="15">
      <c r="A8117" t="s">
        <v>4361</v>
      </c>
      <c r="C8117" t="s">
        <v>3258</v>
      </c>
      <c r="D8117" t="s">
        <v>3633</v>
      </c>
      <c r="E8117" t="s">
        <v>3259</v>
      </c>
      <c r="F8117" t="s">
        <v>3260</v>
      </c>
      <c r="G8117" t="s">
        <v>3261</v>
      </c>
      <c r="H8117" t="s">
        <v>3262</v>
      </c>
      <c r="I8117" t="s">
        <v>3263</v>
      </c>
      <c r="J8117" t="s">
        <v>3264</v>
      </c>
      <c r="K8117" t="s">
        <v>3265</v>
      </c>
    </row>
    <row r="8118" spans="3:10" ht="15">
      <c r="C8118" t="s">
        <v>3266</v>
      </c>
      <c r="D8118" t="s">
        <v>3636</v>
      </c>
      <c r="E8118" t="s">
        <v>3267</v>
      </c>
      <c r="F8118" t="s">
        <v>3268</v>
      </c>
      <c r="G8118" t="s">
        <v>3269</v>
      </c>
      <c r="H8118" t="s">
        <v>3270</v>
      </c>
      <c r="I8118" t="s">
        <v>3628</v>
      </c>
      <c r="J8118" t="s">
        <v>3637</v>
      </c>
    </row>
    <row r="8120" spans="3:10" ht="15">
      <c r="C8120" t="s">
        <v>3629</v>
      </c>
      <c r="D8120" s="5">
        <v>5694735</v>
      </c>
      <c r="F8120" s="5">
        <v>5694735</v>
      </c>
      <c r="G8120" t="s">
        <v>1782</v>
      </c>
      <c r="H8120">
        <v>25</v>
      </c>
      <c r="I8120">
        <v>6.2</v>
      </c>
      <c r="J8120" s="5">
        <v>56947</v>
      </c>
    </row>
    <row r="8121" spans="3:10" ht="15">
      <c r="C8121" t="s">
        <v>3630</v>
      </c>
      <c r="E8121" s="5">
        <v>2334070</v>
      </c>
      <c r="F8121" s="5">
        <v>2334070</v>
      </c>
      <c r="G8121" t="s">
        <v>1783</v>
      </c>
      <c r="H8121">
        <v>25</v>
      </c>
      <c r="I8121">
        <v>6.2</v>
      </c>
      <c r="J8121" s="5">
        <v>23341</v>
      </c>
    </row>
    <row r="8122" spans="3:10" ht="15">
      <c r="C8122" t="s">
        <v>1784</v>
      </c>
      <c r="D8122" s="5">
        <v>5694735</v>
      </c>
      <c r="E8122" s="5">
        <v>2334070</v>
      </c>
      <c r="F8122" s="5">
        <v>25027680</v>
      </c>
      <c r="G8122" s="6">
        <v>780863.61</v>
      </c>
      <c r="J8122" s="5">
        <v>250277</v>
      </c>
    </row>
    <row r="8124" spans="3:4" ht="15">
      <c r="C8124" t="s">
        <v>2465</v>
      </c>
      <c r="D8124" t="s">
        <v>4133</v>
      </c>
    </row>
    <row r="8125" spans="7:9" ht="15">
      <c r="G8125" t="s">
        <v>1779</v>
      </c>
      <c r="H8125">
        <v>5</v>
      </c>
      <c r="I8125">
        <v>6.2</v>
      </c>
    </row>
    <row r="8126" spans="3:10" ht="15">
      <c r="C8126" t="s">
        <v>1023</v>
      </c>
      <c r="F8126" s="5">
        <v>994519</v>
      </c>
      <c r="G8126" t="s">
        <v>1024</v>
      </c>
      <c r="H8126">
        <v>25</v>
      </c>
      <c r="I8126">
        <v>6.2</v>
      </c>
      <c r="J8126" s="5">
        <v>9945</v>
      </c>
    </row>
    <row r="8127" spans="3:10" ht="15">
      <c r="C8127" t="s">
        <v>3629</v>
      </c>
      <c r="D8127" s="5">
        <v>223040</v>
      </c>
      <c r="F8127" s="5">
        <v>223040</v>
      </c>
      <c r="G8127" t="s">
        <v>1025</v>
      </c>
      <c r="H8127">
        <v>25</v>
      </c>
      <c r="I8127">
        <v>6.2</v>
      </c>
      <c r="J8127" s="5">
        <v>2230</v>
      </c>
    </row>
    <row r="8128" spans="3:10" ht="15">
      <c r="C8128" t="s">
        <v>3630</v>
      </c>
      <c r="E8128" s="5">
        <v>76590</v>
      </c>
      <c r="F8128" s="5">
        <v>76590</v>
      </c>
      <c r="G8128" t="s">
        <v>1026</v>
      </c>
      <c r="H8128">
        <v>25</v>
      </c>
      <c r="I8128">
        <v>6.2</v>
      </c>
      <c r="J8128">
        <v>766</v>
      </c>
    </row>
    <row r="8129" spans="3:10" ht="15">
      <c r="C8129" t="s">
        <v>1027</v>
      </c>
      <c r="D8129" s="5">
        <v>223040</v>
      </c>
      <c r="E8129" s="5">
        <v>76590</v>
      </c>
      <c r="F8129" s="5">
        <v>1294149</v>
      </c>
      <c r="G8129" s="6">
        <v>40377.45</v>
      </c>
      <c r="J8129" s="5">
        <v>12941</v>
      </c>
    </row>
    <row r="8133" spans="3:4" ht="15">
      <c r="C8133" t="s">
        <v>1785</v>
      </c>
      <c r="D8133" t="s">
        <v>1588</v>
      </c>
    </row>
    <row r="8134" spans="3:10" ht="15">
      <c r="C8134" s="5">
        <v>17993394</v>
      </c>
      <c r="D8134" s="5">
        <v>5917775</v>
      </c>
      <c r="E8134" s="5">
        <v>2410660</v>
      </c>
      <c r="F8134" s="5">
        <v>26321829</v>
      </c>
      <c r="G8134" s="6">
        <v>821241.06</v>
      </c>
      <c r="J8134" s="5">
        <v>263218</v>
      </c>
    </row>
    <row r="8137" spans="1:11" ht="15">
      <c r="A8137" t="s">
        <v>3293</v>
      </c>
      <c r="B8137" t="s">
        <v>3294</v>
      </c>
      <c r="C8137" t="s">
        <v>3742</v>
      </c>
      <c r="D8137" t="s">
        <v>3642</v>
      </c>
      <c r="E8137" t="s">
        <v>3743</v>
      </c>
      <c r="F8137" t="s">
        <v>3744</v>
      </c>
      <c r="G8137" t="s">
        <v>3745</v>
      </c>
      <c r="H8137" t="s">
        <v>3746</v>
      </c>
      <c r="I8137" t="s">
        <v>3747</v>
      </c>
      <c r="J8137" t="s">
        <v>3748</v>
      </c>
      <c r="K8137" t="s">
        <v>3749</v>
      </c>
    </row>
    <row r="8138" spans="3:5" ht="15">
      <c r="C8138" t="s">
        <v>2553</v>
      </c>
      <c r="D8138" t="s">
        <v>4276</v>
      </c>
      <c r="E8138" t="s">
        <v>4277</v>
      </c>
    </row>
    <row r="8139" spans="3:10" ht="15">
      <c r="C8139" t="s">
        <v>2560</v>
      </c>
      <c r="F8139" s="5">
        <v>1190305</v>
      </c>
      <c r="G8139" t="s">
        <v>2561</v>
      </c>
      <c r="H8139">
        <v>26.3</v>
      </c>
      <c r="I8139">
        <v>7.5</v>
      </c>
      <c r="J8139" s="5">
        <v>12522</v>
      </c>
    </row>
    <row r="8140" spans="3:10" ht="15">
      <c r="C8140" t="s">
        <v>3629</v>
      </c>
      <c r="D8140" s="5">
        <v>112755</v>
      </c>
      <c r="F8140" s="5">
        <v>112755</v>
      </c>
      <c r="G8140" t="s">
        <v>2562</v>
      </c>
      <c r="H8140">
        <v>26.3</v>
      </c>
      <c r="I8140">
        <v>7.5</v>
      </c>
      <c r="J8140" s="5">
        <v>1186</v>
      </c>
    </row>
    <row r="8141" spans="3:10" ht="15">
      <c r="C8141" t="s">
        <v>3630</v>
      </c>
      <c r="E8141" s="5">
        <v>39225</v>
      </c>
      <c r="F8141" s="5">
        <v>39225</v>
      </c>
      <c r="G8141" t="s">
        <v>2563</v>
      </c>
      <c r="H8141">
        <v>26.3</v>
      </c>
      <c r="I8141">
        <v>7.5</v>
      </c>
      <c r="J8141">
        <v>413</v>
      </c>
    </row>
    <row r="8142" spans="3:10" ht="15">
      <c r="C8142" t="s">
        <v>2564</v>
      </c>
      <c r="D8142" t="s">
        <v>4278</v>
      </c>
      <c r="E8142" t="s">
        <v>1786</v>
      </c>
      <c r="F8142" t="s">
        <v>1787</v>
      </c>
      <c r="G8142" s="6">
        <v>45369.24</v>
      </c>
      <c r="J8142" s="5">
        <v>14121</v>
      </c>
    </row>
    <row r="8144" spans="3:5" ht="15">
      <c r="C8144" t="s">
        <v>666</v>
      </c>
      <c r="D8144" t="s">
        <v>4279</v>
      </c>
      <c r="E8144" t="s">
        <v>3226</v>
      </c>
    </row>
    <row r="8145" spans="3:10" ht="15">
      <c r="C8145" t="s">
        <v>672</v>
      </c>
      <c r="F8145" s="5">
        <v>1573390</v>
      </c>
      <c r="G8145" t="s">
        <v>673</v>
      </c>
      <c r="H8145">
        <v>25</v>
      </c>
      <c r="I8145">
        <v>8</v>
      </c>
      <c r="J8145" s="5">
        <v>15734</v>
      </c>
    </row>
    <row r="8146" spans="3:10" ht="15">
      <c r="C8146" t="s">
        <v>3629</v>
      </c>
      <c r="D8146" s="5">
        <v>105945</v>
      </c>
      <c r="F8146" s="5">
        <v>105945</v>
      </c>
      <c r="G8146" t="s">
        <v>674</v>
      </c>
      <c r="H8146">
        <v>25</v>
      </c>
      <c r="I8146">
        <v>8</v>
      </c>
      <c r="J8146" s="5">
        <v>1059</v>
      </c>
    </row>
    <row r="8147" spans="3:10" ht="15">
      <c r="C8147" t="s">
        <v>3630</v>
      </c>
      <c r="E8147" s="5">
        <v>32405</v>
      </c>
      <c r="F8147" s="5">
        <v>32405</v>
      </c>
      <c r="G8147" t="s">
        <v>675</v>
      </c>
      <c r="H8147">
        <v>25</v>
      </c>
      <c r="I8147">
        <v>8</v>
      </c>
      <c r="J8147">
        <v>324</v>
      </c>
    </row>
    <row r="8148" spans="3:10" ht="15">
      <c r="C8148" t="s">
        <v>676</v>
      </c>
      <c r="D8148" t="s">
        <v>4280</v>
      </c>
      <c r="E8148" t="s">
        <v>1788</v>
      </c>
      <c r="F8148" t="s">
        <v>1789</v>
      </c>
      <c r="G8148" s="6">
        <v>56487.43</v>
      </c>
      <c r="J8148" s="5">
        <v>17117</v>
      </c>
    </row>
    <row r="8150" ht="15">
      <c r="C8150" t="s">
        <v>3643</v>
      </c>
    </row>
    <row r="8151" spans="3:7" ht="15">
      <c r="C8151" s="5">
        <v>143389554</v>
      </c>
      <c r="D8151" t="s">
        <v>4281</v>
      </c>
      <c r="E8151" t="s">
        <v>1790</v>
      </c>
      <c r="F8151" t="s">
        <v>1791</v>
      </c>
      <c r="G8151" s="6">
        <v>7041145.3</v>
      </c>
    </row>
    <row r="8152" spans="3:11" ht="15">
      <c r="C8152" t="s">
        <v>3645</v>
      </c>
      <c r="J8152" t="s">
        <v>1792</v>
      </c>
      <c r="K8152">
        <v>55</v>
      </c>
    </row>
    <row r="8153" ht="15">
      <c r="C8153" t="s">
        <v>3754</v>
      </c>
    </row>
    <row r="8157" spans="1:8" ht="15">
      <c r="A8157" t="s">
        <v>3755</v>
      </c>
      <c r="B8157" t="s">
        <v>3756</v>
      </c>
      <c r="C8157" t="s">
        <v>3757</v>
      </c>
      <c r="D8157" t="s">
        <v>3648</v>
      </c>
      <c r="E8157" t="s">
        <v>3758</v>
      </c>
      <c r="F8157" t="s">
        <v>3759</v>
      </c>
      <c r="G8157" t="s">
        <v>3760</v>
      </c>
      <c r="H8157" t="s">
        <v>3649</v>
      </c>
    </row>
    <row r="8160" spans="1:6" ht="15">
      <c r="A8160" t="s">
        <v>3761</v>
      </c>
      <c r="B8160" t="s">
        <v>3762</v>
      </c>
      <c r="C8160" t="s">
        <v>3763</v>
      </c>
      <c r="D8160" t="s">
        <v>3650</v>
      </c>
      <c r="E8160" t="s">
        <v>3764</v>
      </c>
      <c r="F8160" t="s">
        <v>3765</v>
      </c>
    </row>
    <row r="8161" spans="1:5" ht="15">
      <c r="A8161" t="s">
        <v>3766</v>
      </c>
      <c r="B8161" t="s">
        <v>3767</v>
      </c>
      <c r="C8161" t="s">
        <v>3768</v>
      </c>
      <c r="E8161" t="s">
        <v>3627</v>
      </c>
    </row>
    <row r="8172" spans="4:7" ht="15">
      <c r="D8172" t="s">
        <v>3646</v>
      </c>
      <c r="E8172" t="s">
        <v>3245</v>
      </c>
      <c r="F8172" t="s">
        <v>3246</v>
      </c>
      <c r="G8172" t="s">
        <v>3247</v>
      </c>
    </row>
    <row r="8173" spans="5:6" ht="15">
      <c r="E8173" t="s">
        <v>3753</v>
      </c>
      <c r="F8173" s="7">
        <v>38483</v>
      </c>
    </row>
    <row r="8176" spans="1:2" ht="15">
      <c r="A8176" t="s">
        <v>1744</v>
      </c>
      <c r="B8176" t="s">
        <v>1793</v>
      </c>
    </row>
    <row r="8177" spans="1:3" ht="15">
      <c r="A8177" t="s">
        <v>3250</v>
      </c>
      <c r="B8177" t="s">
        <v>3251</v>
      </c>
      <c r="C8177" t="s">
        <v>1794</v>
      </c>
    </row>
    <row r="8178" spans="1:3" ht="15">
      <c r="A8178" t="s">
        <v>2740</v>
      </c>
      <c r="B8178" t="s">
        <v>1795</v>
      </c>
      <c r="C8178" t="s">
        <v>1796</v>
      </c>
    </row>
    <row r="8179" spans="1:2" ht="15">
      <c r="A8179" t="s">
        <v>1797</v>
      </c>
      <c r="B8179">
        <v>1953</v>
      </c>
    </row>
    <row r="8180" spans="1:3" ht="15">
      <c r="A8180" t="s">
        <v>3255</v>
      </c>
      <c r="B8180" t="s">
        <v>1831</v>
      </c>
      <c r="C8180" t="s">
        <v>1798</v>
      </c>
    </row>
    <row r="8183" spans="1:11" ht="15">
      <c r="A8183" t="s">
        <v>4361</v>
      </c>
      <c r="C8183" t="s">
        <v>3258</v>
      </c>
      <c r="D8183" t="s">
        <v>3633</v>
      </c>
      <c r="E8183" t="s">
        <v>3259</v>
      </c>
      <c r="F8183" t="s">
        <v>3260</v>
      </c>
      <c r="G8183" t="s">
        <v>3261</v>
      </c>
      <c r="H8183" t="s">
        <v>3262</v>
      </c>
      <c r="I8183" t="s">
        <v>3263</v>
      </c>
      <c r="J8183" t="s">
        <v>3264</v>
      </c>
      <c r="K8183" t="s">
        <v>3265</v>
      </c>
    </row>
    <row r="8184" spans="3:10" ht="15">
      <c r="C8184" t="s">
        <v>3266</v>
      </c>
      <c r="D8184" t="s">
        <v>3636</v>
      </c>
      <c r="E8184" t="s">
        <v>3267</v>
      </c>
      <c r="F8184" t="s">
        <v>3268</v>
      </c>
      <c r="G8184" t="s">
        <v>3269</v>
      </c>
      <c r="H8184" t="s">
        <v>3270</v>
      </c>
      <c r="I8184" t="s">
        <v>3628</v>
      </c>
      <c r="J8184" t="s">
        <v>3637</v>
      </c>
    </row>
    <row r="8186" spans="1:3" ht="15">
      <c r="A8186">
        <v>5703000</v>
      </c>
      <c r="C8186" t="s">
        <v>1799</v>
      </c>
    </row>
    <row r="8187" spans="7:9" ht="15">
      <c r="G8187" t="s">
        <v>2514</v>
      </c>
      <c r="H8187">
        <v>5</v>
      </c>
      <c r="I8187">
        <v>4</v>
      </c>
    </row>
    <row r="8188" spans="3:10" ht="15">
      <c r="C8188" t="s">
        <v>1800</v>
      </c>
      <c r="F8188" s="5">
        <v>74572847</v>
      </c>
      <c r="G8188" t="s">
        <v>1801</v>
      </c>
      <c r="H8188">
        <v>25</v>
      </c>
      <c r="I8188">
        <v>4</v>
      </c>
      <c r="J8188" s="5">
        <v>745728</v>
      </c>
    </row>
    <row r="8189" spans="3:10" ht="15">
      <c r="C8189" t="s">
        <v>3629</v>
      </c>
      <c r="D8189" s="5">
        <v>25386185</v>
      </c>
      <c r="F8189" s="5">
        <v>25386185</v>
      </c>
      <c r="G8189" t="s">
        <v>1802</v>
      </c>
      <c r="H8189">
        <v>25</v>
      </c>
      <c r="I8189">
        <v>4</v>
      </c>
      <c r="J8189" s="5">
        <v>253862</v>
      </c>
    </row>
    <row r="8190" spans="3:10" ht="15">
      <c r="C8190" t="s">
        <v>3630</v>
      </c>
      <c r="E8190" s="5">
        <v>7226486</v>
      </c>
      <c r="F8190" s="5">
        <v>7226486</v>
      </c>
      <c r="G8190" t="s">
        <v>1803</v>
      </c>
      <c r="H8190">
        <v>25</v>
      </c>
      <c r="I8190">
        <v>4</v>
      </c>
      <c r="J8190" s="5">
        <v>72265</v>
      </c>
    </row>
    <row r="8191" spans="3:10" ht="15">
      <c r="C8191" t="s">
        <v>1804</v>
      </c>
      <c r="D8191" s="5">
        <v>25386185</v>
      </c>
      <c r="E8191" s="5">
        <v>7226486</v>
      </c>
      <c r="F8191" s="5">
        <v>107185518</v>
      </c>
      <c r="G8191" s="6">
        <v>3108380.02</v>
      </c>
      <c r="J8191" s="5">
        <v>1071855</v>
      </c>
    </row>
    <row r="8194" ht="15">
      <c r="C8194" t="s">
        <v>1805</v>
      </c>
    </row>
    <row r="8195" spans="3:10" ht="15">
      <c r="C8195" s="5">
        <v>74572847</v>
      </c>
      <c r="D8195" s="5">
        <v>25386185</v>
      </c>
      <c r="E8195" s="5">
        <v>7226486</v>
      </c>
      <c r="F8195" s="5">
        <v>107185518</v>
      </c>
      <c r="G8195" s="6">
        <v>3108380.02</v>
      </c>
      <c r="J8195" s="5">
        <v>1071855</v>
      </c>
    </row>
    <row r="8197" spans="1:3" ht="15">
      <c r="A8197">
        <v>5704000</v>
      </c>
      <c r="C8197" t="s">
        <v>1806</v>
      </c>
    </row>
    <row r="8198" spans="7:9" ht="15">
      <c r="G8198" t="s">
        <v>1772</v>
      </c>
      <c r="H8198">
        <v>1.9</v>
      </c>
      <c r="I8198">
        <v>8</v>
      </c>
    </row>
    <row r="8199" spans="3:10" ht="15">
      <c r="C8199" t="s">
        <v>1807</v>
      </c>
      <c r="F8199" s="5">
        <v>7721452</v>
      </c>
      <c r="G8199" t="s">
        <v>1808</v>
      </c>
      <c r="H8199">
        <v>31.9</v>
      </c>
      <c r="I8199">
        <v>8</v>
      </c>
      <c r="J8199" s="5">
        <v>98526</v>
      </c>
    </row>
    <row r="8200" spans="3:10" ht="15">
      <c r="C8200" t="s">
        <v>3629</v>
      </c>
      <c r="D8200" s="5">
        <v>2655430</v>
      </c>
      <c r="F8200" s="5">
        <v>2655430</v>
      </c>
      <c r="G8200" t="s">
        <v>1809</v>
      </c>
      <c r="H8200">
        <v>31.9</v>
      </c>
      <c r="I8200">
        <v>8</v>
      </c>
      <c r="J8200" s="5">
        <v>33883</v>
      </c>
    </row>
    <row r="8201" spans="3:10" ht="15">
      <c r="C8201" t="s">
        <v>3630</v>
      </c>
      <c r="E8201" s="5">
        <v>2507157</v>
      </c>
      <c r="F8201" s="5">
        <v>2507157</v>
      </c>
      <c r="G8201" t="s">
        <v>1810</v>
      </c>
      <c r="H8201">
        <v>31.9</v>
      </c>
      <c r="I8201">
        <v>8</v>
      </c>
      <c r="J8201" s="5">
        <v>31991</v>
      </c>
    </row>
    <row r="8202" spans="3:10" ht="15">
      <c r="C8202" t="s">
        <v>1811</v>
      </c>
      <c r="D8202" s="5">
        <v>2655430</v>
      </c>
      <c r="E8202" s="5">
        <v>2507157</v>
      </c>
      <c r="F8202" s="5">
        <v>12884039</v>
      </c>
      <c r="G8202" s="6">
        <v>514073.15</v>
      </c>
      <c r="J8202" s="5">
        <v>164400</v>
      </c>
    </row>
    <row r="8205" spans="3:4" ht="15">
      <c r="C8205" t="s">
        <v>1812</v>
      </c>
      <c r="D8205" t="s">
        <v>3203</v>
      </c>
    </row>
    <row r="8206" spans="3:10" ht="15">
      <c r="C8206" s="5">
        <v>7721452</v>
      </c>
      <c r="D8206" s="5">
        <v>2655430</v>
      </c>
      <c r="E8206" s="5">
        <v>2507157</v>
      </c>
      <c r="F8206" s="5">
        <v>12884039</v>
      </c>
      <c r="G8206" s="6">
        <v>514073.15</v>
      </c>
      <c r="J8206" s="5">
        <v>164400</v>
      </c>
    </row>
    <row r="8208" spans="1:3" ht="15">
      <c r="A8208">
        <v>5705000</v>
      </c>
      <c r="C8208" t="s">
        <v>599</v>
      </c>
    </row>
    <row r="8209" spans="7:9" ht="15">
      <c r="G8209" t="s">
        <v>1277</v>
      </c>
      <c r="H8209">
        <v>5</v>
      </c>
      <c r="I8209">
        <v>14.2</v>
      </c>
    </row>
    <row r="8210" spans="3:10" ht="15">
      <c r="C8210" t="s">
        <v>1813</v>
      </c>
      <c r="F8210" s="5">
        <v>9775533</v>
      </c>
      <c r="G8210" t="s">
        <v>1814</v>
      </c>
      <c r="H8210">
        <v>25</v>
      </c>
      <c r="I8210">
        <v>14.2</v>
      </c>
      <c r="J8210" s="5">
        <v>97755</v>
      </c>
    </row>
    <row r="8211" spans="3:10" ht="15">
      <c r="C8211" t="s">
        <v>3629</v>
      </c>
      <c r="D8211" s="5">
        <v>4618930</v>
      </c>
      <c r="F8211" s="5">
        <v>4618930</v>
      </c>
      <c r="G8211" t="s">
        <v>1815</v>
      </c>
      <c r="H8211">
        <v>25</v>
      </c>
      <c r="I8211">
        <v>14.2</v>
      </c>
      <c r="J8211" s="5">
        <v>46189</v>
      </c>
    </row>
    <row r="8212" spans="3:10" ht="15">
      <c r="C8212" t="s">
        <v>3630</v>
      </c>
      <c r="E8212" s="5">
        <v>2308734</v>
      </c>
      <c r="F8212" s="5">
        <v>2308734</v>
      </c>
      <c r="G8212" t="s">
        <v>1816</v>
      </c>
      <c r="H8212">
        <v>25</v>
      </c>
      <c r="I8212">
        <v>14.2</v>
      </c>
      <c r="J8212" s="5">
        <v>23087</v>
      </c>
    </row>
    <row r="8213" spans="3:10" ht="15">
      <c r="C8213" t="s">
        <v>1817</v>
      </c>
      <c r="D8213" s="5">
        <v>4618930</v>
      </c>
      <c r="E8213" s="5">
        <v>2308734</v>
      </c>
      <c r="F8213" s="5">
        <v>16703197</v>
      </c>
      <c r="G8213" s="6">
        <v>654765.32</v>
      </c>
      <c r="J8213" s="5">
        <v>167031</v>
      </c>
    </row>
    <row r="8215" ht="15">
      <c r="C8215" t="s">
        <v>1735</v>
      </c>
    </row>
    <row r="8216" spans="7:9" ht="15">
      <c r="G8216" t="s">
        <v>1277</v>
      </c>
      <c r="H8216">
        <v>5</v>
      </c>
      <c r="I8216">
        <v>14.2</v>
      </c>
    </row>
    <row r="8217" spans="3:10" ht="15">
      <c r="C8217" t="s">
        <v>600</v>
      </c>
      <c r="F8217" s="5">
        <v>7470903</v>
      </c>
      <c r="G8217" t="s">
        <v>601</v>
      </c>
      <c r="H8217">
        <v>25</v>
      </c>
      <c r="I8217">
        <v>14.2</v>
      </c>
      <c r="J8217" s="5">
        <v>74709</v>
      </c>
    </row>
    <row r="8218" spans="3:10" ht="15">
      <c r="C8218" t="s">
        <v>3629</v>
      </c>
      <c r="D8218" s="5">
        <v>1750760</v>
      </c>
      <c r="F8218" s="5">
        <v>1750760</v>
      </c>
      <c r="G8218" t="s">
        <v>602</v>
      </c>
      <c r="H8218">
        <v>25</v>
      </c>
      <c r="I8218">
        <v>14.2</v>
      </c>
      <c r="J8218" s="5">
        <v>17508</v>
      </c>
    </row>
    <row r="8219" spans="3:10" ht="15">
      <c r="C8219" t="s">
        <v>3630</v>
      </c>
      <c r="E8219" s="5">
        <v>1286815</v>
      </c>
      <c r="F8219" s="5">
        <v>1286815</v>
      </c>
      <c r="G8219" t="s">
        <v>603</v>
      </c>
      <c r="H8219">
        <v>25</v>
      </c>
      <c r="I8219">
        <v>14.2</v>
      </c>
      <c r="J8219" s="5">
        <v>12868</v>
      </c>
    </row>
    <row r="8220" spans="3:10" ht="15">
      <c r="C8220" t="s">
        <v>604</v>
      </c>
      <c r="D8220" s="5">
        <v>1750760</v>
      </c>
      <c r="E8220" s="5">
        <v>1286815</v>
      </c>
      <c r="F8220" s="5">
        <v>10508478</v>
      </c>
      <c r="G8220" s="6">
        <v>411932.34</v>
      </c>
      <c r="J8220" s="5">
        <v>105085</v>
      </c>
    </row>
    <row r="8223" ht="15">
      <c r="C8223" t="s">
        <v>2257</v>
      </c>
    </row>
    <row r="8224" spans="7:9" ht="15">
      <c r="G8224" t="s">
        <v>1277</v>
      </c>
      <c r="H8224">
        <v>5</v>
      </c>
      <c r="I8224">
        <v>14.2</v>
      </c>
    </row>
    <row r="8225" spans="3:10" ht="15">
      <c r="C8225" t="s">
        <v>1818</v>
      </c>
      <c r="F8225" s="5">
        <v>241740</v>
      </c>
      <c r="G8225" t="s">
        <v>1819</v>
      </c>
      <c r="H8225">
        <v>25</v>
      </c>
      <c r="I8225">
        <v>14.2</v>
      </c>
      <c r="J8225" s="5">
        <v>2417</v>
      </c>
    </row>
    <row r="8226" spans="3:10" ht="15">
      <c r="C8226" t="s">
        <v>3629</v>
      </c>
      <c r="D8226">
        <v>0</v>
      </c>
      <c r="F8226">
        <v>0</v>
      </c>
      <c r="G8226" t="s">
        <v>1820</v>
      </c>
      <c r="H8226">
        <v>25</v>
      </c>
      <c r="I8226">
        <v>14.2</v>
      </c>
      <c r="J8226">
        <v>0</v>
      </c>
    </row>
    <row r="8227" spans="3:10" ht="15">
      <c r="C8227" t="s">
        <v>3630</v>
      </c>
      <c r="E8227">
        <v>0</v>
      </c>
      <c r="F8227">
        <v>0</v>
      </c>
      <c r="G8227" t="s">
        <v>1820</v>
      </c>
      <c r="H8227">
        <v>25</v>
      </c>
      <c r="I8227">
        <v>14.2</v>
      </c>
      <c r="J8227">
        <v>0</v>
      </c>
    </row>
    <row r="8228" spans="3:10" ht="15">
      <c r="C8228" t="s">
        <v>1821</v>
      </c>
      <c r="D8228">
        <v>0</v>
      </c>
      <c r="E8228">
        <v>0</v>
      </c>
      <c r="F8228" s="5">
        <v>241740</v>
      </c>
      <c r="G8228" s="6">
        <v>9476.21</v>
      </c>
      <c r="J8228" s="5">
        <v>2417</v>
      </c>
    </row>
    <row r="8232" spans="3:4" ht="15">
      <c r="C8232" t="s">
        <v>1822</v>
      </c>
      <c r="D8232" t="s">
        <v>3640</v>
      </c>
    </row>
    <row r="8238" spans="4:7" ht="15">
      <c r="D8238" t="s">
        <v>3646</v>
      </c>
      <c r="E8238" t="s">
        <v>3245</v>
      </c>
      <c r="F8238" t="s">
        <v>3246</v>
      </c>
      <c r="G8238" t="s">
        <v>3247</v>
      </c>
    </row>
    <row r="8239" spans="5:6" ht="15">
      <c r="E8239" t="s">
        <v>3753</v>
      </c>
      <c r="F8239" s="7">
        <v>38483</v>
      </c>
    </row>
    <row r="8242" spans="1:2" ht="15">
      <c r="A8242" t="s">
        <v>1744</v>
      </c>
      <c r="B8242" t="s">
        <v>1793</v>
      </c>
    </row>
    <row r="8243" spans="1:3" ht="15">
      <c r="A8243" t="s">
        <v>3250</v>
      </c>
      <c r="B8243" t="s">
        <v>3251</v>
      </c>
      <c r="C8243" t="s">
        <v>1794</v>
      </c>
    </row>
    <row r="8244" spans="1:3" ht="15">
      <c r="A8244" t="s">
        <v>2740</v>
      </c>
      <c r="B8244" t="s">
        <v>1795</v>
      </c>
      <c r="C8244" t="s">
        <v>1796</v>
      </c>
    </row>
    <row r="8245" spans="1:2" ht="15">
      <c r="A8245" t="s">
        <v>1797</v>
      </c>
      <c r="B8245">
        <v>1953</v>
      </c>
    </row>
    <row r="8246" spans="1:3" ht="15">
      <c r="A8246" t="s">
        <v>3255</v>
      </c>
      <c r="B8246" t="s">
        <v>1831</v>
      </c>
      <c r="C8246" t="s">
        <v>1798</v>
      </c>
    </row>
    <row r="8249" spans="1:11" ht="15">
      <c r="A8249" t="s">
        <v>4361</v>
      </c>
      <c r="C8249" t="s">
        <v>3258</v>
      </c>
      <c r="D8249" t="s">
        <v>3633</v>
      </c>
      <c r="E8249" t="s">
        <v>3259</v>
      </c>
      <c r="F8249" t="s">
        <v>3260</v>
      </c>
      <c r="G8249" t="s">
        <v>3261</v>
      </c>
      <c r="H8249" t="s">
        <v>3262</v>
      </c>
      <c r="I8249" t="s">
        <v>3263</v>
      </c>
      <c r="J8249" t="s">
        <v>3264</v>
      </c>
      <c r="K8249" t="s">
        <v>3265</v>
      </c>
    </row>
    <row r="8250" spans="3:10" ht="15">
      <c r="C8250" t="s">
        <v>3266</v>
      </c>
      <c r="D8250" t="s">
        <v>3636</v>
      </c>
      <c r="E8250" t="s">
        <v>3267</v>
      </c>
      <c r="F8250" t="s">
        <v>3268</v>
      </c>
      <c r="G8250" t="s">
        <v>3269</v>
      </c>
      <c r="H8250" t="s">
        <v>3270</v>
      </c>
      <c r="I8250" t="s">
        <v>3628</v>
      </c>
      <c r="J8250" t="s">
        <v>3637</v>
      </c>
    </row>
    <row r="8252" spans="3:10" ht="15">
      <c r="C8252" s="5">
        <v>17488176</v>
      </c>
      <c r="D8252" s="5">
        <v>6369690</v>
      </c>
      <c r="E8252" s="5">
        <v>3595549</v>
      </c>
      <c r="F8252" s="5">
        <v>27453415</v>
      </c>
      <c r="G8252" s="6">
        <v>1076173.87</v>
      </c>
      <c r="J8252" s="5">
        <v>274533</v>
      </c>
    </row>
    <row r="8254" spans="1:4" ht="15">
      <c r="A8254">
        <v>5706000</v>
      </c>
      <c r="C8254" t="s">
        <v>3737</v>
      </c>
      <c r="D8254" t="s">
        <v>3203</v>
      </c>
    </row>
    <row r="8255" spans="7:9" ht="15">
      <c r="G8255" t="s">
        <v>509</v>
      </c>
      <c r="H8255">
        <v>5</v>
      </c>
      <c r="I8255">
        <v>6.3</v>
      </c>
    </row>
    <row r="8256" spans="3:10" ht="15">
      <c r="C8256" t="s">
        <v>1823</v>
      </c>
      <c r="F8256" s="5">
        <v>15069458</v>
      </c>
      <c r="G8256" t="s">
        <v>1898</v>
      </c>
      <c r="H8256">
        <v>25</v>
      </c>
      <c r="I8256">
        <v>6.3</v>
      </c>
      <c r="J8256" s="5">
        <v>150695</v>
      </c>
    </row>
    <row r="8257" spans="3:10" ht="15">
      <c r="C8257" t="s">
        <v>3629</v>
      </c>
      <c r="D8257" s="5">
        <v>4178740</v>
      </c>
      <c r="F8257" s="5">
        <v>4178740</v>
      </c>
      <c r="G8257" t="s">
        <v>1899</v>
      </c>
      <c r="H8257">
        <v>25</v>
      </c>
      <c r="I8257">
        <v>6.3</v>
      </c>
      <c r="J8257" s="5">
        <v>41787</v>
      </c>
    </row>
    <row r="8258" spans="3:10" ht="15">
      <c r="C8258" t="s">
        <v>3630</v>
      </c>
      <c r="E8258" s="5">
        <v>1530780</v>
      </c>
      <c r="F8258" s="5">
        <v>1530780</v>
      </c>
      <c r="G8258" t="s">
        <v>1900</v>
      </c>
      <c r="H8258">
        <v>25</v>
      </c>
      <c r="I8258">
        <v>6.3</v>
      </c>
      <c r="J8258" s="5">
        <v>15308</v>
      </c>
    </row>
    <row r="8259" spans="3:10" ht="15">
      <c r="C8259" t="s">
        <v>1901</v>
      </c>
      <c r="D8259" s="5">
        <v>4178740</v>
      </c>
      <c r="E8259" s="5">
        <v>1530780</v>
      </c>
      <c r="F8259" s="5">
        <v>20778978</v>
      </c>
      <c r="G8259" s="6">
        <v>650382.01</v>
      </c>
      <c r="J8259" s="5">
        <v>207790</v>
      </c>
    </row>
    <row r="8261" spans="3:4" ht="15">
      <c r="C8261" t="s">
        <v>1902</v>
      </c>
      <c r="D8261" t="s">
        <v>4264</v>
      </c>
    </row>
    <row r="8262" spans="7:9" ht="15">
      <c r="G8262" t="s">
        <v>509</v>
      </c>
      <c r="H8262">
        <v>5</v>
      </c>
      <c r="I8262">
        <v>6.3</v>
      </c>
    </row>
    <row r="8263" spans="3:10" ht="15">
      <c r="C8263" t="s">
        <v>3738</v>
      </c>
      <c r="F8263" s="5">
        <v>7672608</v>
      </c>
      <c r="G8263" t="s">
        <v>3739</v>
      </c>
      <c r="H8263">
        <v>25</v>
      </c>
      <c r="I8263">
        <v>6.3</v>
      </c>
      <c r="J8263" s="5">
        <v>76726</v>
      </c>
    </row>
    <row r="8264" spans="3:10" ht="15">
      <c r="C8264" t="s">
        <v>3629</v>
      </c>
      <c r="D8264" s="5">
        <v>2225960</v>
      </c>
      <c r="F8264" s="5">
        <v>2225960</v>
      </c>
      <c r="G8264" t="s">
        <v>3740</v>
      </c>
      <c r="H8264">
        <v>25</v>
      </c>
      <c r="I8264">
        <v>6.3</v>
      </c>
      <c r="J8264" s="5">
        <v>22260</v>
      </c>
    </row>
    <row r="8265" spans="3:10" ht="15">
      <c r="C8265" t="s">
        <v>3630</v>
      </c>
      <c r="E8265" s="5">
        <v>610770</v>
      </c>
      <c r="F8265" s="5">
        <v>610770</v>
      </c>
      <c r="G8265" t="s">
        <v>3741</v>
      </c>
      <c r="H8265">
        <v>25</v>
      </c>
      <c r="I8265">
        <v>6.3</v>
      </c>
      <c r="J8265" s="5">
        <v>6108</v>
      </c>
    </row>
    <row r="8266" spans="3:10" ht="15">
      <c r="C8266" t="s">
        <v>707</v>
      </c>
      <c r="D8266" s="5">
        <v>2225960</v>
      </c>
      <c r="E8266" s="5">
        <v>610770</v>
      </c>
      <c r="F8266" s="5">
        <v>10509338</v>
      </c>
      <c r="G8266" s="6">
        <v>328942.28</v>
      </c>
      <c r="J8266" s="5">
        <v>105094</v>
      </c>
    </row>
    <row r="8269" ht="15">
      <c r="C8269" t="s">
        <v>848</v>
      </c>
    </row>
    <row r="8270" spans="7:9" ht="15">
      <c r="G8270" t="s">
        <v>509</v>
      </c>
      <c r="H8270">
        <v>5</v>
      </c>
      <c r="I8270">
        <v>6.3</v>
      </c>
    </row>
    <row r="8271" spans="3:10" ht="15">
      <c r="C8271" t="s">
        <v>1903</v>
      </c>
      <c r="F8271" s="5">
        <v>420029</v>
      </c>
      <c r="G8271" t="s">
        <v>1904</v>
      </c>
      <c r="H8271">
        <v>25</v>
      </c>
      <c r="I8271">
        <v>6.3</v>
      </c>
      <c r="J8271" s="5">
        <v>4200</v>
      </c>
    </row>
    <row r="8272" spans="3:10" ht="15">
      <c r="C8272" t="s">
        <v>3629</v>
      </c>
      <c r="D8272" s="5">
        <v>64028</v>
      </c>
      <c r="F8272" s="5">
        <v>64028</v>
      </c>
      <c r="G8272" t="s">
        <v>1905</v>
      </c>
      <c r="H8272">
        <v>25</v>
      </c>
      <c r="I8272">
        <v>6.3</v>
      </c>
      <c r="J8272">
        <v>640</v>
      </c>
    </row>
    <row r="8273" spans="3:10" ht="15">
      <c r="C8273" t="s">
        <v>3630</v>
      </c>
      <c r="E8273" s="5">
        <v>57120</v>
      </c>
      <c r="F8273" s="5">
        <v>57120</v>
      </c>
      <c r="G8273" t="s">
        <v>1906</v>
      </c>
      <c r="H8273">
        <v>25</v>
      </c>
      <c r="I8273">
        <v>6.3</v>
      </c>
      <c r="J8273">
        <v>571</v>
      </c>
    </row>
    <row r="8274" spans="3:10" ht="15">
      <c r="C8274" t="s">
        <v>1907</v>
      </c>
      <c r="D8274" s="5">
        <v>64028</v>
      </c>
      <c r="E8274" s="5">
        <v>57120</v>
      </c>
      <c r="F8274" s="5">
        <v>541177</v>
      </c>
      <c r="G8274" s="6">
        <v>16938.85</v>
      </c>
      <c r="J8274" s="5">
        <v>5411</v>
      </c>
    </row>
    <row r="8278" spans="3:4" ht="15">
      <c r="C8278" t="s">
        <v>1908</v>
      </c>
      <c r="D8278" t="s">
        <v>3188</v>
      </c>
    </row>
    <row r="8279" spans="3:10" ht="15">
      <c r="C8279" s="5">
        <v>23162095</v>
      </c>
      <c r="D8279" s="5">
        <v>6468728</v>
      </c>
      <c r="E8279" s="5">
        <v>2198670</v>
      </c>
      <c r="F8279" s="5">
        <v>31829493</v>
      </c>
      <c r="G8279" s="6">
        <v>996263.14</v>
      </c>
      <c r="J8279" s="5">
        <v>318295</v>
      </c>
    </row>
    <row r="8282" spans="1:11" ht="15">
      <c r="A8282" t="s">
        <v>3293</v>
      </c>
      <c r="B8282" t="s">
        <v>3294</v>
      </c>
      <c r="C8282" t="s">
        <v>3742</v>
      </c>
      <c r="D8282" t="s">
        <v>3642</v>
      </c>
      <c r="E8282" t="s">
        <v>3743</v>
      </c>
      <c r="F8282" t="s">
        <v>3744</v>
      </c>
      <c r="G8282" t="s">
        <v>3745</v>
      </c>
      <c r="H8282" t="s">
        <v>3746</v>
      </c>
      <c r="I8282" t="s">
        <v>3747</v>
      </c>
      <c r="J8282" t="s">
        <v>3748</v>
      </c>
      <c r="K8282" t="s">
        <v>3749</v>
      </c>
    </row>
    <row r="8283" spans="3:5" ht="15">
      <c r="C8283" t="s">
        <v>1909</v>
      </c>
      <c r="D8283" t="e">
        <v>#NAME?</v>
      </c>
      <c r="E8283" t="s">
        <v>1561</v>
      </c>
    </row>
    <row r="8284" spans="3:10" ht="15">
      <c r="C8284" t="s">
        <v>1910</v>
      </c>
      <c r="F8284" s="5">
        <v>222324</v>
      </c>
      <c r="G8284" t="s">
        <v>1911</v>
      </c>
      <c r="H8284">
        <v>25</v>
      </c>
      <c r="I8284">
        <v>2.3</v>
      </c>
      <c r="J8284" s="5">
        <v>2223</v>
      </c>
    </row>
    <row r="8285" spans="3:10" ht="15">
      <c r="C8285" t="s">
        <v>3629</v>
      </c>
      <c r="D8285" s="5">
        <v>50690</v>
      </c>
      <c r="F8285" s="5">
        <v>50690</v>
      </c>
      <c r="G8285" t="s">
        <v>1912</v>
      </c>
      <c r="H8285">
        <v>25</v>
      </c>
      <c r="I8285">
        <v>2.3</v>
      </c>
      <c r="J8285">
        <v>507</v>
      </c>
    </row>
    <row r="8286" spans="3:10" ht="15">
      <c r="C8286" t="s">
        <v>3630</v>
      </c>
      <c r="E8286" s="5">
        <v>35940</v>
      </c>
      <c r="F8286" s="5">
        <v>35940</v>
      </c>
      <c r="G8286" t="s">
        <v>1913</v>
      </c>
      <c r="H8286">
        <v>25</v>
      </c>
      <c r="I8286">
        <v>2.3</v>
      </c>
      <c r="J8286">
        <v>359</v>
      </c>
    </row>
    <row r="8287" spans="3:10" ht="15">
      <c r="C8287" t="s">
        <v>1914</v>
      </c>
      <c r="D8287" t="s">
        <v>4282</v>
      </c>
      <c r="E8287" t="s">
        <v>1915</v>
      </c>
      <c r="F8287" t="s">
        <v>1916</v>
      </c>
      <c r="G8287" s="6">
        <v>8434.45</v>
      </c>
      <c r="J8287" s="5">
        <v>3089</v>
      </c>
    </row>
    <row r="8289" ht="15">
      <c r="C8289" t="s">
        <v>3643</v>
      </c>
    </row>
    <row r="8290" spans="3:7" ht="15">
      <c r="C8290" s="5">
        <v>107361614</v>
      </c>
      <c r="D8290" t="s">
        <v>4283</v>
      </c>
      <c r="E8290" t="s">
        <v>1917</v>
      </c>
      <c r="F8290" t="s">
        <v>1918</v>
      </c>
      <c r="G8290" s="6">
        <v>4936034.95</v>
      </c>
    </row>
    <row r="8291" spans="3:11" ht="15">
      <c r="C8291" t="s">
        <v>3645</v>
      </c>
      <c r="J8291" t="s">
        <v>1919</v>
      </c>
      <c r="K8291">
        <v>83</v>
      </c>
    </row>
    <row r="8292" ht="15">
      <c r="C8292" t="s">
        <v>3754</v>
      </c>
    </row>
    <row r="8296" spans="1:8" ht="15">
      <c r="A8296" t="s">
        <v>3755</v>
      </c>
      <c r="B8296" t="s">
        <v>3756</v>
      </c>
      <c r="C8296" t="s">
        <v>3757</v>
      </c>
      <c r="D8296" t="s">
        <v>3648</v>
      </c>
      <c r="E8296" t="s">
        <v>3758</v>
      </c>
      <c r="F8296" t="s">
        <v>3759</v>
      </c>
      <c r="G8296" t="s">
        <v>3760</v>
      </c>
      <c r="H8296" t="s">
        <v>3649</v>
      </c>
    </row>
    <row r="8304" spans="4:7" ht="15">
      <c r="D8304" t="s">
        <v>3646</v>
      </c>
      <c r="E8304" t="s">
        <v>3245</v>
      </c>
      <c r="F8304" t="s">
        <v>3246</v>
      </c>
      <c r="G8304" t="s">
        <v>3247</v>
      </c>
    </row>
    <row r="8305" spans="5:6" ht="15">
      <c r="E8305" t="s">
        <v>3753</v>
      </c>
      <c r="F8305" s="7">
        <v>38483</v>
      </c>
    </row>
    <row r="8308" spans="1:2" ht="15">
      <c r="A8308" t="s">
        <v>1744</v>
      </c>
      <c r="B8308" t="s">
        <v>1793</v>
      </c>
    </row>
    <row r="8309" spans="1:3" ht="15">
      <c r="A8309" t="s">
        <v>3250</v>
      </c>
      <c r="B8309" t="s">
        <v>3251</v>
      </c>
      <c r="C8309" t="s">
        <v>1794</v>
      </c>
    </row>
    <row r="8310" spans="1:3" ht="15">
      <c r="A8310" t="s">
        <v>2740</v>
      </c>
      <c r="B8310" t="s">
        <v>1795</v>
      </c>
      <c r="C8310" t="s">
        <v>1796</v>
      </c>
    </row>
    <row r="8311" spans="1:2" ht="15">
      <c r="A8311" t="s">
        <v>1797</v>
      </c>
      <c r="B8311">
        <v>1953</v>
      </c>
    </row>
    <row r="8312" spans="1:3" ht="15">
      <c r="A8312" t="s">
        <v>3255</v>
      </c>
      <c r="B8312" t="s">
        <v>1831</v>
      </c>
      <c r="C8312" t="s">
        <v>1798</v>
      </c>
    </row>
    <row r="8315" spans="1:11" ht="15">
      <c r="A8315" t="s">
        <v>4361</v>
      </c>
      <c r="C8315" t="s">
        <v>3258</v>
      </c>
      <c r="D8315" t="s">
        <v>3633</v>
      </c>
      <c r="E8315" t="s">
        <v>3259</v>
      </c>
      <c r="F8315" t="s">
        <v>3260</v>
      </c>
      <c r="G8315" t="s">
        <v>3261</v>
      </c>
      <c r="H8315" t="s">
        <v>3262</v>
      </c>
      <c r="I8315" t="s">
        <v>3263</v>
      </c>
      <c r="J8315" t="s">
        <v>3264</v>
      </c>
      <c r="K8315" t="s">
        <v>3265</v>
      </c>
    </row>
    <row r="8316" spans="3:10" ht="15">
      <c r="C8316" t="s">
        <v>3266</v>
      </c>
      <c r="D8316" t="s">
        <v>3636</v>
      </c>
      <c r="E8316" t="s">
        <v>3267</v>
      </c>
      <c r="F8316" t="s">
        <v>3268</v>
      </c>
      <c r="G8316" t="s">
        <v>3269</v>
      </c>
      <c r="H8316" t="s">
        <v>3270</v>
      </c>
      <c r="I8316" t="s">
        <v>3628</v>
      </c>
      <c r="J8316" t="s">
        <v>3637</v>
      </c>
    </row>
    <row r="8318" spans="1:6" ht="15">
      <c r="A8318" t="s">
        <v>3761</v>
      </c>
      <c r="B8318" t="s">
        <v>3762</v>
      </c>
      <c r="C8318" t="s">
        <v>3763</v>
      </c>
      <c r="D8318" t="s">
        <v>3650</v>
      </c>
      <c r="E8318" t="s">
        <v>3764</v>
      </c>
      <c r="F8318" t="s">
        <v>3765</v>
      </c>
    </row>
    <row r="8319" spans="1:5" ht="15">
      <c r="A8319" t="s">
        <v>3766</v>
      </c>
      <c r="B8319" t="s">
        <v>3767</v>
      </c>
      <c r="C8319" t="s">
        <v>3768</v>
      </c>
      <c r="E8319" t="s">
        <v>3627</v>
      </c>
    </row>
    <row r="8370" spans="4:7" ht="15">
      <c r="D8370" t="s">
        <v>3646</v>
      </c>
      <c r="E8370" t="s">
        <v>3245</v>
      </c>
      <c r="F8370" t="s">
        <v>3246</v>
      </c>
      <c r="G8370" t="s">
        <v>3247</v>
      </c>
    </row>
    <row r="8371" spans="5:6" ht="15">
      <c r="E8371" t="s">
        <v>3753</v>
      </c>
      <c r="F8371" s="7">
        <v>38483</v>
      </c>
    </row>
    <row r="8374" spans="1:2" ht="15">
      <c r="A8374" t="s">
        <v>1744</v>
      </c>
      <c r="B8374" t="s">
        <v>1920</v>
      </c>
    </row>
    <row r="8375" spans="1:3" ht="15">
      <c r="A8375" t="s">
        <v>3250</v>
      </c>
      <c r="B8375" t="s">
        <v>3251</v>
      </c>
      <c r="C8375" t="s">
        <v>1921</v>
      </c>
    </row>
    <row r="8376" spans="1:3" ht="15">
      <c r="A8376" t="s">
        <v>3192</v>
      </c>
      <c r="B8376" t="s">
        <v>1922</v>
      </c>
      <c r="C8376" t="s">
        <v>1923</v>
      </c>
    </row>
    <row r="8377" spans="1:3" ht="15">
      <c r="A8377" t="s">
        <v>1924</v>
      </c>
      <c r="B8377" t="s">
        <v>2951</v>
      </c>
      <c r="C8377" t="s">
        <v>1925</v>
      </c>
    </row>
    <row r="8378" spans="1:3" ht="15">
      <c r="A8378" t="s">
        <v>3255</v>
      </c>
      <c r="B8378" t="s">
        <v>1831</v>
      </c>
      <c r="C8378" t="s">
        <v>1926</v>
      </c>
    </row>
    <row r="8381" spans="1:11" ht="15">
      <c r="A8381" t="s">
        <v>4361</v>
      </c>
      <c r="C8381" t="s">
        <v>3258</v>
      </c>
      <c r="D8381" t="s">
        <v>3633</v>
      </c>
      <c r="E8381" t="s">
        <v>3259</v>
      </c>
      <c r="F8381" t="s">
        <v>3260</v>
      </c>
      <c r="G8381" t="s">
        <v>3261</v>
      </c>
      <c r="H8381" t="s">
        <v>3262</v>
      </c>
      <c r="I8381" t="s">
        <v>3263</v>
      </c>
      <c r="J8381" t="s">
        <v>3264</v>
      </c>
      <c r="K8381" t="s">
        <v>3265</v>
      </c>
    </row>
    <row r="8382" spans="3:10" ht="15">
      <c r="C8382" t="s">
        <v>3266</v>
      </c>
      <c r="D8382" t="s">
        <v>3636</v>
      </c>
      <c r="E8382" t="s">
        <v>3267</v>
      </c>
      <c r="F8382" t="s">
        <v>3268</v>
      </c>
      <c r="G8382" t="s">
        <v>3269</v>
      </c>
      <c r="H8382" t="s">
        <v>3270</v>
      </c>
      <c r="I8382" t="s">
        <v>3628</v>
      </c>
      <c r="J8382" t="s">
        <v>3637</v>
      </c>
    </row>
    <row r="8384" spans="1:3" ht="15">
      <c r="A8384">
        <v>5801000</v>
      </c>
      <c r="C8384" t="s">
        <v>1927</v>
      </c>
    </row>
    <row r="8385" spans="7:9" ht="15">
      <c r="G8385" t="s">
        <v>1928</v>
      </c>
      <c r="H8385">
        <v>5</v>
      </c>
      <c r="I8385">
        <v>9.16</v>
      </c>
    </row>
    <row r="8386" spans="3:10" ht="15">
      <c r="C8386" t="s">
        <v>1929</v>
      </c>
      <c r="F8386" s="5">
        <v>28206090</v>
      </c>
      <c r="G8386" t="s">
        <v>1930</v>
      </c>
      <c r="H8386">
        <v>25</v>
      </c>
      <c r="I8386">
        <v>9.16</v>
      </c>
      <c r="J8386" s="5">
        <v>282061</v>
      </c>
    </row>
    <row r="8387" spans="3:10" ht="15">
      <c r="C8387" t="s">
        <v>3629</v>
      </c>
      <c r="D8387" s="5">
        <v>8861925</v>
      </c>
      <c r="F8387" s="5">
        <v>8861925</v>
      </c>
      <c r="G8387" t="s">
        <v>1931</v>
      </c>
      <c r="H8387">
        <v>25</v>
      </c>
      <c r="I8387">
        <v>9.16</v>
      </c>
      <c r="J8387" s="5">
        <v>88619</v>
      </c>
    </row>
    <row r="8388" spans="3:10" ht="15">
      <c r="C8388" t="s">
        <v>3630</v>
      </c>
      <c r="E8388" s="5">
        <v>3564793</v>
      </c>
      <c r="F8388" s="5">
        <v>3564793</v>
      </c>
      <c r="G8388" t="s">
        <v>1932</v>
      </c>
      <c r="H8388">
        <v>25</v>
      </c>
      <c r="I8388">
        <v>9.16</v>
      </c>
      <c r="J8388" s="5">
        <v>35648</v>
      </c>
    </row>
    <row r="8389" spans="3:10" ht="15">
      <c r="C8389" t="s">
        <v>1933</v>
      </c>
      <c r="D8389" s="5">
        <v>8861925</v>
      </c>
      <c r="E8389" s="5">
        <v>3564793</v>
      </c>
      <c r="F8389" s="5">
        <v>40632808</v>
      </c>
      <c r="G8389" s="6">
        <v>1388016.72</v>
      </c>
      <c r="J8389" s="5">
        <v>406328</v>
      </c>
    </row>
    <row r="8392" spans="3:4" ht="15">
      <c r="C8392" t="s">
        <v>1934</v>
      </c>
      <c r="D8392" t="s">
        <v>3640</v>
      </c>
    </row>
    <row r="8393" spans="3:10" ht="15">
      <c r="C8393" s="5">
        <v>28206090</v>
      </c>
      <c r="D8393" s="5">
        <v>8861925</v>
      </c>
      <c r="E8393" s="5">
        <v>3564793</v>
      </c>
      <c r="F8393" s="5">
        <v>40632808</v>
      </c>
      <c r="G8393" s="6">
        <v>1388016.72</v>
      </c>
      <c r="J8393" s="5">
        <v>406328</v>
      </c>
    </row>
    <row r="8395" spans="1:3" ht="15">
      <c r="A8395">
        <v>5802000</v>
      </c>
      <c r="C8395" t="s">
        <v>2793</v>
      </c>
    </row>
    <row r="8396" spans="7:9" ht="15">
      <c r="G8396" t="s">
        <v>1935</v>
      </c>
      <c r="H8396">
        <v>5</v>
      </c>
      <c r="I8396">
        <v>10.56</v>
      </c>
    </row>
    <row r="8397" spans="3:10" ht="15">
      <c r="C8397" t="s">
        <v>1936</v>
      </c>
      <c r="F8397" s="5">
        <v>36678184</v>
      </c>
      <c r="G8397" t="s">
        <v>1937</v>
      </c>
      <c r="H8397">
        <v>25</v>
      </c>
      <c r="I8397">
        <v>10.56</v>
      </c>
      <c r="J8397" s="5">
        <v>366782</v>
      </c>
    </row>
    <row r="8398" spans="3:10" ht="15">
      <c r="C8398" t="s">
        <v>3629</v>
      </c>
      <c r="D8398" s="5">
        <v>11232505</v>
      </c>
      <c r="F8398" s="5">
        <v>11232505</v>
      </c>
      <c r="G8398" t="s">
        <v>1938</v>
      </c>
      <c r="H8398">
        <v>25</v>
      </c>
      <c r="I8398">
        <v>10.56</v>
      </c>
      <c r="J8398" s="5">
        <v>112325</v>
      </c>
    </row>
    <row r="8399" spans="3:10" ht="15">
      <c r="C8399" t="s">
        <v>3630</v>
      </c>
      <c r="E8399" s="5">
        <v>2852236</v>
      </c>
      <c r="F8399" s="5">
        <v>2852236</v>
      </c>
      <c r="G8399" t="s">
        <v>1939</v>
      </c>
      <c r="H8399">
        <v>25</v>
      </c>
      <c r="I8399">
        <v>10.56</v>
      </c>
      <c r="J8399" s="5">
        <v>28522</v>
      </c>
    </row>
    <row r="8400" spans="3:10" ht="15">
      <c r="C8400" t="s">
        <v>1940</v>
      </c>
      <c r="D8400" s="5">
        <v>11232505</v>
      </c>
      <c r="E8400" s="5">
        <v>2852236</v>
      </c>
      <c r="F8400" s="5">
        <v>50762925</v>
      </c>
      <c r="G8400" s="6">
        <v>1805129.61</v>
      </c>
      <c r="J8400" s="5">
        <v>507629</v>
      </c>
    </row>
    <row r="8402" ht="15">
      <c r="C8402" t="s">
        <v>1359</v>
      </c>
    </row>
    <row r="8403" spans="7:9" ht="15">
      <c r="G8403" t="s">
        <v>1935</v>
      </c>
      <c r="H8403">
        <v>5</v>
      </c>
      <c r="I8403">
        <v>10.56</v>
      </c>
    </row>
    <row r="8404" spans="3:10" ht="15">
      <c r="C8404" t="s">
        <v>2794</v>
      </c>
      <c r="F8404" s="5">
        <v>28360</v>
      </c>
      <c r="G8404" t="s">
        <v>2795</v>
      </c>
      <c r="H8404">
        <v>25</v>
      </c>
      <c r="I8404">
        <v>10.56</v>
      </c>
      <c r="J8404">
        <v>284</v>
      </c>
    </row>
    <row r="8405" spans="3:10" ht="15">
      <c r="C8405" t="s">
        <v>3629</v>
      </c>
      <c r="D8405">
        <v>0</v>
      </c>
      <c r="F8405">
        <v>0</v>
      </c>
      <c r="G8405" t="s">
        <v>2796</v>
      </c>
      <c r="H8405">
        <v>25</v>
      </c>
      <c r="I8405">
        <v>10.56</v>
      </c>
      <c r="J8405">
        <v>0</v>
      </c>
    </row>
    <row r="8406" spans="3:10" ht="15">
      <c r="C8406" t="s">
        <v>3630</v>
      </c>
      <c r="E8406">
        <v>0</v>
      </c>
      <c r="F8406">
        <v>0</v>
      </c>
      <c r="G8406" t="s">
        <v>2796</v>
      </c>
      <c r="H8406">
        <v>25</v>
      </c>
      <c r="I8406">
        <v>10.56</v>
      </c>
      <c r="J8406">
        <v>0</v>
      </c>
    </row>
    <row r="8407" spans="3:10" ht="15">
      <c r="C8407" t="s">
        <v>2797</v>
      </c>
      <c r="D8407">
        <v>0</v>
      </c>
      <c r="E8407">
        <v>0</v>
      </c>
      <c r="F8407" s="5">
        <v>28360</v>
      </c>
      <c r="G8407" s="6">
        <v>1008.48</v>
      </c>
      <c r="J8407">
        <v>284</v>
      </c>
    </row>
    <row r="8411" spans="3:4" ht="15">
      <c r="C8411" t="s">
        <v>1941</v>
      </c>
      <c r="D8411" t="s">
        <v>3202</v>
      </c>
    </row>
    <row r="8412" spans="3:10" ht="15">
      <c r="C8412" s="5">
        <v>36706544</v>
      </c>
      <c r="D8412" s="5">
        <v>11232505</v>
      </c>
      <c r="E8412" s="5">
        <v>2852236</v>
      </c>
      <c r="F8412" s="5">
        <v>50791285</v>
      </c>
      <c r="G8412" s="6">
        <v>1806138.09</v>
      </c>
      <c r="J8412" s="5">
        <v>507913</v>
      </c>
    </row>
    <row r="8414" spans="1:3" ht="15">
      <c r="A8414">
        <v>5803000</v>
      </c>
      <c r="C8414" t="s">
        <v>1942</v>
      </c>
    </row>
    <row r="8415" spans="7:9" ht="15">
      <c r="G8415" t="s">
        <v>1943</v>
      </c>
      <c r="H8415">
        <v>5</v>
      </c>
      <c r="I8415">
        <v>13.82</v>
      </c>
    </row>
    <row r="8416" spans="3:10" ht="15">
      <c r="C8416" t="s">
        <v>1944</v>
      </c>
      <c r="F8416" s="5">
        <v>13876384</v>
      </c>
      <c r="G8416" t="s">
        <v>1945</v>
      </c>
      <c r="H8416">
        <v>25</v>
      </c>
      <c r="I8416">
        <v>13.82</v>
      </c>
      <c r="J8416" s="5">
        <v>138764</v>
      </c>
    </row>
    <row r="8417" spans="3:10" ht="15">
      <c r="C8417" t="s">
        <v>3629</v>
      </c>
      <c r="D8417" s="5">
        <v>4863820</v>
      </c>
      <c r="F8417" s="5">
        <v>4863820</v>
      </c>
      <c r="G8417" t="s">
        <v>1946</v>
      </c>
      <c r="H8417">
        <v>25</v>
      </c>
      <c r="I8417">
        <v>13.82</v>
      </c>
      <c r="J8417" s="5">
        <v>48638</v>
      </c>
    </row>
    <row r="8418" spans="3:10" ht="15">
      <c r="C8418" t="s">
        <v>3630</v>
      </c>
      <c r="E8418" s="5">
        <v>1411695</v>
      </c>
      <c r="F8418" s="5">
        <v>1411695</v>
      </c>
      <c r="G8418" t="s">
        <v>1947</v>
      </c>
      <c r="H8418">
        <v>25</v>
      </c>
      <c r="I8418">
        <v>13.82</v>
      </c>
      <c r="J8418" s="5">
        <v>14117</v>
      </c>
    </row>
    <row r="8419" spans="3:10" ht="15">
      <c r="C8419" t="s">
        <v>1948</v>
      </c>
      <c r="D8419" s="5">
        <v>4863820</v>
      </c>
      <c r="E8419" s="5">
        <v>1411695</v>
      </c>
      <c r="F8419" s="5">
        <v>20151899</v>
      </c>
      <c r="G8419" s="6">
        <v>782296.72</v>
      </c>
      <c r="J8419" s="5">
        <v>201519</v>
      </c>
    </row>
    <row r="8421" ht="15">
      <c r="C8421" t="s">
        <v>959</v>
      </c>
    </row>
    <row r="8422" spans="7:9" ht="15">
      <c r="G8422" t="s">
        <v>1943</v>
      </c>
      <c r="H8422">
        <v>5</v>
      </c>
      <c r="I8422">
        <v>13.82</v>
      </c>
    </row>
    <row r="8423" spans="3:10" ht="15">
      <c r="C8423" t="s">
        <v>1949</v>
      </c>
      <c r="F8423" s="5">
        <v>118165</v>
      </c>
      <c r="G8423" t="s">
        <v>1950</v>
      </c>
      <c r="H8423">
        <v>25</v>
      </c>
      <c r="I8423">
        <v>13.82</v>
      </c>
      <c r="J8423" s="5">
        <v>1182</v>
      </c>
    </row>
    <row r="8424" spans="3:10" ht="15">
      <c r="C8424" t="s">
        <v>3629</v>
      </c>
      <c r="D8424" s="5">
        <v>36250</v>
      </c>
      <c r="F8424" s="5">
        <v>36250</v>
      </c>
      <c r="G8424" t="s">
        <v>1951</v>
      </c>
      <c r="H8424">
        <v>25</v>
      </c>
      <c r="I8424">
        <v>13.82</v>
      </c>
      <c r="J8424">
        <v>363</v>
      </c>
    </row>
    <row r="8425" spans="3:10" ht="15">
      <c r="C8425" t="s">
        <v>3630</v>
      </c>
      <c r="E8425">
        <v>490</v>
      </c>
      <c r="F8425">
        <v>490</v>
      </c>
      <c r="G8425" t="s">
        <v>1952</v>
      </c>
      <c r="H8425">
        <v>25</v>
      </c>
      <c r="I8425">
        <v>13.82</v>
      </c>
      <c r="J8425">
        <v>5</v>
      </c>
    </row>
    <row r="8426" spans="3:10" ht="15">
      <c r="C8426" t="s">
        <v>1953</v>
      </c>
      <c r="D8426" s="5">
        <v>36250</v>
      </c>
      <c r="E8426">
        <v>490</v>
      </c>
      <c r="F8426" s="5">
        <v>154905</v>
      </c>
      <c r="G8426" s="6">
        <v>6013.42</v>
      </c>
      <c r="J8426" s="5">
        <v>1550</v>
      </c>
    </row>
    <row r="8430" spans="3:4" ht="15">
      <c r="C8430" t="s">
        <v>1954</v>
      </c>
      <c r="D8430" t="s">
        <v>3640</v>
      </c>
    </row>
    <row r="8436" spans="4:7" ht="15">
      <c r="D8436" t="s">
        <v>3646</v>
      </c>
      <c r="E8436" t="s">
        <v>3245</v>
      </c>
      <c r="F8436" t="s">
        <v>3246</v>
      </c>
      <c r="G8436" t="s">
        <v>3247</v>
      </c>
    </row>
    <row r="8437" spans="5:6" ht="15">
      <c r="E8437" t="s">
        <v>3753</v>
      </c>
      <c r="F8437" s="7">
        <v>38483</v>
      </c>
    </row>
    <row r="8440" spans="1:2" ht="15">
      <c r="A8440" t="s">
        <v>1744</v>
      </c>
      <c r="B8440" t="s">
        <v>1920</v>
      </c>
    </row>
    <row r="8441" spans="1:3" ht="15">
      <c r="A8441" t="s">
        <v>3250</v>
      </c>
      <c r="B8441" t="s">
        <v>3251</v>
      </c>
      <c r="C8441" t="s">
        <v>1921</v>
      </c>
    </row>
    <row r="8442" spans="1:3" ht="15">
      <c r="A8442" t="s">
        <v>3192</v>
      </c>
      <c r="B8442" t="s">
        <v>1922</v>
      </c>
      <c r="C8442" t="s">
        <v>1923</v>
      </c>
    </row>
    <row r="8443" spans="1:3" ht="15">
      <c r="A8443" t="s">
        <v>1924</v>
      </c>
      <c r="B8443" t="s">
        <v>2951</v>
      </c>
      <c r="C8443" t="s">
        <v>1925</v>
      </c>
    </row>
    <row r="8444" spans="1:3" ht="15">
      <c r="A8444" t="s">
        <v>3255</v>
      </c>
      <c r="B8444" t="s">
        <v>1831</v>
      </c>
      <c r="C8444" t="s">
        <v>1926</v>
      </c>
    </row>
    <row r="8447" spans="1:11" ht="15">
      <c r="A8447" t="s">
        <v>4361</v>
      </c>
      <c r="C8447" t="s">
        <v>3258</v>
      </c>
      <c r="D8447" t="s">
        <v>3633</v>
      </c>
      <c r="E8447" t="s">
        <v>3259</v>
      </c>
      <c r="F8447" t="s">
        <v>3260</v>
      </c>
      <c r="G8447" t="s">
        <v>3261</v>
      </c>
      <c r="H8447" t="s">
        <v>3262</v>
      </c>
      <c r="I8447" t="s">
        <v>3263</v>
      </c>
      <c r="J8447" t="s">
        <v>3264</v>
      </c>
      <c r="K8447" t="s">
        <v>3265</v>
      </c>
    </row>
    <row r="8448" spans="3:10" ht="15">
      <c r="C8448" t="s">
        <v>3266</v>
      </c>
      <c r="D8448" t="s">
        <v>3636</v>
      </c>
      <c r="E8448" t="s">
        <v>3267</v>
      </c>
      <c r="F8448" t="s">
        <v>3268</v>
      </c>
      <c r="G8448" t="s">
        <v>3269</v>
      </c>
      <c r="H8448" t="s">
        <v>3270</v>
      </c>
      <c r="I8448" t="s">
        <v>3628</v>
      </c>
      <c r="J8448" t="s">
        <v>3637</v>
      </c>
    </row>
    <row r="8450" spans="3:10" ht="15">
      <c r="C8450" s="5">
        <v>13994549</v>
      </c>
      <c r="D8450" s="5">
        <v>4900070</v>
      </c>
      <c r="E8450" s="5">
        <v>1412185</v>
      </c>
      <c r="F8450" s="5">
        <v>20306804</v>
      </c>
      <c r="G8450" s="6">
        <v>788310.14</v>
      </c>
      <c r="J8450" s="5">
        <v>203069</v>
      </c>
    </row>
    <row r="8452" spans="1:3" ht="15">
      <c r="A8452">
        <v>5804000</v>
      </c>
      <c r="C8452" t="s">
        <v>1955</v>
      </c>
    </row>
    <row r="8453" spans="7:9" ht="15">
      <c r="G8453" t="s">
        <v>1956</v>
      </c>
      <c r="H8453">
        <v>5</v>
      </c>
      <c r="I8453">
        <v>20.2</v>
      </c>
    </row>
    <row r="8454" spans="3:10" ht="15">
      <c r="C8454" t="s">
        <v>1957</v>
      </c>
      <c r="F8454" s="5">
        <v>31863028</v>
      </c>
      <c r="G8454" t="s">
        <v>1958</v>
      </c>
      <c r="H8454">
        <v>25</v>
      </c>
      <c r="I8454">
        <v>20.2</v>
      </c>
      <c r="J8454" s="5">
        <v>318630</v>
      </c>
    </row>
    <row r="8455" spans="3:10" ht="15">
      <c r="C8455" t="s">
        <v>3629</v>
      </c>
      <c r="D8455" s="5">
        <v>13718955</v>
      </c>
      <c r="F8455" s="5">
        <v>13718955</v>
      </c>
      <c r="G8455" t="s">
        <v>1959</v>
      </c>
      <c r="H8455">
        <v>25</v>
      </c>
      <c r="I8455">
        <v>20.2</v>
      </c>
      <c r="J8455" s="5">
        <v>137190</v>
      </c>
    </row>
    <row r="8456" spans="3:10" ht="15">
      <c r="C8456" t="s">
        <v>3630</v>
      </c>
      <c r="E8456" s="5">
        <v>1931402</v>
      </c>
      <c r="F8456" s="5">
        <v>1931402</v>
      </c>
      <c r="G8456" t="s">
        <v>1960</v>
      </c>
      <c r="H8456">
        <v>25</v>
      </c>
      <c r="I8456">
        <v>20.2</v>
      </c>
      <c r="J8456" s="5">
        <v>19314</v>
      </c>
    </row>
    <row r="8457" spans="3:10" ht="15">
      <c r="C8457" t="s">
        <v>1961</v>
      </c>
      <c r="D8457" s="5">
        <v>13718955</v>
      </c>
      <c r="E8457" s="5">
        <v>1931402</v>
      </c>
      <c r="F8457" s="5">
        <v>47513385</v>
      </c>
      <c r="G8457" s="6">
        <v>2147605.01</v>
      </c>
      <c r="J8457" s="5">
        <v>475134</v>
      </c>
    </row>
    <row r="8460" spans="3:4" ht="15">
      <c r="C8460" t="s">
        <v>1962</v>
      </c>
      <c r="D8460" t="s">
        <v>3223</v>
      </c>
    </row>
    <row r="8461" spans="3:10" ht="15">
      <c r="C8461" s="5">
        <v>31863028</v>
      </c>
      <c r="D8461" s="5">
        <v>13718955</v>
      </c>
      <c r="E8461" s="5">
        <v>1931402</v>
      </c>
      <c r="F8461" s="5">
        <v>47513385</v>
      </c>
      <c r="G8461" s="6">
        <v>2147605.01</v>
      </c>
      <c r="J8461" s="5">
        <v>475134</v>
      </c>
    </row>
    <row r="8463" spans="1:4" ht="15">
      <c r="A8463">
        <v>5805000</v>
      </c>
      <c r="C8463" t="s">
        <v>1963</v>
      </c>
      <c r="D8463" t="s">
        <v>3640</v>
      </c>
    </row>
    <row r="8464" spans="7:9" ht="15">
      <c r="G8464" t="s">
        <v>4658</v>
      </c>
      <c r="H8464">
        <v>6.4</v>
      </c>
      <c r="I8464">
        <v>7.5</v>
      </c>
    </row>
    <row r="8465" spans="3:10" ht="15">
      <c r="C8465" t="s">
        <v>1964</v>
      </c>
      <c r="F8465" s="5">
        <v>243014745</v>
      </c>
      <c r="G8465" t="s">
        <v>1965</v>
      </c>
      <c r="H8465">
        <v>26.4</v>
      </c>
      <c r="I8465">
        <v>7.5</v>
      </c>
      <c r="J8465" s="5">
        <v>2566236</v>
      </c>
    </row>
    <row r="8466" spans="3:10" ht="15">
      <c r="C8466" t="s">
        <v>3629</v>
      </c>
      <c r="D8466" s="5">
        <v>102477925</v>
      </c>
      <c r="F8466" s="5">
        <v>102477925</v>
      </c>
      <c r="G8466" t="s">
        <v>4144</v>
      </c>
      <c r="H8466">
        <v>26.4</v>
      </c>
      <c r="I8466">
        <v>7.5</v>
      </c>
      <c r="J8466" s="5">
        <v>1082167</v>
      </c>
    </row>
    <row r="8467" spans="3:10" ht="15">
      <c r="C8467" t="s">
        <v>3630</v>
      </c>
      <c r="E8467" s="5">
        <v>245240518</v>
      </c>
      <c r="F8467" s="5">
        <v>245240518</v>
      </c>
      <c r="G8467" t="s">
        <v>4145</v>
      </c>
      <c r="H8467">
        <v>26.4</v>
      </c>
      <c r="I8467">
        <v>7.5</v>
      </c>
      <c r="J8467" s="5">
        <v>2589740</v>
      </c>
    </row>
    <row r="8468" spans="3:10" ht="15">
      <c r="C8468" t="s">
        <v>1150</v>
      </c>
      <c r="D8468" s="5">
        <v>102477925</v>
      </c>
      <c r="E8468" s="5">
        <v>245240518</v>
      </c>
      <c r="F8468" s="5">
        <v>590733188</v>
      </c>
      <c r="G8468" s="6">
        <v>20025855.08</v>
      </c>
      <c r="J8468" s="5">
        <v>6238143</v>
      </c>
    </row>
    <row r="8471" spans="3:4" ht="15">
      <c r="C8471" t="s">
        <v>1151</v>
      </c>
      <c r="D8471" t="s">
        <v>3638</v>
      </c>
    </row>
    <row r="8472" spans="3:10" ht="15">
      <c r="C8472" s="5">
        <v>243014745</v>
      </c>
      <c r="D8472" s="5">
        <v>102477925</v>
      </c>
      <c r="E8472" s="5">
        <v>245240518</v>
      </c>
      <c r="F8472" s="5">
        <v>590733188</v>
      </c>
      <c r="G8472" s="6">
        <v>20025855.08</v>
      </c>
      <c r="J8472" s="5">
        <v>6238143</v>
      </c>
    </row>
    <row r="8475" spans="1:11" ht="15">
      <c r="A8475" t="s">
        <v>3293</v>
      </c>
      <c r="B8475" t="s">
        <v>3294</v>
      </c>
      <c r="C8475" t="s">
        <v>3742</v>
      </c>
      <c r="D8475" t="s">
        <v>3642</v>
      </c>
      <c r="E8475" t="s">
        <v>3743</v>
      </c>
      <c r="F8475" t="s">
        <v>3744</v>
      </c>
      <c r="G8475" t="s">
        <v>3745</v>
      </c>
      <c r="H8475" t="s">
        <v>3746</v>
      </c>
      <c r="I8475" t="s">
        <v>3747</v>
      </c>
      <c r="J8475" t="s">
        <v>3748</v>
      </c>
      <c r="K8475" t="s">
        <v>3749</v>
      </c>
    </row>
    <row r="8476" spans="3:5" ht="15">
      <c r="C8476" t="s">
        <v>1670</v>
      </c>
      <c r="D8476" t="e">
        <v>#NAME?</v>
      </c>
      <c r="E8476" t="s">
        <v>4284</v>
      </c>
    </row>
    <row r="8477" spans="3:10" ht="15">
      <c r="C8477" t="s">
        <v>1678</v>
      </c>
      <c r="F8477" s="5">
        <v>174020</v>
      </c>
      <c r="G8477" t="s">
        <v>1679</v>
      </c>
      <c r="H8477">
        <v>25</v>
      </c>
      <c r="I8477">
        <v>8.8</v>
      </c>
      <c r="J8477" s="5">
        <v>1740</v>
      </c>
    </row>
    <row r="8478" spans="3:10" ht="15">
      <c r="C8478" t="s">
        <v>3629</v>
      </c>
      <c r="D8478" s="5">
        <v>52765</v>
      </c>
      <c r="F8478" s="5">
        <v>52765</v>
      </c>
      <c r="G8478" t="s">
        <v>1680</v>
      </c>
      <c r="H8478">
        <v>25</v>
      </c>
      <c r="I8478">
        <v>8.8</v>
      </c>
      <c r="J8478">
        <v>528</v>
      </c>
    </row>
    <row r="8479" spans="3:10" ht="15">
      <c r="C8479" t="s">
        <v>3630</v>
      </c>
      <c r="E8479" s="5">
        <v>50065</v>
      </c>
      <c r="F8479" s="5">
        <v>50065</v>
      </c>
      <c r="G8479" t="s">
        <v>1681</v>
      </c>
      <c r="H8479">
        <v>25</v>
      </c>
      <c r="I8479">
        <v>8.8</v>
      </c>
      <c r="J8479">
        <v>501</v>
      </c>
    </row>
    <row r="8480" spans="3:10" ht="15">
      <c r="C8480" t="s">
        <v>1682</v>
      </c>
      <c r="D8480" t="s">
        <v>1548</v>
      </c>
      <c r="E8480" t="s">
        <v>1152</v>
      </c>
      <c r="F8480" t="s">
        <v>1153</v>
      </c>
      <c r="G8480" s="6">
        <v>9357.54</v>
      </c>
      <c r="J8480" s="5">
        <v>2769</v>
      </c>
    </row>
    <row r="8482" spans="3:5" ht="15">
      <c r="C8482" t="s">
        <v>2384</v>
      </c>
      <c r="D8482" t="e">
        <v>#NAME?</v>
      </c>
      <c r="E8482" t="s">
        <v>3226</v>
      </c>
    </row>
    <row r="8483" spans="3:10" ht="15">
      <c r="C8483" t="s">
        <v>2391</v>
      </c>
      <c r="F8483" s="5">
        <v>794750</v>
      </c>
      <c r="G8483" t="s">
        <v>2392</v>
      </c>
      <c r="H8483">
        <v>25</v>
      </c>
      <c r="I8483">
        <v>10.33</v>
      </c>
      <c r="J8483" s="5">
        <v>7948</v>
      </c>
    </row>
    <row r="8484" spans="3:10" ht="15">
      <c r="C8484" t="s">
        <v>3629</v>
      </c>
      <c r="D8484" s="5">
        <v>164940</v>
      </c>
      <c r="F8484" s="5">
        <v>164940</v>
      </c>
      <c r="G8484" t="s">
        <v>2393</v>
      </c>
      <c r="H8484">
        <v>25</v>
      </c>
      <c r="I8484">
        <v>10.33</v>
      </c>
      <c r="J8484" s="5">
        <v>1649</v>
      </c>
    </row>
    <row r="8485" spans="3:10" ht="15">
      <c r="C8485" t="s">
        <v>3630</v>
      </c>
      <c r="E8485" s="5">
        <v>136055</v>
      </c>
      <c r="F8485" s="5">
        <v>136055</v>
      </c>
      <c r="G8485" t="s">
        <v>2394</v>
      </c>
      <c r="H8485">
        <v>25</v>
      </c>
      <c r="I8485">
        <v>10.33</v>
      </c>
      <c r="J8485" s="5">
        <v>1361</v>
      </c>
    </row>
    <row r="8486" spans="3:10" ht="15">
      <c r="C8486" t="s">
        <v>2395</v>
      </c>
      <c r="D8486" t="s">
        <v>3243</v>
      </c>
      <c r="E8486" t="s">
        <v>1154</v>
      </c>
      <c r="F8486" t="s">
        <v>1155</v>
      </c>
      <c r="G8486" s="6">
        <v>38712.67</v>
      </c>
      <c r="J8486" s="5">
        <v>10958</v>
      </c>
    </row>
    <row r="8488" spans="3:4" ht="15">
      <c r="C8488" t="s">
        <v>1708</v>
      </c>
      <c r="D8488" t="e">
        <v>#NAME?</v>
      </c>
    </row>
    <row r="8489" spans="3:10" ht="15">
      <c r="C8489" t="s">
        <v>1156</v>
      </c>
      <c r="F8489" s="5">
        <v>235610</v>
      </c>
      <c r="G8489" t="s">
        <v>1157</v>
      </c>
      <c r="H8489">
        <v>25</v>
      </c>
      <c r="I8489">
        <v>8.7</v>
      </c>
      <c r="J8489" s="5">
        <v>2356</v>
      </c>
    </row>
    <row r="8490" spans="3:10" ht="15">
      <c r="C8490" t="s">
        <v>3629</v>
      </c>
      <c r="D8490" s="5">
        <v>165455</v>
      </c>
      <c r="F8490" s="5">
        <v>165455</v>
      </c>
      <c r="G8490" t="s">
        <v>1158</v>
      </c>
      <c r="H8490">
        <v>25</v>
      </c>
      <c r="I8490">
        <v>8.7</v>
      </c>
      <c r="J8490" s="5">
        <v>1655</v>
      </c>
    </row>
    <row r="8491" spans="3:10" ht="15">
      <c r="C8491" t="s">
        <v>3630</v>
      </c>
      <c r="E8491" s="5">
        <v>86940</v>
      </c>
      <c r="F8491" s="5">
        <v>86940</v>
      </c>
      <c r="G8491" t="s">
        <v>1159</v>
      </c>
      <c r="H8491">
        <v>25</v>
      </c>
      <c r="I8491">
        <v>8.7</v>
      </c>
      <c r="J8491">
        <v>869</v>
      </c>
    </row>
    <row r="8492" spans="3:10" ht="15">
      <c r="C8492" t="s">
        <v>1160</v>
      </c>
      <c r="D8492" t="s">
        <v>3200</v>
      </c>
      <c r="E8492" t="s">
        <v>1161</v>
      </c>
      <c r="F8492" t="s">
        <v>1162</v>
      </c>
      <c r="G8492" s="6">
        <v>16445.77</v>
      </c>
      <c r="J8492" s="5">
        <v>4880</v>
      </c>
    </row>
    <row r="8494" spans="3:5" ht="15">
      <c r="C8494" t="s">
        <v>1163</v>
      </c>
      <c r="D8494" t="e">
        <v>#NAME?</v>
      </c>
      <c r="E8494" t="s">
        <v>1534</v>
      </c>
    </row>
    <row r="8495" spans="3:10" ht="15">
      <c r="C8495" t="s">
        <v>1164</v>
      </c>
      <c r="F8495" s="5">
        <v>153300</v>
      </c>
      <c r="G8495" t="s">
        <v>1165</v>
      </c>
      <c r="H8495">
        <v>25</v>
      </c>
      <c r="I8495">
        <v>8</v>
      </c>
      <c r="J8495" s="5">
        <v>1533</v>
      </c>
    </row>
    <row r="8496" spans="3:10" ht="15">
      <c r="C8496" t="s">
        <v>3629</v>
      </c>
      <c r="D8496" s="5">
        <v>31830</v>
      </c>
      <c r="F8496" s="5">
        <v>31830</v>
      </c>
      <c r="G8496" t="s">
        <v>1166</v>
      </c>
      <c r="H8496">
        <v>25</v>
      </c>
      <c r="I8496">
        <v>8</v>
      </c>
      <c r="J8496">
        <v>318</v>
      </c>
    </row>
    <row r="8502" spans="4:7" ht="15">
      <c r="D8502" t="s">
        <v>3646</v>
      </c>
      <c r="E8502" t="s">
        <v>3245</v>
      </c>
      <c r="F8502" t="s">
        <v>3246</v>
      </c>
      <c r="G8502" t="s">
        <v>3247</v>
      </c>
    </row>
    <row r="8503" spans="5:6" ht="15">
      <c r="E8503" t="s">
        <v>3753</v>
      </c>
      <c r="F8503" s="7">
        <v>38483</v>
      </c>
    </row>
    <row r="8506" spans="1:2" ht="15">
      <c r="A8506" t="s">
        <v>1744</v>
      </c>
      <c r="B8506" t="s">
        <v>1920</v>
      </c>
    </row>
    <row r="8507" spans="1:3" ht="15">
      <c r="A8507" t="s">
        <v>3250</v>
      </c>
      <c r="B8507" t="s">
        <v>3251</v>
      </c>
      <c r="C8507" t="s">
        <v>1921</v>
      </c>
    </row>
    <row r="8508" spans="1:3" ht="15">
      <c r="A8508" t="s">
        <v>3192</v>
      </c>
      <c r="B8508" t="s">
        <v>1922</v>
      </c>
      <c r="C8508" t="s">
        <v>1923</v>
      </c>
    </row>
    <row r="8509" spans="1:3" ht="15">
      <c r="A8509" t="s">
        <v>1924</v>
      </c>
      <c r="B8509" t="s">
        <v>2951</v>
      </c>
      <c r="C8509" t="s">
        <v>1925</v>
      </c>
    </row>
    <row r="8510" spans="1:3" ht="15">
      <c r="A8510" t="s">
        <v>3255</v>
      </c>
      <c r="B8510" t="s">
        <v>1831</v>
      </c>
      <c r="C8510" t="s">
        <v>1926</v>
      </c>
    </row>
    <row r="8513" spans="1:11" ht="15">
      <c r="A8513" t="s">
        <v>4361</v>
      </c>
      <c r="C8513" t="s">
        <v>3258</v>
      </c>
      <c r="D8513" t="s">
        <v>3633</v>
      </c>
      <c r="E8513" t="s">
        <v>3259</v>
      </c>
      <c r="F8513" t="s">
        <v>3260</v>
      </c>
      <c r="G8513" t="s">
        <v>3261</v>
      </c>
      <c r="H8513" t="s">
        <v>3262</v>
      </c>
      <c r="I8513" t="s">
        <v>3263</v>
      </c>
      <c r="J8513" t="s">
        <v>3264</v>
      </c>
      <c r="K8513" t="s">
        <v>3265</v>
      </c>
    </row>
    <row r="8514" spans="3:10" ht="15">
      <c r="C8514" t="s">
        <v>3266</v>
      </c>
      <c r="D8514" t="s">
        <v>3636</v>
      </c>
      <c r="E8514" t="s">
        <v>3267</v>
      </c>
      <c r="F8514" t="s">
        <v>3268</v>
      </c>
      <c r="G8514" t="s">
        <v>3269</v>
      </c>
      <c r="H8514" t="s">
        <v>3270</v>
      </c>
      <c r="I8514" t="s">
        <v>3628</v>
      </c>
      <c r="J8514" t="s">
        <v>3637</v>
      </c>
    </row>
    <row r="8516" spans="3:10" ht="15">
      <c r="C8516" t="s">
        <v>3630</v>
      </c>
      <c r="E8516" s="5">
        <v>216080</v>
      </c>
      <c r="F8516" s="5">
        <v>216080</v>
      </c>
      <c r="G8516" t="s">
        <v>1167</v>
      </c>
      <c r="H8516">
        <v>25</v>
      </c>
      <c r="I8516">
        <v>8</v>
      </c>
      <c r="J8516" s="5">
        <v>2161</v>
      </c>
    </row>
    <row r="8517" spans="3:10" ht="15">
      <c r="C8517" t="s">
        <v>1168</v>
      </c>
      <c r="D8517" t="s">
        <v>4285</v>
      </c>
      <c r="E8517" t="s">
        <v>1169</v>
      </c>
      <c r="F8517" t="s">
        <v>1170</v>
      </c>
      <c r="G8517" s="6">
        <v>13239.93</v>
      </c>
      <c r="J8517" s="5">
        <v>4012</v>
      </c>
    </row>
    <row r="8519" ht="15">
      <c r="C8519" t="s">
        <v>3643</v>
      </c>
    </row>
    <row r="8520" spans="3:7" ht="15">
      <c r="C8520" s="5">
        <v>354996111</v>
      </c>
      <c r="D8520" t="s">
        <v>4286</v>
      </c>
      <c r="E8520" t="s">
        <v>1171</v>
      </c>
      <c r="F8520" t="s">
        <v>1172</v>
      </c>
      <c r="G8520" s="6">
        <v>26226659.05</v>
      </c>
    </row>
    <row r="8521" spans="3:11" ht="15">
      <c r="C8521" t="s">
        <v>3645</v>
      </c>
      <c r="J8521" t="s">
        <v>1173</v>
      </c>
      <c r="K8521">
        <v>87</v>
      </c>
    </row>
    <row r="8522" ht="15">
      <c r="C8522" t="s">
        <v>3754</v>
      </c>
    </row>
    <row r="8526" spans="1:8" ht="15">
      <c r="A8526" t="s">
        <v>3755</v>
      </c>
      <c r="B8526" t="s">
        <v>3756</v>
      </c>
      <c r="C8526" t="s">
        <v>3757</v>
      </c>
      <c r="D8526" t="s">
        <v>3648</v>
      </c>
      <c r="E8526" t="s">
        <v>3758</v>
      </c>
      <c r="F8526" t="s">
        <v>3759</v>
      </c>
      <c r="G8526" t="s">
        <v>3760</v>
      </c>
      <c r="H8526" t="s">
        <v>3649</v>
      </c>
    </row>
    <row r="8529" spans="1:6" ht="15">
      <c r="A8529" t="s">
        <v>3761</v>
      </c>
      <c r="B8529" t="s">
        <v>3762</v>
      </c>
      <c r="C8529" t="s">
        <v>3763</v>
      </c>
      <c r="D8529" t="s">
        <v>3650</v>
      </c>
      <c r="E8529" t="s">
        <v>3764</v>
      </c>
      <c r="F8529" t="s">
        <v>3765</v>
      </c>
    </row>
    <row r="8530" spans="1:5" ht="15">
      <c r="A8530" t="s">
        <v>3766</v>
      </c>
      <c r="B8530" t="s">
        <v>3767</v>
      </c>
      <c r="C8530" t="s">
        <v>3768</v>
      </c>
      <c r="E8530" t="s">
        <v>3627</v>
      </c>
    </row>
    <row r="8568" spans="4:7" ht="15">
      <c r="D8568" t="s">
        <v>3646</v>
      </c>
      <c r="E8568" t="s">
        <v>3245</v>
      </c>
      <c r="F8568" t="s">
        <v>3246</v>
      </c>
      <c r="G8568" t="s">
        <v>3247</v>
      </c>
    </row>
    <row r="8569" spans="5:6" ht="15">
      <c r="E8569" t="s">
        <v>3753</v>
      </c>
      <c r="F8569" s="7">
        <v>38483</v>
      </c>
    </row>
    <row r="8572" spans="1:3" ht="15">
      <c r="A8572" t="s">
        <v>1174</v>
      </c>
      <c r="B8572" t="s">
        <v>1175</v>
      </c>
      <c r="C8572" t="s">
        <v>3634</v>
      </c>
    </row>
    <row r="8573" spans="1:3" ht="15">
      <c r="A8573" t="s">
        <v>3250</v>
      </c>
      <c r="B8573" t="s">
        <v>3251</v>
      </c>
      <c r="C8573" t="s">
        <v>1176</v>
      </c>
    </row>
    <row r="8574" spans="1:3" ht="15">
      <c r="A8574" t="s">
        <v>4511</v>
      </c>
      <c r="B8574" t="s">
        <v>1388</v>
      </c>
      <c r="C8574" t="s">
        <v>1177</v>
      </c>
    </row>
    <row r="8575" spans="1:3" ht="15">
      <c r="A8575" t="s">
        <v>4287</v>
      </c>
      <c r="B8575">
        <v>72</v>
      </c>
      <c r="C8575">
        <v>40</v>
      </c>
    </row>
    <row r="8576" spans="1:3" ht="15">
      <c r="A8576" t="s">
        <v>3255</v>
      </c>
      <c r="B8576" t="s">
        <v>3256</v>
      </c>
      <c r="C8576" t="s">
        <v>1178</v>
      </c>
    </row>
    <row r="8579" spans="1:11" ht="15">
      <c r="A8579" t="s">
        <v>4361</v>
      </c>
      <c r="C8579" t="s">
        <v>3258</v>
      </c>
      <c r="D8579" t="s">
        <v>3633</v>
      </c>
      <c r="E8579" t="s">
        <v>3259</v>
      </c>
      <c r="F8579" t="s">
        <v>3260</v>
      </c>
      <c r="G8579" t="s">
        <v>3261</v>
      </c>
      <c r="H8579" t="s">
        <v>3262</v>
      </c>
      <c r="I8579" t="s">
        <v>3263</v>
      </c>
      <c r="J8579" t="s">
        <v>3264</v>
      </c>
      <c r="K8579" t="s">
        <v>3265</v>
      </c>
    </row>
    <row r="8580" spans="3:10" ht="15">
      <c r="C8580" t="s">
        <v>3266</v>
      </c>
      <c r="D8580" t="s">
        <v>3636</v>
      </c>
      <c r="E8580" t="s">
        <v>3267</v>
      </c>
      <c r="F8580" t="s">
        <v>3268</v>
      </c>
      <c r="G8580" t="s">
        <v>3269</v>
      </c>
      <c r="H8580" t="s">
        <v>3270</v>
      </c>
      <c r="I8580" t="s">
        <v>3628</v>
      </c>
      <c r="J8580" t="s">
        <v>3637</v>
      </c>
    </row>
    <row r="8582" spans="1:3" ht="15">
      <c r="A8582">
        <v>5901000</v>
      </c>
      <c r="C8582" t="s">
        <v>1179</v>
      </c>
    </row>
    <row r="8583" spans="7:9" ht="15">
      <c r="G8583" t="s">
        <v>2473</v>
      </c>
      <c r="H8583">
        <v>5</v>
      </c>
      <c r="I8583">
        <v>5</v>
      </c>
    </row>
    <row r="8584" spans="3:10" ht="15">
      <c r="C8584" t="s">
        <v>1180</v>
      </c>
      <c r="F8584" s="5">
        <v>26075933</v>
      </c>
      <c r="G8584" t="s">
        <v>1181</v>
      </c>
      <c r="H8584">
        <v>25</v>
      </c>
      <c r="I8584">
        <v>5</v>
      </c>
      <c r="J8584" s="5">
        <v>260759</v>
      </c>
    </row>
    <row r="8585" spans="3:10" ht="15">
      <c r="C8585" t="s">
        <v>3629</v>
      </c>
      <c r="D8585" s="5">
        <v>10549470</v>
      </c>
      <c r="F8585" s="5">
        <v>10549470</v>
      </c>
      <c r="G8585" t="s">
        <v>1182</v>
      </c>
      <c r="H8585">
        <v>25</v>
      </c>
      <c r="I8585">
        <v>5</v>
      </c>
      <c r="J8585" s="5">
        <v>105495</v>
      </c>
    </row>
    <row r="8586" spans="3:10" ht="15">
      <c r="C8586" t="s">
        <v>3630</v>
      </c>
      <c r="E8586" s="5">
        <v>2771995</v>
      </c>
      <c r="F8586" s="5">
        <v>2771995</v>
      </c>
      <c r="G8586" t="s">
        <v>1183</v>
      </c>
      <c r="H8586">
        <v>25</v>
      </c>
      <c r="I8586">
        <v>5</v>
      </c>
      <c r="J8586" s="5">
        <v>27720</v>
      </c>
    </row>
    <row r="8587" spans="3:10" ht="15">
      <c r="C8587" t="s">
        <v>1184</v>
      </c>
      <c r="D8587" s="5">
        <v>10549470</v>
      </c>
      <c r="E8587" s="5">
        <v>2771995</v>
      </c>
      <c r="F8587" s="5">
        <v>39397398</v>
      </c>
      <c r="G8587" s="6">
        <v>1181921.94</v>
      </c>
      <c r="J8587" s="5">
        <v>393974</v>
      </c>
    </row>
    <row r="8590" spans="3:4" ht="15">
      <c r="C8590" t="s">
        <v>1185</v>
      </c>
      <c r="D8590" t="s">
        <v>3187</v>
      </c>
    </row>
    <row r="8591" spans="3:10" ht="15">
      <c r="C8591" s="5">
        <v>26075933</v>
      </c>
      <c r="D8591" s="5">
        <v>10549470</v>
      </c>
      <c r="E8591" s="5">
        <v>2771995</v>
      </c>
      <c r="F8591" s="5">
        <v>39397398</v>
      </c>
      <c r="G8591" s="6">
        <v>1181921.94</v>
      </c>
      <c r="J8591" s="5">
        <v>393974</v>
      </c>
    </row>
    <row r="8593" spans="1:4" ht="15">
      <c r="A8593">
        <v>5902000</v>
      </c>
      <c r="C8593" t="s">
        <v>1186</v>
      </c>
      <c r="D8593" t="s">
        <v>3187</v>
      </c>
    </row>
    <row r="8594" spans="7:9" ht="15">
      <c r="G8594" t="s">
        <v>1187</v>
      </c>
      <c r="H8594">
        <v>6.2</v>
      </c>
      <c r="I8594">
        <v>3</v>
      </c>
    </row>
    <row r="8595" spans="3:10" ht="15">
      <c r="C8595" t="s">
        <v>1188</v>
      </c>
      <c r="F8595" s="5">
        <v>14489650</v>
      </c>
      <c r="G8595" t="s">
        <v>1189</v>
      </c>
      <c r="H8595">
        <v>26.2</v>
      </c>
      <c r="I8595">
        <v>3</v>
      </c>
      <c r="J8595" s="5">
        <v>151852</v>
      </c>
    </row>
    <row r="8596" spans="3:10" ht="15">
      <c r="C8596" t="s">
        <v>3629</v>
      </c>
      <c r="D8596" s="5">
        <v>5677270</v>
      </c>
      <c r="F8596" s="5">
        <v>5677270</v>
      </c>
      <c r="G8596" t="s">
        <v>1190</v>
      </c>
      <c r="H8596">
        <v>26.2</v>
      </c>
      <c r="I8596">
        <v>3</v>
      </c>
      <c r="J8596" s="5">
        <v>59498</v>
      </c>
    </row>
    <row r="8597" spans="3:10" ht="15">
      <c r="C8597" t="s">
        <v>3630</v>
      </c>
      <c r="E8597" s="5">
        <v>2498303</v>
      </c>
      <c r="F8597" s="5">
        <v>2498303</v>
      </c>
      <c r="G8597" t="s">
        <v>1191</v>
      </c>
      <c r="H8597">
        <v>26.2</v>
      </c>
      <c r="I8597">
        <v>3</v>
      </c>
      <c r="J8597" s="5">
        <v>26182</v>
      </c>
    </row>
    <row r="8598" spans="3:10" ht="15">
      <c r="C8598" t="s">
        <v>1192</v>
      </c>
      <c r="D8598" s="5">
        <v>5677270</v>
      </c>
      <c r="E8598" s="5">
        <v>2498303</v>
      </c>
      <c r="F8598" s="5">
        <v>22665223</v>
      </c>
      <c r="G8598" s="6">
        <v>661824.51</v>
      </c>
      <c r="J8598" s="5">
        <v>237532</v>
      </c>
    </row>
    <row r="8601" spans="3:4" ht="15">
      <c r="C8601" t="s">
        <v>1193</v>
      </c>
      <c r="D8601" t="s">
        <v>3638</v>
      </c>
    </row>
    <row r="8602" spans="3:10" ht="15">
      <c r="C8602" s="5">
        <v>14489650</v>
      </c>
      <c r="D8602" s="5">
        <v>5677270</v>
      </c>
      <c r="E8602" s="5">
        <v>2498303</v>
      </c>
      <c r="F8602" s="5">
        <v>22665223</v>
      </c>
      <c r="G8602" s="6">
        <v>661824.51</v>
      </c>
      <c r="J8602" s="5">
        <v>237532</v>
      </c>
    </row>
    <row r="8604" spans="1:3" ht="15">
      <c r="A8604">
        <v>5903000</v>
      </c>
      <c r="C8604" t="s">
        <v>1194</v>
      </c>
    </row>
    <row r="8605" spans="7:9" ht="15">
      <c r="G8605" t="s">
        <v>1195</v>
      </c>
      <c r="H8605">
        <v>6.43</v>
      </c>
      <c r="I8605">
        <v>3.6</v>
      </c>
    </row>
    <row r="8606" spans="3:10" ht="15">
      <c r="C8606" t="s">
        <v>1196</v>
      </c>
      <c r="F8606" s="5">
        <v>24506637</v>
      </c>
      <c r="G8606" t="s">
        <v>1197</v>
      </c>
      <c r="H8606">
        <v>26.43</v>
      </c>
      <c r="I8606">
        <v>3.6</v>
      </c>
      <c r="J8606" s="5">
        <v>259084</v>
      </c>
    </row>
    <row r="8607" spans="3:10" ht="15">
      <c r="C8607" t="s">
        <v>3629</v>
      </c>
      <c r="D8607" s="5">
        <v>15706885</v>
      </c>
      <c r="F8607" s="5">
        <v>15706885</v>
      </c>
      <c r="G8607" t="s">
        <v>1198</v>
      </c>
      <c r="H8607">
        <v>26.43</v>
      </c>
      <c r="I8607">
        <v>3.6</v>
      </c>
      <c r="J8607" s="5">
        <v>166053</v>
      </c>
    </row>
    <row r="8608" spans="3:10" ht="15">
      <c r="C8608" t="s">
        <v>3630</v>
      </c>
      <c r="E8608" s="5">
        <v>2406910</v>
      </c>
      <c r="F8608" s="5">
        <v>2406910</v>
      </c>
      <c r="G8608" t="s">
        <v>1199</v>
      </c>
      <c r="H8608">
        <v>26.43</v>
      </c>
      <c r="I8608">
        <v>3.6</v>
      </c>
      <c r="J8608" s="5">
        <v>25446</v>
      </c>
    </row>
    <row r="8609" spans="3:10" ht="15">
      <c r="C8609" t="s">
        <v>1200</v>
      </c>
      <c r="D8609" s="5">
        <v>15706885</v>
      </c>
      <c r="E8609" s="5">
        <v>2406910</v>
      </c>
      <c r="F8609" s="5">
        <v>42620432</v>
      </c>
      <c r="G8609" s="6">
        <v>1279891.58</v>
      </c>
      <c r="J8609" s="5">
        <v>450583</v>
      </c>
    </row>
    <row r="8612" spans="3:4" ht="15">
      <c r="C8612" t="s">
        <v>1201</v>
      </c>
      <c r="D8612" t="s">
        <v>3202</v>
      </c>
    </row>
    <row r="8613" spans="3:10" ht="15">
      <c r="C8613" s="5">
        <v>24506637</v>
      </c>
      <c r="D8613" s="5">
        <v>15706885</v>
      </c>
      <c r="E8613" s="5">
        <v>2406910</v>
      </c>
      <c r="F8613" s="5">
        <v>42620432</v>
      </c>
      <c r="G8613" s="6">
        <v>1279891.58</v>
      </c>
      <c r="J8613" s="5">
        <v>450583</v>
      </c>
    </row>
    <row r="8616" spans="1:11" ht="15">
      <c r="A8616" t="s">
        <v>3293</v>
      </c>
      <c r="B8616" t="s">
        <v>3294</v>
      </c>
      <c r="C8616" t="s">
        <v>3742</v>
      </c>
      <c r="D8616" t="s">
        <v>3642</v>
      </c>
      <c r="E8616" t="s">
        <v>3743</v>
      </c>
      <c r="F8616" t="s">
        <v>3744</v>
      </c>
      <c r="G8616" t="s">
        <v>3745</v>
      </c>
      <c r="H8616" t="s">
        <v>3746</v>
      </c>
      <c r="I8616" t="s">
        <v>3747</v>
      </c>
      <c r="J8616" t="s">
        <v>3748</v>
      </c>
      <c r="K8616" t="s">
        <v>3749</v>
      </c>
    </row>
    <row r="8617" spans="3:5" ht="15">
      <c r="C8617" t="s">
        <v>3479</v>
      </c>
      <c r="D8617" t="e">
        <v>#NAME?</v>
      </c>
      <c r="E8617" t="s">
        <v>4288</v>
      </c>
    </row>
    <row r="8618" spans="3:10" ht="15">
      <c r="C8618" t="s">
        <v>3486</v>
      </c>
      <c r="F8618" s="5">
        <v>1117651</v>
      </c>
      <c r="G8618" t="s">
        <v>3487</v>
      </c>
      <c r="H8618">
        <v>25</v>
      </c>
      <c r="I8618">
        <v>8</v>
      </c>
      <c r="J8618" s="5">
        <v>11177</v>
      </c>
    </row>
    <row r="8619" spans="3:10" ht="15">
      <c r="C8619" t="s">
        <v>3629</v>
      </c>
      <c r="D8619" s="5">
        <v>423260</v>
      </c>
      <c r="F8619" s="5">
        <v>423260</v>
      </c>
      <c r="G8619" t="s">
        <v>3488</v>
      </c>
      <c r="H8619">
        <v>25</v>
      </c>
      <c r="I8619">
        <v>8</v>
      </c>
      <c r="J8619" s="5">
        <v>4233</v>
      </c>
    </row>
    <row r="8620" spans="3:10" ht="15">
      <c r="C8620" t="s">
        <v>3630</v>
      </c>
      <c r="E8620" s="5">
        <v>147863</v>
      </c>
      <c r="F8620" s="5">
        <v>147863</v>
      </c>
      <c r="G8620" t="s">
        <v>3489</v>
      </c>
      <c r="H8620">
        <v>25</v>
      </c>
      <c r="I8620">
        <v>8</v>
      </c>
      <c r="J8620" s="5">
        <v>1479</v>
      </c>
    </row>
    <row r="8621" spans="3:10" ht="15">
      <c r="C8621" t="s">
        <v>3490</v>
      </c>
      <c r="D8621" t="s">
        <v>4289</v>
      </c>
      <c r="E8621" t="s">
        <v>1202</v>
      </c>
      <c r="F8621" t="s">
        <v>1203</v>
      </c>
      <c r="G8621" s="6">
        <v>55729.54</v>
      </c>
      <c r="J8621" s="5">
        <v>16889</v>
      </c>
    </row>
    <row r="8623" spans="3:5" ht="15">
      <c r="C8623" t="s">
        <v>3372</v>
      </c>
      <c r="D8623" t="e">
        <v>#NAME?</v>
      </c>
      <c r="E8623" t="s">
        <v>1608</v>
      </c>
    </row>
    <row r="8624" spans="3:10" ht="15">
      <c r="C8624" t="s">
        <v>3673</v>
      </c>
      <c r="F8624" s="5">
        <v>202151</v>
      </c>
      <c r="G8624" t="s">
        <v>3674</v>
      </c>
      <c r="H8624">
        <v>26</v>
      </c>
      <c r="I8624">
        <v>4</v>
      </c>
      <c r="J8624" s="5">
        <v>2102</v>
      </c>
    </row>
    <row r="8625" spans="3:10" ht="15">
      <c r="C8625" t="s">
        <v>3629</v>
      </c>
      <c r="D8625">
        <v>0</v>
      </c>
      <c r="F8625">
        <v>0</v>
      </c>
      <c r="G8625" t="s">
        <v>3375</v>
      </c>
      <c r="H8625">
        <v>26</v>
      </c>
      <c r="I8625">
        <v>4</v>
      </c>
      <c r="J8625">
        <v>0</v>
      </c>
    </row>
    <row r="8626" spans="3:10" ht="15">
      <c r="C8626" t="s">
        <v>3630</v>
      </c>
      <c r="E8626" s="5">
        <v>6996</v>
      </c>
      <c r="F8626" s="5">
        <v>6996</v>
      </c>
      <c r="G8626" t="s">
        <v>3675</v>
      </c>
      <c r="H8626">
        <v>26</v>
      </c>
      <c r="I8626">
        <v>4</v>
      </c>
      <c r="J8626">
        <v>73</v>
      </c>
    </row>
    <row r="8627" spans="3:10" ht="15">
      <c r="C8627" t="s">
        <v>3676</v>
      </c>
      <c r="E8627" t="s">
        <v>1204</v>
      </c>
      <c r="F8627" t="s">
        <v>1205</v>
      </c>
      <c r="G8627" s="6">
        <v>6274.41</v>
      </c>
      <c r="J8627" s="5">
        <v>2175</v>
      </c>
    </row>
    <row r="8634" spans="4:7" ht="15">
      <c r="D8634" t="s">
        <v>3646</v>
      </c>
      <c r="E8634" t="s">
        <v>3245</v>
      </c>
      <c r="F8634" t="s">
        <v>3246</v>
      </c>
      <c r="G8634" t="s">
        <v>3247</v>
      </c>
    </row>
    <row r="8635" spans="5:6" ht="15">
      <c r="E8635" t="s">
        <v>3753</v>
      </c>
      <c r="F8635" s="7">
        <v>38483</v>
      </c>
    </row>
    <row r="8638" spans="1:3" ht="15">
      <c r="A8638" t="s">
        <v>1174</v>
      </c>
      <c r="B8638" t="s">
        <v>1175</v>
      </c>
      <c r="C8638" t="s">
        <v>3634</v>
      </c>
    </row>
    <row r="8639" spans="1:3" ht="15">
      <c r="A8639" t="s">
        <v>3250</v>
      </c>
      <c r="B8639" t="s">
        <v>3251</v>
      </c>
      <c r="C8639" t="s">
        <v>1176</v>
      </c>
    </row>
    <row r="8640" spans="1:3" ht="15">
      <c r="A8640" t="s">
        <v>4511</v>
      </c>
      <c r="B8640" t="s">
        <v>1388</v>
      </c>
      <c r="C8640" t="s">
        <v>1177</v>
      </c>
    </row>
    <row r="8641" spans="1:3" ht="15">
      <c r="A8641" t="s">
        <v>4287</v>
      </c>
      <c r="B8641">
        <v>72</v>
      </c>
      <c r="C8641">
        <v>40</v>
      </c>
    </row>
    <row r="8642" spans="1:3" ht="15">
      <c r="A8642" t="s">
        <v>3255</v>
      </c>
      <c r="B8642" t="s">
        <v>3256</v>
      </c>
      <c r="C8642" t="s">
        <v>1178</v>
      </c>
    </row>
    <row r="8645" spans="1:11" ht="15">
      <c r="A8645" t="s">
        <v>4361</v>
      </c>
      <c r="C8645" t="s">
        <v>3258</v>
      </c>
      <c r="D8645" t="s">
        <v>3633</v>
      </c>
      <c r="E8645" t="s">
        <v>3259</v>
      </c>
      <c r="F8645" t="s">
        <v>3260</v>
      </c>
      <c r="G8645" t="s">
        <v>3261</v>
      </c>
      <c r="H8645" t="s">
        <v>3262</v>
      </c>
      <c r="I8645" t="s">
        <v>3263</v>
      </c>
      <c r="J8645" t="s">
        <v>3264</v>
      </c>
      <c r="K8645" t="s">
        <v>3265</v>
      </c>
    </row>
    <row r="8646" spans="3:10" ht="15">
      <c r="C8646" t="s">
        <v>3266</v>
      </c>
      <c r="D8646" t="s">
        <v>3636</v>
      </c>
      <c r="E8646" t="s">
        <v>3267</v>
      </c>
      <c r="F8646" t="s">
        <v>3268</v>
      </c>
      <c r="G8646" t="s">
        <v>3269</v>
      </c>
      <c r="H8646" t="s">
        <v>3270</v>
      </c>
      <c r="I8646" t="s">
        <v>3628</v>
      </c>
      <c r="J8646" t="s">
        <v>3637</v>
      </c>
    </row>
    <row r="8648" spans="3:5" ht="15">
      <c r="C8648" t="s">
        <v>3506</v>
      </c>
      <c r="D8648" t="e">
        <v>#NAME?</v>
      </c>
      <c r="E8648" t="s">
        <v>3634</v>
      </c>
    </row>
    <row r="8649" spans="3:10" ht="15">
      <c r="C8649" t="s">
        <v>1206</v>
      </c>
      <c r="F8649" s="5">
        <v>554360</v>
      </c>
      <c r="G8649" t="s">
        <v>1207</v>
      </c>
      <c r="H8649">
        <v>25</v>
      </c>
      <c r="I8649">
        <v>12</v>
      </c>
      <c r="J8649" s="5">
        <v>5544</v>
      </c>
    </row>
    <row r="8650" spans="3:10" ht="15">
      <c r="C8650" t="s">
        <v>3629</v>
      </c>
      <c r="D8650" s="5">
        <v>180110</v>
      </c>
      <c r="F8650" s="5">
        <v>180110</v>
      </c>
      <c r="G8650" t="s">
        <v>1208</v>
      </c>
      <c r="H8650">
        <v>25</v>
      </c>
      <c r="I8650">
        <v>12</v>
      </c>
      <c r="J8650" s="5">
        <v>1801</v>
      </c>
    </row>
    <row r="8651" spans="3:10" ht="15">
      <c r="C8651" t="s">
        <v>3630</v>
      </c>
      <c r="E8651" s="5">
        <v>165835</v>
      </c>
      <c r="F8651" s="5">
        <v>165835</v>
      </c>
      <c r="G8651" t="s">
        <v>1209</v>
      </c>
      <c r="H8651">
        <v>25</v>
      </c>
      <c r="I8651">
        <v>12</v>
      </c>
      <c r="J8651" s="5">
        <v>1658</v>
      </c>
    </row>
    <row r="8652" spans="3:10" ht="15">
      <c r="C8652" t="s">
        <v>1210</v>
      </c>
      <c r="D8652" t="s">
        <v>4290</v>
      </c>
      <c r="E8652" t="s">
        <v>1211</v>
      </c>
      <c r="F8652" t="s">
        <v>1212</v>
      </c>
      <c r="G8652" s="6">
        <v>33311.29</v>
      </c>
      <c r="J8652" s="5">
        <v>9003</v>
      </c>
    </row>
    <row r="8654" ht="15">
      <c r="C8654" t="s">
        <v>3643</v>
      </c>
    </row>
    <row r="8655" spans="3:7" ht="15">
      <c r="C8655" s="5">
        <v>66946382</v>
      </c>
      <c r="D8655" t="s">
        <v>4291</v>
      </c>
      <c r="E8655" t="s">
        <v>1213</v>
      </c>
      <c r="F8655" t="s">
        <v>1214</v>
      </c>
      <c r="G8655" s="6">
        <v>3218953.27</v>
      </c>
    </row>
    <row r="8656" spans="3:11" ht="15">
      <c r="C8656" t="s">
        <v>3645</v>
      </c>
      <c r="J8656" t="s">
        <v>1215</v>
      </c>
      <c r="K8656">
        <v>89</v>
      </c>
    </row>
    <row r="8657" ht="15">
      <c r="C8657" t="s">
        <v>3754</v>
      </c>
    </row>
    <row r="8661" spans="1:8" ht="15">
      <c r="A8661" t="s">
        <v>3755</v>
      </c>
      <c r="B8661" t="s">
        <v>3756</v>
      </c>
      <c r="C8661" t="s">
        <v>3757</v>
      </c>
      <c r="D8661" t="s">
        <v>3648</v>
      </c>
      <c r="E8661" t="s">
        <v>3758</v>
      </c>
      <c r="F8661" t="s">
        <v>3759</v>
      </c>
      <c r="G8661" t="s">
        <v>3760</v>
      </c>
      <c r="H8661" t="s">
        <v>3649</v>
      </c>
    </row>
    <row r="8664" spans="1:6" ht="15">
      <c r="A8664" t="s">
        <v>3761</v>
      </c>
      <c r="B8664" t="s">
        <v>3762</v>
      </c>
      <c r="C8664" t="s">
        <v>3763</v>
      </c>
      <c r="D8664" t="s">
        <v>3650</v>
      </c>
      <c r="E8664" t="s">
        <v>3764</v>
      </c>
      <c r="F8664" t="s">
        <v>3765</v>
      </c>
    </row>
    <row r="8665" spans="1:5" ht="15">
      <c r="A8665" t="s">
        <v>3766</v>
      </c>
      <c r="B8665" t="s">
        <v>3767</v>
      </c>
      <c r="C8665" t="s">
        <v>3768</v>
      </c>
      <c r="E8665" t="s">
        <v>3627</v>
      </c>
    </row>
    <row r="8700" spans="4:7" ht="15">
      <c r="D8700" t="s">
        <v>3646</v>
      </c>
      <c r="E8700" t="s">
        <v>3245</v>
      </c>
      <c r="F8700" t="s">
        <v>3246</v>
      </c>
      <c r="G8700" t="s">
        <v>3247</v>
      </c>
    </row>
    <row r="8701" spans="5:6" ht="15">
      <c r="E8701" t="s">
        <v>3753</v>
      </c>
      <c r="F8701" s="7">
        <v>38483</v>
      </c>
    </row>
    <row r="8704" spans="1:3" ht="15">
      <c r="A8704" t="s">
        <v>1216</v>
      </c>
      <c r="B8704" t="s">
        <v>1217</v>
      </c>
      <c r="C8704" t="s">
        <v>1218</v>
      </c>
    </row>
    <row r="8705" spans="1:3" ht="15">
      <c r="A8705" t="s">
        <v>3250</v>
      </c>
      <c r="B8705" t="s">
        <v>3251</v>
      </c>
      <c r="C8705" t="s">
        <v>1219</v>
      </c>
    </row>
    <row r="8706" spans="1:3" ht="15">
      <c r="A8706" t="s">
        <v>4511</v>
      </c>
      <c r="B8706" t="s">
        <v>1388</v>
      </c>
      <c r="C8706" t="s">
        <v>1220</v>
      </c>
    </row>
    <row r="8707" spans="1:3" ht="15">
      <c r="A8707" t="s">
        <v>1221</v>
      </c>
      <c r="B8707" t="s">
        <v>3886</v>
      </c>
      <c r="C8707">
        <v>72203</v>
      </c>
    </row>
    <row r="8708" spans="1:3" ht="15">
      <c r="A8708" t="s">
        <v>3255</v>
      </c>
      <c r="B8708" t="s">
        <v>3887</v>
      </c>
      <c r="C8708" t="s">
        <v>1222</v>
      </c>
    </row>
    <row r="8711" spans="1:11" ht="15">
      <c r="A8711" t="s">
        <v>4361</v>
      </c>
      <c r="C8711" t="s">
        <v>3258</v>
      </c>
      <c r="D8711" t="s">
        <v>3633</v>
      </c>
      <c r="E8711" t="s">
        <v>3259</v>
      </c>
      <c r="F8711" t="s">
        <v>3260</v>
      </c>
      <c r="G8711" t="s">
        <v>3261</v>
      </c>
      <c r="H8711" t="s">
        <v>3262</v>
      </c>
      <c r="I8711" t="s">
        <v>3263</v>
      </c>
      <c r="J8711" t="s">
        <v>3264</v>
      </c>
      <c r="K8711" t="s">
        <v>3265</v>
      </c>
    </row>
    <row r="8712" spans="3:10" ht="15">
      <c r="C8712" t="s">
        <v>3266</v>
      </c>
      <c r="D8712" t="s">
        <v>3636</v>
      </c>
      <c r="E8712" t="s">
        <v>3267</v>
      </c>
      <c r="F8712" t="s">
        <v>3268</v>
      </c>
      <c r="G8712" t="s">
        <v>3269</v>
      </c>
      <c r="H8712" t="s">
        <v>3270</v>
      </c>
      <c r="I8712" t="s">
        <v>3628</v>
      </c>
      <c r="J8712" t="s">
        <v>3637</v>
      </c>
    </row>
    <row r="8714" spans="1:4" ht="15">
      <c r="A8714">
        <v>6001000</v>
      </c>
      <c r="C8714" t="s">
        <v>1223</v>
      </c>
      <c r="D8714" t="s">
        <v>3202</v>
      </c>
    </row>
    <row r="8715" spans="7:9" ht="15">
      <c r="G8715" t="s">
        <v>1284</v>
      </c>
      <c r="H8715">
        <v>4</v>
      </c>
      <c r="I8715">
        <v>12.4</v>
      </c>
    </row>
    <row r="8716" spans="3:10" ht="15">
      <c r="C8716" t="s">
        <v>1285</v>
      </c>
      <c r="F8716" s="5">
        <v>1702188951</v>
      </c>
      <c r="G8716" t="s">
        <v>1286</v>
      </c>
      <c r="H8716">
        <v>34</v>
      </c>
      <c r="I8716">
        <v>12.4</v>
      </c>
      <c r="J8716" s="5">
        <v>23149770</v>
      </c>
    </row>
    <row r="8717" spans="3:10" ht="15">
      <c r="C8717" t="s">
        <v>3629</v>
      </c>
      <c r="D8717" s="5">
        <v>633306505</v>
      </c>
      <c r="F8717" s="5">
        <v>633306505</v>
      </c>
      <c r="G8717" t="s">
        <v>1287</v>
      </c>
      <c r="H8717">
        <v>34</v>
      </c>
      <c r="I8717">
        <v>12.4</v>
      </c>
      <c r="J8717" s="5">
        <v>8612968</v>
      </c>
    </row>
    <row r="8718" spans="3:10" ht="15">
      <c r="C8718" t="s">
        <v>3630</v>
      </c>
      <c r="E8718" s="5">
        <v>149403914</v>
      </c>
      <c r="F8718" s="5">
        <v>149403914</v>
      </c>
      <c r="G8718" t="s">
        <v>1288</v>
      </c>
      <c r="H8718">
        <v>34</v>
      </c>
      <c r="I8718">
        <v>12.4</v>
      </c>
      <c r="J8718" s="5">
        <v>2031893</v>
      </c>
    </row>
    <row r="8719" spans="3:10" ht="15">
      <c r="C8719" t="s">
        <v>1289</v>
      </c>
      <c r="D8719" s="5">
        <v>633306505</v>
      </c>
      <c r="E8719" s="5">
        <v>149403914</v>
      </c>
      <c r="F8719" s="5">
        <v>2484899370</v>
      </c>
      <c r="G8719" s="6">
        <v>115299330.77</v>
      </c>
      <c r="J8719" s="5">
        <v>33794631</v>
      </c>
    </row>
    <row r="8722" spans="3:4" ht="15">
      <c r="C8722" t="s">
        <v>1290</v>
      </c>
      <c r="D8722" t="s">
        <v>3193</v>
      </c>
    </row>
    <row r="8723" spans="3:10" ht="15">
      <c r="C8723" s="5">
        <v>1702188951</v>
      </c>
      <c r="D8723" s="5">
        <v>633306505</v>
      </c>
      <c r="E8723" s="5">
        <v>149403914</v>
      </c>
      <c r="F8723" s="5">
        <v>2484899370</v>
      </c>
      <c r="G8723" s="6">
        <v>115299330.77</v>
      </c>
      <c r="J8723" s="5">
        <v>33794631</v>
      </c>
    </row>
    <row r="8725" spans="1:4" ht="15">
      <c r="A8725">
        <v>6002000</v>
      </c>
      <c r="C8725" t="s">
        <v>1291</v>
      </c>
      <c r="D8725" t="s">
        <v>3203</v>
      </c>
    </row>
    <row r="8726" spans="7:9" ht="15">
      <c r="G8726" t="s">
        <v>1292</v>
      </c>
      <c r="H8726">
        <v>1.6</v>
      </c>
      <c r="I8726">
        <v>9.3</v>
      </c>
    </row>
    <row r="8727" spans="3:10" ht="15">
      <c r="C8727" t="s">
        <v>1293</v>
      </c>
      <c r="F8727" s="5">
        <v>397452132</v>
      </c>
      <c r="G8727" t="s">
        <v>1294</v>
      </c>
      <c r="H8727">
        <v>31.6</v>
      </c>
      <c r="I8727">
        <v>9.3</v>
      </c>
      <c r="J8727" s="5">
        <v>5023795</v>
      </c>
    </row>
    <row r="8728" spans="3:10" ht="15">
      <c r="C8728" t="s">
        <v>3629</v>
      </c>
      <c r="D8728" s="5">
        <v>126016195</v>
      </c>
      <c r="F8728" s="5">
        <v>126016195</v>
      </c>
      <c r="G8728" t="s">
        <v>1295</v>
      </c>
      <c r="H8728">
        <v>31.6</v>
      </c>
      <c r="I8728">
        <v>9.3</v>
      </c>
      <c r="J8728" s="5">
        <v>1592845</v>
      </c>
    </row>
    <row r="8729" spans="3:10" ht="15">
      <c r="C8729" t="s">
        <v>3630</v>
      </c>
      <c r="E8729" s="5">
        <v>32322558</v>
      </c>
      <c r="F8729" s="5">
        <v>32322558</v>
      </c>
      <c r="G8729" t="s">
        <v>1296</v>
      </c>
      <c r="H8729">
        <v>31.6</v>
      </c>
      <c r="I8729">
        <v>9.3</v>
      </c>
      <c r="J8729" s="5">
        <v>408557</v>
      </c>
    </row>
    <row r="8730" spans="3:10" ht="15">
      <c r="C8730" t="s">
        <v>1297</v>
      </c>
      <c r="D8730" s="5">
        <v>126016195</v>
      </c>
      <c r="E8730" s="5">
        <v>32322558</v>
      </c>
      <c r="F8730" s="5">
        <v>555790885</v>
      </c>
      <c r="G8730" s="6">
        <v>22731847.2</v>
      </c>
      <c r="J8730" s="5">
        <v>7025197</v>
      </c>
    </row>
    <row r="8733" spans="3:4" ht="15">
      <c r="C8733" t="s">
        <v>1298</v>
      </c>
      <c r="D8733" t="s">
        <v>3188</v>
      </c>
    </row>
    <row r="8734" spans="3:10" ht="15">
      <c r="C8734" s="5">
        <v>397452132</v>
      </c>
      <c r="D8734" s="5">
        <v>126016195</v>
      </c>
      <c r="E8734" s="5">
        <v>32322558</v>
      </c>
      <c r="F8734" s="5">
        <v>555790885</v>
      </c>
      <c r="G8734" s="6">
        <v>22731847.2</v>
      </c>
      <c r="J8734" s="5">
        <v>7025197</v>
      </c>
    </row>
    <row r="8736" spans="1:4" ht="15">
      <c r="A8736">
        <v>6003000</v>
      </c>
      <c r="C8736" t="s">
        <v>2653</v>
      </c>
      <c r="D8736" t="s">
        <v>4132</v>
      </c>
    </row>
    <row r="8737" spans="7:9" ht="15">
      <c r="G8737" t="s">
        <v>1299</v>
      </c>
      <c r="H8737">
        <v>5.9</v>
      </c>
      <c r="I8737">
        <v>14.8</v>
      </c>
    </row>
    <row r="8738" spans="3:10" ht="15">
      <c r="C8738" t="s">
        <v>1300</v>
      </c>
      <c r="F8738" s="5">
        <v>1089059350</v>
      </c>
      <c r="G8738" t="s">
        <v>1301</v>
      </c>
      <c r="H8738">
        <v>25.9</v>
      </c>
      <c r="I8738">
        <v>14.8</v>
      </c>
      <c r="J8738" s="5">
        <v>11282655</v>
      </c>
    </row>
    <row r="8739" spans="3:10" ht="15">
      <c r="C8739" t="s">
        <v>3629</v>
      </c>
      <c r="D8739" s="5">
        <v>347105735</v>
      </c>
      <c r="F8739" s="5">
        <v>347105735</v>
      </c>
      <c r="G8739" t="s">
        <v>1302</v>
      </c>
      <c r="H8739">
        <v>25.9</v>
      </c>
      <c r="I8739">
        <v>14.8</v>
      </c>
      <c r="J8739" s="5">
        <v>3596015</v>
      </c>
    </row>
    <row r="8740" spans="3:10" ht="15">
      <c r="C8740" t="s">
        <v>3630</v>
      </c>
      <c r="E8740" s="5">
        <v>56268677</v>
      </c>
      <c r="F8740" s="5">
        <v>56268677</v>
      </c>
      <c r="G8740" t="s">
        <v>1303</v>
      </c>
      <c r="H8740">
        <v>25.9</v>
      </c>
      <c r="I8740">
        <v>14.8</v>
      </c>
      <c r="J8740" s="5">
        <v>582943</v>
      </c>
    </row>
    <row r="8741" spans="3:10" ht="15">
      <c r="C8741" t="s">
        <v>1304</v>
      </c>
      <c r="D8741" s="5">
        <v>347105735</v>
      </c>
      <c r="E8741" s="5">
        <v>56268677</v>
      </c>
      <c r="F8741" s="5">
        <v>1492433762</v>
      </c>
      <c r="G8741" s="6">
        <v>60742054.11</v>
      </c>
      <c r="J8741" s="5">
        <v>15461613</v>
      </c>
    </row>
    <row r="8743" ht="15">
      <c r="C8743" t="s">
        <v>3154</v>
      </c>
    </row>
    <row r="8744" spans="7:9" ht="15">
      <c r="G8744" t="s">
        <v>1299</v>
      </c>
      <c r="H8744">
        <v>5.9</v>
      </c>
      <c r="I8744">
        <v>14.8</v>
      </c>
    </row>
    <row r="8745" spans="3:10" ht="15">
      <c r="C8745" t="s">
        <v>2654</v>
      </c>
      <c r="F8745" s="5">
        <v>1106200</v>
      </c>
      <c r="G8745" t="s">
        <v>2655</v>
      </c>
      <c r="H8745">
        <v>25.9</v>
      </c>
      <c r="I8745">
        <v>14.8</v>
      </c>
      <c r="J8745" s="5">
        <v>11460</v>
      </c>
    </row>
    <row r="8746" spans="3:10" ht="15">
      <c r="C8746" t="s">
        <v>3629</v>
      </c>
      <c r="D8746" s="5">
        <v>279130</v>
      </c>
      <c r="F8746" s="5">
        <v>279130</v>
      </c>
      <c r="G8746" t="s">
        <v>2656</v>
      </c>
      <c r="H8746">
        <v>25.9</v>
      </c>
      <c r="I8746">
        <v>14.8</v>
      </c>
      <c r="J8746" s="5">
        <v>2892</v>
      </c>
    </row>
    <row r="8747" spans="3:10" ht="15">
      <c r="C8747" t="s">
        <v>3630</v>
      </c>
      <c r="E8747" s="5">
        <v>188450</v>
      </c>
      <c r="F8747" s="5">
        <v>188450</v>
      </c>
      <c r="G8747" t="s">
        <v>2657</v>
      </c>
      <c r="H8747">
        <v>25.9</v>
      </c>
      <c r="I8747">
        <v>14.8</v>
      </c>
      <c r="J8747" s="5">
        <v>1952</v>
      </c>
    </row>
    <row r="8748" spans="3:10" ht="15">
      <c r="C8748" t="s">
        <v>2658</v>
      </c>
      <c r="D8748" s="5">
        <v>279130</v>
      </c>
      <c r="E8748" s="5">
        <v>188450</v>
      </c>
      <c r="F8748" s="5">
        <v>1573780</v>
      </c>
      <c r="G8748" s="6">
        <v>64052.85</v>
      </c>
      <c r="J8748" s="5">
        <v>16304</v>
      </c>
    </row>
    <row r="8751" ht="15">
      <c r="C8751" t="s">
        <v>1305</v>
      </c>
    </row>
    <row r="8752" spans="7:9" ht="15">
      <c r="G8752" t="s">
        <v>1299</v>
      </c>
      <c r="H8752">
        <v>5.9</v>
      </c>
      <c r="I8752">
        <v>14.8</v>
      </c>
    </row>
    <row r="8753" spans="3:10" ht="15">
      <c r="C8753" t="s">
        <v>3499</v>
      </c>
      <c r="F8753" s="5">
        <v>9933950</v>
      </c>
      <c r="G8753" t="s">
        <v>3500</v>
      </c>
      <c r="H8753">
        <v>25.9</v>
      </c>
      <c r="I8753">
        <v>14.8</v>
      </c>
      <c r="J8753" s="5">
        <v>102916</v>
      </c>
    </row>
    <row r="8754" spans="3:10" ht="15">
      <c r="C8754" t="s">
        <v>3629</v>
      </c>
      <c r="D8754" s="5">
        <v>2389745</v>
      </c>
      <c r="F8754" s="5">
        <v>2389745</v>
      </c>
      <c r="G8754" t="s">
        <v>3501</v>
      </c>
      <c r="H8754">
        <v>25.9</v>
      </c>
      <c r="I8754">
        <v>14.8</v>
      </c>
      <c r="J8754" s="5">
        <v>24758</v>
      </c>
    </row>
    <row r="8755" spans="3:10" ht="15">
      <c r="C8755" t="s">
        <v>3630</v>
      </c>
      <c r="E8755" s="5">
        <v>1312950</v>
      </c>
      <c r="F8755" s="5">
        <v>1312950</v>
      </c>
      <c r="G8755" t="s">
        <v>3502</v>
      </c>
      <c r="H8755">
        <v>25.9</v>
      </c>
      <c r="I8755">
        <v>14.8</v>
      </c>
      <c r="J8755" s="5">
        <v>13602</v>
      </c>
    </row>
    <row r="8756" spans="3:10" ht="15">
      <c r="C8756" t="s">
        <v>3503</v>
      </c>
      <c r="D8756" s="5">
        <v>2389745</v>
      </c>
      <c r="E8756" s="5">
        <v>1312950</v>
      </c>
      <c r="F8756" s="5">
        <v>13636645</v>
      </c>
      <c r="G8756" s="6">
        <v>555011.46</v>
      </c>
      <c r="J8756" s="5">
        <v>141276</v>
      </c>
    </row>
    <row r="8759" ht="15">
      <c r="C8759" t="s">
        <v>2759</v>
      </c>
    </row>
    <row r="8760" spans="7:9" ht="15">
      <c r="G8760" t="s">
        <v>1299</v>
      </c>
      <c r="H8760">
        <v>5.9</v>
      </c>
      <c r="I8760">
        <v>14.8</v>
      </c>
    </row>
    <row r="8766" spans="4:7" ht="15">
      <c r="D8766" t="s">
        <v>3646</v>
      </c>
      <c r="E8766" t="s">
        <v>3245</v>
      </c>
      <c r="F8766" t="s">
        <v>3246</v>
      </c>
      <c r="G8766" t="s">
        <v>3247</v>
      </c>
    </row>
    <row r="8767" spans="5:6" ht="15">
      <c r="E8767" t="s">
        <v>3753</v>
      </c>
      <c r="F8767" s="7">
        <v>38483</v>
      </c>
    </row>
    <row r="8770" spans="1:3" ht="15">
      <c r="A8770" t="s">
        <v>1216</v>
      </c>
      <c r="B8770" t="s">
        <v>1217</v>
      </c>
      <c r="C8770" t="s">
        <v>1218</v>
      </c>
    </row>
    <row r="8771" spans="1:3" ht="15">
      <c r="A8771" t="s">
        <v>3250</v>
      </c>
      <c r="B8771" t="s">
        <v>3251</v>
      </c>
      <c r="C8771" t="s">
        <v>1219</v>
      </c>
    </row>
    <row r="8772" spans="1:3" ht="15">
      <c r="A8772" t="s">
        <v>4511</v>
      </c>
      <c r="B8772" t="s">
        <v>1388</v>
      </c>
      <c r="C8772" t="s">
        <v>1220</v>
      </c>
    </row>
    <row r="8773" spans="1:3" ht="15">
      <c r="A8773" t="s">
        <v>1221</v>
      </c>
      <c r="B8773" t="s">
        <v>3886</v>
      </c>
      <c r="C8773">
        <v>72203</v>
      </c>
    </row>
    <row r="8774" spans="1:3" ht="15">
      <c r="A8774" t="s">
        <v>3255</v>
      </c>
      <c r="B8774" t="s">
        <v>3887</v>
      </c>
      <c r="C8774" t="s">
        <v>1222</v>
      </c>
    </row>
    <row r="8777" spans="1:11" ht="15">
      <c r="A8777" t="s">
        <v>4361</v>
      </c>
      <c r="C8777" t="s">
        <v>3258</v>
      </c>
      <c r="D8777" t="s">
        <v>3633</v>
      </c>
      <c r="E8777" t="s">
        <v>3259</v>
      </c>
      <c r="F8777" t="s">
        <v>3260</v>
      </c>
      <c r="G8777" t="s">
        <v>3261</v>
      </c>
      <c r="H8777" t="s">
        <v>3262</v>
      </c>
      <c r="I8777" t="s">
        <v>3263</v>
      </c>
      <c r="J8777" t="s">
        <v>3264</v>
      </c>
      <c r="K8777" t="s">
        <v>3265</v>
      </c>
    </row>
    <row r="8778" spans="3:10" ht="15">
      <c r="C8778" t="s">
        <v>3266</v>
      </c>
      <c r="D8778" t="s">
        <v>3636</v>
      </c>
      <c r="E8778" t="s">
        <v>3267</v>
      </c>
      <c r="F8778" t="s">
        <v>3268</v>
      </c>
      <c r="G8778" t="s">
        <v>3269</v>
      </c>
      <c r="H8778" t="s">
        <v>3270</v>
      </c>
      <c r="I8778" t="s">
        <v>3628</v>
      </c>
      <c r="J8778" t="s">
        <v>3637</v>
      </c>
    </row>
    <row r="8780" spans="3:10" ht="15">
      <c r="C8780" t="s">
        <v>1306</v>
      </c>
      <c r="F8780" s="5">
        <v>17837450</v>
      </c>
      <c r="G8780" t="s">
        <v>1307</v>
      </c>
      <c r="H8780">
        <v>25.9</v>
      </c>
      <c r="I8780">
        <v>14.8</v>
      </c>
      <c r="J8780" s="5">
        <v>184796</v>
      </c>
    </row>
    <row r="8781" spans="3:10" ht="15">
      <c r="C8781" t="s">
        <v>3629</v>
      </c>
      <c r="D8781" s="5">
        <v>4741900</v>
      </c>
      <c r="F8781" s="5">
        <v>4741900</v>
      </c>
      <c r="G8781" t="s">
        <v>1308</v>
      </c>
      <c r="H8781">
        <v>25.9</v>
      </c>
      <c r="I8781">
        <v>14.8</v>
      </c>
      <c r="J8781" s="5">
        <v>49126</v>
      </c>
    </row>
    <row r="8782" spans="3:10" ht="15">
      <c r="C8782" t="s">
        <v>3630</v>
      </c>
      <c r="E8782" s="5">
        <v>670960</v>
      </c>
      <c r="F8782" s="5">
        <v>670960</v>
      </c>
      <c r="G8782" t="s">
        <v>1309</v>
      </c>
      <c r="H8782">
        <v>25.9</v>
      </c>
      <c r="I8782">
        <v>14.8</v>
      </c>
      <c r="J8782" s="5">
        <v>6951</v>
      </c>
    </row>
    <row r="8783" spans="3:10" ht="15">
      <c r="C8783" t="s">
        <v>1310</v>
      </c>
      <c r="D8783" s="5">
        <v>4741900</v>
      </c>
      <c r="E8783" s="5">
        <v>670960</v>
      </c>
      <c r="F8783" s="5">
        <v>23250310</v>
      </c>
      <c r="G8783" s="6">
        <v>946287.62</v>
      </c>
      <c r="J8783" s="5">
        <v>240873</v>
      </c>
    </row>
    <row r="8787" spans="3:4" ht="15">
      <c r="C8787" t="s">
        <v>1311</v>
      </c>
      <c r="D8787" t="s">
        <v>1588</v>
      </c>
    </row>
    <row r="8788" spans="3:10" ht="15">
      <c r="C8788" s="5">
        <v>1117936950</v>
      </c>
      <c r="D8788" s="5">
        <v>354516510</v>
      </c>
      <c r="E8788" s="5">
        <v>58441037</v>
      </c>
      <c r="F8788" s="5">
        <v>1530894497</v>
      </c>
      <c r="G8788" s="6">
        <v>62307406.04</v>
      </c>
      <c r="J8788" s="5">
        <v>15860066</v>
      </c>
    </row>
    <row r="8791" spans="1:11" ht="15">
      <c r="A8791" t="s">
        <v>3293</v>
      </c>
      <c r="B8791" t="s">
        <v>3294</v>
      </c>
      <c r="C8791" t="s">
        <v>3742</v>
      </c>
      <c r="D8791" t="s">
        <v>3642</v>
      </c>
      <c r="E8791" t="s">
        <v>3743</v>
      </c>
      <c r="F8791" t="s">
        <v>3744</v>
      </c>
      <c r="G8791" t="s">
        <v>3745</v>
      </c>
      <c r="H8791" t="s">
        <v>3746</v>
      </c>
      <c r="I8791" t="s">
        <v>3747</v>
      </c>
      <c r="J8791" t="s">
        <v>3748</v>
      </c>
      <c r="K8791" t="s">
        <v>3749</v>
      </c>
    </row>
    <row r="8792" spans="3:5" ht="15">
      <c r="C8792" t="s">
        <v>3099</v>
      </c>
      <c r="D8792" t="e">
        <v>#NAME?</v>
      </c>
      <c r="E8792" t="s">
        <v>3240</v>
      </c>
    </row>
    <row r="8793" spans="3:10" ht="15">
      <c r="C8793" t="s">
        <v>3107</v>
      </c>
      <c r="F8793" s="5">
        <v>1033656</v>
      </c>
      <c r="G8793" t="s">
        <v>3108</v>
      </c>
      <c r="H8793">
        <v>25</v>
      </c>
      <c r="I8793">
        <v>11.87</v>
      </c>
      <c r="J8793" s="5">
        <v>10337</v>
      </c>
    </row>
    <row r="8794" spans="3:10" ht="15">
      <c r="C8794" t="s">
        <v>3629</v>
      </c>
      <c r="D8794" s="5">
        <v>149655</v>
      </c>
      <c r="F8794" s="5">
        <v>149655</v>
      </c>
      <c r="G8794" t="s">
        <v>3109</v>
      </c>
      <c r="H8794">
        <v>25</v>
      </c>
      <c r="I8794">
        <v>11.87</v>
      </c>
      <c r="J8794" s="5">
        <v>1497</v>
      </c>
    </row>
    <row r="8795" spans="3:10" ht="15">
      <c r="C8795" t="s">
        <v>3630</v>
      </c>
      <c r="E8795" s="5">
        <v>94414</v>
      </c>
      <c r="F8795" s="5">
        <v>94414</v>
      </c>
      <c r="G8795" t="s">
        <v>1054</v>
      </c>
      <c r="H8795">
        <v>25</v>
      </c>
      <c r="I8795">
        <v>11.87</v>
      </c>
      <c r="J8795">
        <v>944</v>
      </c>
    </row>
    <row r="8796" spans="3:10" ht="15">
      <c r="C8796" t="s">
        <v>1055</v>
      </c>
      <c r="D8796" t="s">
        <v>4292</v>
      </c>
      <c r="E8796" t="s">
        <v>1312</v>
      </c>
      <c r="F8796" t="s">
        <v>1313</v>
      </c>
      <c r="G8796" s="6">
        <v>47109.72</v>
      </c>
      <c r="J8796" s="5">
        <v>12778</v>
      </c>
    </row>
    <row r="8798" ht="15">
      <c r="C8798" t="s">
        <v>3643</v>
      </c>
    </row>
    <row r="8799" spans="3:7" ht="15">
      <c r="C8799" s="5">
        <v>3189734089</v>
      </c>
      <c r="D8799" t="s">
        <v>4293</v>
      </c>
      <c r="E8799" t="s">
        <v>1314</v>
      </c>
      <c r="F8799" t="s">
        <v>1315</v>
      </c>
      <c r="G8799" s="6">
        <v>198820341.8</v>
      </c>
    </row>
    <row r="8800" spans="3:11" ht="15">
      <c r="C8800" t="s">
        <v>3645</v>
      </c>
      <c r="J8800" t="s">
        <v>1316</v>
      </c>
      <c r="K8800">
        <v>94</v>
      </c>
    </row>
    <row r="8801" ht="15">
      <c r="C8801" t="s">
        <v>3754</v>
      </c>
    </row>
    <row r="8805" spans="1:8" ht="15">
      <c r="A8805" t="s">
        <v>3755</v>
      </c>
      <c r="B8805" t="s">
        <v>3756</v>
      </c>
      <c r="C8805" t="s">
        <v>3757</v>
      </c>
      <c r="D8805" t="s">
        <v>3648</v>
      </c>
      <c r="E8805" t="s">
        <v>3758</v>
      </c>
      <c r="F8805" t="s">
        <v>3759</v>
      </c>
      <c r="G8805" t="s">
        <v>3760</v>
      </c>
      <c r="H8805" t="s">
        <v>3649</v>
      </c>
    </row>
    <row r="8808" spans="1:6" ht="15">
      <c r="A8808" t="s">
        <v>3761</v>
      </c>
      <c r="B8808" t="s">
        <v>3762</v>
      </c>
      <c r="C8808" t="s">
        <v>3763</v>
      </c>
      <c r="D8808" t="s">
        <v>3650</v>
      </c>
      <c r="E8808" t="s">
        <v>3764</v>
      </c>
      <c r="F8808" t="s">
        <v>3765</v>
      </c>
    </row>
    <row r="8809" spans="1:5" ht="15">
      <c r="A8809" t="s">
        <v>3766</v>
      </c>
      <c r="B8809" t="s">
        <v>3767</v>
      </c>
      <c r="C8809" t="s">
        <v>3768</v>
      </c>
      <c r="E8809" t="s">
        <v>3627</v>
      </c>
    </row>
    <row r="8832" spans="4:7" ht="15">
      <c r="D8832" t="s">
        <v>3646</v>
      </c>
      <c r="E8832" t="s">
        <v>3245</v>
      </c>
      <c r="F8832" t="s">
        <v>3246</v>
      </c>
      <c r="G8832" t="s">
        <v>3247</v>
      </c>
    </row>
    <row r="8833" spans="5:6" ht="15">
      <c r="E8833" t="s">
        <v>3753</v>
      </c>
      <c r="F8833" s="7">
        <v>38483</v>
      </c>
    </row>
    <row r="8836" spans="1:3" ht="15">
      <c r="A8836" t="s">
        <v>1317</v>
      </c>
      <c r="B8836" t="s">
        <v>1318</v>
      </c>
      <c r="C8836" t="s">
        <v>1319</v>
      </c>
    </row>
    <row r="8837" spans="1:3" ht="15">
      <c r="A8837" t="s">
        <v>3250</v>
      </c>
      <c r="B8837" t="s">
        <v>3251</v>
      </c>
      <c r="C8837" t="s">
        <v>1320</v>
      </c>
    </row>
    <row r="8838" spans="1:3" ht="15">
      <c r="A8838" t="s">
        <v>3192</v>
      </c>
      <c r="B8838" t="s">
        <v>1321</v>
      </c>
      <c r="C8838" t="s">
        <v>1322</v>
      </c>
    </row>
    <row r="8839" spans="1:3" ht="15">
      <c r="A8839" t="s">
        <v>4294</v>
      </c>
      <c r="B8839" t="s">
        <v>2887</v>
      </c>
      <c r="C8839">
        <v>72455</v>
      </c>
    </row>
    <row r="8840" spans="1:3" ht="15">
      <c r="A8840" t="s">
        <v>3255</v>
      </c>
      <c r="B8840" t="s">
        <v>3256</v>
      </c>
      <c r="C8840" t="s">
        <v>1323</v>
      </c>
    </row>
    <row r="8843" spans="1:11" ht="15">
      <c r="A8843" t="s">
        <v>4361</v>
      </c>
      <c r="C8843" t="s">
        <v>3258</v>
      </c>
      <c r="D8843" t="s">
        <v>3633</v>
      </c>
      <c r="E8843" t="s">
        <v>3259</v>
      </c>
      <c r="F8843" t="s">
        <v>3260</v>
      </c>
      <c r="G8843" t="s">
        <v>3261</v>
      </c>
      <c r="H8843" t="s">
        <v>3262</v>
      </c>
      <c r="I8843" t="s">
        <v>3263</v>
      </c>
      <c r="J8843" t="s">
        <v>3264</v>
      </c>
      <c r="K8843" t="s">
        <v>3265</v>
      </c>
    </row>
    <row r="8844" spans="3:10" ht="15">
      <c r="C8844" t="s">
        <v>3266</v>
      </c>
      <c r="D8844" t="s">
        <v>3636</v>
      </c>
      <c r="E8844" t="s">
        <v>3267</v>
      </c>
      <c r="F8844" t="s">
        <v>3268</v>
      </c>
      <c r="G8844" t="s">
        <v>3269</v>
      </c>
      <c r="H8844" t="s">
        <v>3270</v>
      </c>
      <c r="I8844" t="s">
        <v>3628</v>
      </c>
      <c r="J8844" t="s">
        <v>3637</v>
      </c>
    </row>
    <row r="8846" spans="1:3" ht="15">
      <c r="A8846">
        <v>6102000</v>
      </c>
      <c r="C8846" t="s">
        <v>1324</v>
      </c>
    </row>
    <row r="8847" spans="7:9" ht="15">
      <c r="G8847" t="s">
        <v>1325</v>
      </c>
      <c r="H8847">
        <v>8.2</v>
      </c>
      <c r="I8847">
        <v>2.5</v>
      </c>
    </row>
    <row r="8848" spans="3:10" ht="15">
      <c r="C8848" t="s">
        <v>1326</v>
      </c>
      <c r="F8848" s="5">
        <v>13111752</v>
      </c>
      <c r="G8848" t="s">
        <v>1327</v>
      </c>
      <c r="H8848">
        <v>28.2</v>
      </c>
      <c r="I8848">
        <v>2.5</v>
      </c>
      <c r="J8848" s="5">
        <v>147901</v>
      </c>
    </row>
    <row r="8849" spans="3:10" ht="15">
      <c r="C8849" t="s">
        <v>3629</v>
      </c>
      <c r="D8849" s="5">
        <v>4295219</v>
      </c>
      <c r="F8849" s="5">
        <v>4295219</v>
      </c>
      <c r="G8849" t="s">
        <v>1328</v>
      </c>
      <c r="H8849">
        <v>28.2</v>
      </c>
      <c r="I8849">
        <v>2.5</v>
      </c>
      <c r="J8849" s="5">
        <v>48450</v>
      </c>
    </row>
    <row r="8850" spans="3:10" ht="15">
      <c r="C8850" t="s">
        <v>3630</v>
      </c>
      <c r="E8850" s="5">
        <v>1397510</v>
      </c>
      <c r="F8850" s="5">
        <v>1397510</v>
      </c>
      <c r="G8850" t="s">
        <v>1329</v>
      </c>
      <c r="H8850">
        <v>28.2</v>
      </c>
      <c r="I8850">
        <v>2.5</v>
      </c>
      <c r="J8850" s="5">
        <v>15764</v>
      </c>
    </row>
    <row r="8851" spans="3:10" ht="15">
      <c r="C8851" t="s">
        <v>1330</v>
      </c>
      <c r="D8851" s="5">
        <v>4295219</v>
      </c>
      <c r="E8851" s="5">
        <v>1397510</v>
      </c>
      <c r="F8851" s="5">
        <v>18804481</v>
      </c>
      <c r="G8851" s="6">
        <v>577297.57</v>
      </c>
      <c r="J8851" s="5">
        <v>212115</v>
      </c>
    </row>
    <row r="8854" spans="3:4" ht="15">
      <c r="C8854" t="s">
        <v>1331</v>
      </c>
      <c r="D8854" t="s">
        <v>3187</v>
      </c>
    </row>
    <row r="8855" spans="3:10" ht="15">
      <c r="C8855" s="5">
        <v>13111752</v>
      </c>
      <c r="D8855" s="5">
        <v>4295219</v>
      </c>
      <c r="E8855" s="5">
        <v>1397510</v>
      </c>
      <c r="F8855" s="5">
        <v>18804481</v>
      </c>
      <c r="G8855" s="6">
        <v>577297.57</v>
      </c>
      <c r="J8855" s="5">
        <v>212115</v>
      </c>
    </row>
    <row r="8857" spans="1:3" ht="15">
      <c r="A8857">
        <v>6103000</v>
      </c>
      <c r="C8857" t="s">
        <v>811</v>
      </c>
    </row>
    <row r="8858" spans="7:9" ht="15">
      <c r="G8858" t="s">
        <v>1332</v>
      </c>
      <c r="H8858">
        <v>5</v>
      </c>
      <c r="I8858">
        <v>4.37</v>
      </c>
    </row>
    <row r="8859" spans="3:10" ht="15">
      <c r="C8859" t="s">
        <v>1333</v>
      </c>
      <c r="F8859" s="5">
        <v>65330376</v>
      </c>
      <c r="G8859" t="s">
        <v>1334</v>
      </c>
      <c r="H8859">
        <v>25</v>
      </c>
      <c r="I8859">
        <v>4.37</v>
      </c>
      <c r="J8859" s="5">
        <v>653304</v>
      </c>
    </row>
    <row r="8860" spans="3:10" ht="15">
      <c r="C8860" t="s">
        <v>3629</v>
      </c>
      <c r="D8860" s="5">
        <v>24640868</v>
      </c>
      <c r="F8860" s="5">
        <v>24640868</v>
      </c>
      <c r="G8860" t="s">
        <v>1335</v>
      </c>
      <c r="H8860">
        <v>25</v>
      </c>
      <c r="I8860">
        <v>4.37</v>
      </c>
      <c r="J8860" s="5">
        <v>246409</v>
      </c>
    </row>
    <row r="8861" spans="3:10" ht="15">
      <c r="C8861" t="s">
        <v>3630</v>
      </c>
      <c r="E8861" s="5">
        <v>6798940</v>
      </c>
      <c r="F8861" s="5">
        <v>6798940</v>
      </c>
      <c r="G8861" t="s">
        <v>1336</v>
      </c>
      <c r="H8861">
        <v>25</v>
      </c>
      <c r="I8861">
        <v>4.37</v>
      </c>
      <c r="J8861" s="5">
        <v>67989</v>
      </c>
    </row>
    <row r="8862" spans="3:10" ht="15">
      <c r="C8862" t="s">
        <v>1337</v>
      </c>
      <c r="D8862" s="5">
        <v>24640868</v>
      </c>
      <c r="E8862" s="5">
        <v>6798940</v>
      </c>
      <c r="F8862" s="5">
        <v>96770184</v>
      </c>
      <c r="G8862" s="6">
        <v>2842140.3</v>
      </c>
      <c r="J8862" s="5">
        <v>967702</v>
      </c>
    </row>
    <row r="8864" ht="15">
      <c r="C8864" t="s">
        <v>4690</v>
      </c>
    </row>
    <row r="8865" spans="7:9" ht="15">
      <c r="G8865" t="s">
        <v>1332</v>
      </c>
      <c r="H8865">
        <v>5</v>
      </c>
      <c r="I8865">
        <v>4.37</v>
      </c>
    </row>
    <row r="8866" spans="3:10" ht="15">
      <c r="C8866" t="s">
        <v>812</v>
      </c>
      <c r="F8866" s="5">
        <v>25433</v>
      </c>
      <c r="G8866" t="s">
        <v>813</v>
      </c>
      <c r="H8866">
        <v>25</v>
      </c>
      <c r="I8866">
        <v>4.37</v>
      </c>
      <c r="J8866">
        <v>254</v>
      </c>
    </row>
    <row r="8867" spans="3:10" ht="15">
      <c r="C8867" t="s">
        <v>3629</v>
      </c>
      <c r="D8867" s="5">
        <v>6450</v>
      </c>
      <c r="F8867" s="5">
        <v>6450</v>
      </c>
      <c r="G8867" t="s">
        <v>814</v>
      </c>
      <c r="H8867">
        <v>25</v>
      </c>
      <c r="I8867">
        <v>4.37</v>
      </c>
      <c r="J8867">
        <v>65</v>
      </c>
    </row>
    <row r="8868" spans="3:10" ht="15">
      <c r="C8868" t="s">
        <v>3630</v>
      </c>
      <c r="E8868" s="5">
        <v>51450</v>
      </c>
      <c r="F8868" s="5">
        <v>51450</v>
      </c>
      <c r="G8868" t="s">
        <v>815</v>
      </c>
      <c r="H8868">
        <v>25</v>
      </c>
      <c r="I8868">
        <v>4.37</v>
      </c>
      <c r="J8868">
        <v>515</v>
      </c>
    </row>
    <row r="8869" spans="3:10" ht="15">
      <c r="C8869" t="s">
        <v>816</v>
      </c>
      <c r="D8869" s="5">
        <v>6450</v>
      </c>
      <c r="E8869" s="5">
        <v>51450</v>
      </c>
      <c r="F8869" s="5">
        <v>83333</v>
      </c>
      <c r="G8869" s="6">
        <v>2447.5</v>
      </c>
      <c r="J8869">
        <v>834</v>
      </c>
    </row>
    <row r="8873" spans="3:4" ht="15">
      <c r="C8873" t="s">
        <v>1338</v>
      </c>
      <c r="D8873" t="s">
        <v>3223</v>
      </c>
    </row>
    <row r="8874" spans="3:10" ht="15">
      <c r="C8874" s="5">
        <v>65355809</v>
      </c>
      <c r="D8874" s="5">
        <v>24647318</v>
      </c>
      <c r="E8874" s="5">
        <v>6850390</v>
      </c>
      <c r="F8874" s="5">
        <v>96853517</v>
      </c>
      <c r="G8874" s="6">
        <v>2844587.8</v>
      </c>
      <c r="J8874" s="5">
        <v>968536</v>
      </c>
    </row>
    <row r="8877" spans="1:11" ht="15">
      <c r="A8877" t="s">
        <v>3293</v>
      </c>
      <c r="B8877" t="s">
        <v>3294</v>
      </c>
      <c r="C8877" t="s">
        <v>3742</v>
      </c>
      <c r="D8877" t="s">
        <v>3642</v>
      </c>
      <c r="E8877" t="s">
        <v>3743</v>
      </c>
      <c r="F8877" t="s">
        <v>3744</v>
      </c>
      <c r="G8877" t="s">
        <v>3745</v>
      </c>
      <c r="H8877" t="s">
        <v>3746</v>
      </c>
      <c r="I8877" t="s">
        <v>3747</v>
      </c>
      <c r="J8877" t="s">
        <v>3748</v>
      </c>
      <c r="K8877" t="s">
        <v>3749</v>
      </c>
    </row>
    <row r="8878" spans="3:5" ht="15">
      <c r="C8878" t="s">
        <v>819</v>
      </c>
      <c r="D8878" t="e">
        <v>#NAME?</v>
      </c>
      <c r="E8878" t="s">
        <v>1543</v>
      </c>
    </row>
    <row r="8879" spans="3:10" ht="15">
      <c r="C8879" t="s">
        <v>1339</v>
      </c>
      <c r="F8879" s="5">
        <v>10745533</v>
      </c>
      <c r="G8879" t="s">
        <v>1340</v>
      </c>
      <c r="H8879">
        <v>25</v>
      </c>
      <c r="I8879">
        <v>6.09</v>
      </c>
      <c r="J8879" s="5">
        <v>107455</v>
      </c>
    </row>
    <row r="8880" spans="3:10" ht="15">
      <c r="C8880" t="s">
        <v>3629</v>
      </c>
      <c r="D8880" s="5">
        <v>2754574</v>
      </c>
      <c r="F8880" s="5">
        <v>2754574</v>
      </c>
      <c r="G8880" t="s">
        <v>1341</v>
      </c>
      <c r="H8880">
        <v>25</v>
      </c>
      <c r="I8880">
        <v>6.09</v>
      </c>
      <c r="J8880" s="5">
        <v>27546</v>
      </c>
    </row>
    <row r="8881" spans="3:10" ht="15">
      <c r="C8881" t="s">
        <v>3630</v>
      </c>
      <c r="E8881" s="5">
        <v>1220645</v>
      </c>
      <c r="F8881" s="5">
        <v>1220645</v>
      </c>
      <c r="G8881" t="s">
        <v>1342</v>
      </c>
      <c r="H8881">
        <v>25</v>
      </c>
      <c r="I8881">
        <v>6.09</v>
      </c>
      <c r="J8881" s="5">
        <v>12206</v>
      </c>
    </row>
    <row r="8882" spans="3:10" ht="15">
      <c r="C8882" t="s">
        <v>1343</v>
      </c>
      <c r="D8882" t="s">
        <v>4295</v>
      </c>
      <c r="E8882" t="s">
        <v>1344</v>
      </c>
      <c r="F8882" t="s">
        <v>1345</v>
      </c>
      <c r="G8882" s="6">
        <v>457668.18</v>
      </c>
      <c r="J8882" s="5">
        <v>147207</v>
      </c>
    </row>
    <row r="8884" spans="3:5" ht="15">
      <c r="C8884" t="s">
        <v>775</v>
      </c>
      <c r="D8884" t="e">
        <v>#NAME?</v>
      </c>
      <c r="E8884" t="s">
        <v>4109</v>
      </c>
    </row>
    <row r="8885" spans="3:10" ht="15">
      <c r="C8885" t="s">
        <v>782</v>
      </c>
      <c r="F8885" s="5">
        <v>3697246</v>
      </c>
      <c r="G8885" t="s">
        <v>783</v>
      </c>
      <c r="H8885">
        <v>25</v>
      </c>
      <c r="I8885">
        <v>11.93</v>
      </c>
      <c r="J8885" s="5">
        <v>36972</v>
      </c>
    </row>
    <row r="8886" spans="3:10" ht="15">
      <c r="C8886" t="s">
        <v>3629</v>
      </c>
      <c r="D8886" s="5">
        <v>1103644</v>
      </c>
      <c r="F8886" s="5">
        <v>1103644</v>
      </c>
      <c r="G8886" t="s">
        <v>784</v>
      </c>
      <c r="H8886">
        <v>25</v>
      </c>
      <c r="I8886">
        <v>11.93</v>
      </c>
      <c r="J8886" s="5">
        <v>11036</v>
      </c>
    </row>
    <row r="8887" spans="3:10" ht="15">
      <c r="C8887" t="s">
        <v>3630</v>
      </c>
      <c r="E8887" s="5">
        <v>417984</v>
      </c>
      <c r="F8887" s="5">
        <v>417984</v>
      </c>
      <c r="G8887" t="s">
        <v>785</v>
      </c>
      <c r="H8887">
        <v>25</v>
      </c>
      <c r="I8887">
        <v>11.93</v>
      </c>
      <c r="J8887" s="5">
        <v>4180</v>
      </c>
    </row>
    <row r="8888" spans="3:10" ht="15">
      <c r="C8888" t="s">
        <v>786</v>
      </c>
      <c r="D8888" t="s">
        <v>4296</v>
      </c>
      <c r="E8888" t="s">
        <v>1346</v>
      </c>
      <c r="F8888" t="s">
        <v>1347</v>
      </c>
      <c r="G8888" s="6">
        <v>192733.01</v>
      </c>
      <c r="J8888" s="5">
        <v>52188</v>
      </c>
    </row>
    <row r="8890" spans="3:4" ht="15">
      <c r="C8890" t="s">
        <v>4515</v>
      </c>
      <c r="D8890" t="e">
        <v>#NAME?</v>
      </c>
    </row>
    <row r="8891" spans="3:10" ht="15">
      <c r="C8891" t="s">
        <v>4523</v>
      </c>
      <c r="F8891" s="5">
        <v>4678366</v>
      </c>
      <c r="G8891" t="s">
        <v>4524</v>
      </c>
      <c r="H8891">
        <v>25</v>
      </c>
      <c r="I8891">
        <v>3</v>
      </c>
      <c r="J8891" s="5">
        <v>46784</v>
      </c>
    </row>
    <row r="8892" spans="3:10" ht="15">
      <c r="C8892" t="s">
        <v>3629</v>
      </c>
      <c r="D8892" s="5">
        <v>1363682</v>
      </c>
      <c r="F8892" s="5">
        <v>1363682</v>
      </c>
      <c r="G8892" t="s">
        <v>4525</v>
      </c>
      <c r="H8892">
        <v>25</v>
      </c>
      <c r="I8892">
        <v>3</v>
      </c>
      <c r="J8892" s="5">
        <v>13637</v>
      </c>
    </row>
    <row r="8898" spans="4:7" ht="15">
      <c r="D8898" t="s">
        <v>3646</v>
      </c>
      <c r="E8898" t="s">
        <v>3245</v>
      </c>
      <c r="F8898" t="s">
        <v>3246</v>
      </c>
      <c r="G8898" t="s">
        <v>3247</v>
      </c>
    </row>
    <row r="8899" spans="5:6" ht="15">
      <c r="E8899" t="s">
        <v>3753</v>
      </c>
      <c r="F8899" s="7">
        <v>38483</v>
      </c>
    </row>
    <row r="8902" spans="1:3" ht="15">
      <c r="A8902" t="s">
        <v>1317</v>
      </c>
      <c r="B8902" t="s">
        <v>1318</v>
      </c>
      <c r="C8902" t="s">
        <v>1319</v>
      </c>
    </row>
    <row r="8903" spans="1:3" ht="15">
      <c r="A8903" t="s">
        <v>3250</v>
      </c>
      <c r="B8903" t="s">
        <v>3251</v>
      </c>
      <c r="C8903" t="s">
        <v>1320</v>
      </c>
    </row>
    <row r="8904" spans="1:3" ht="15">
      <c r="A8904" t="s">
        <v>3192</v>
      </c>
      <c r="B8904" t="s">
        <v>1321</v>
      </c>
      <c r="C8904" t="s">
        <v>1322</v>
      </c>
    </row>
    <row r="8905" spans="1:3" ht="15">
      <c r="A8905" t="s">
        <v>4294</v>
      </c>
      <c r="B8905" t="s">
        <v>2887</v>
      </c>
      <c r="C8905">
        <v>72455</v>
      </c>
    </row>
    <row r="8906" spans="1:3" ht="15">
      <c r="A8906" t="s">
        <v>3255</v>
      </c>
      <c r="B8906" t="s">
        <v>3256</v>
      </c>
      <c r="C8906" t="s">
        <v>1323</v>
      </c>
    </row>
    <row r="8909" spans="1:11" ht="15">
      <c r="A8909" t="s">
        <v>4361</v>
      </c>
      <c r="C8909" t="s">
        <v>3258</v>
      </c>
      <c r="D8909" t="s">
        <v>3633</v>
      </c>
      <c r="E8909" t="s">
        <v>3259</v>
      </c>
      <c r="F8909" t="s">
        <v>3260</v>
      </c>
      <c r="G8909" t="s">
        <v>3261</v>
      </c>
      <c r="H8909" t="s">
        <v>3262</v>
      </c>
      <c r="I8909" t="s">
        <v>3263</v>
      </c>
      <c r="J8909" t="s">
        <v>3264</v>
      </c>
      <c r="K8909" t="s">
        <v>3265</v>
      </c>
    </row>
    <row r="8910" spans="3:10" ht="15">
      <c r="C8910" t="s">
        <v>3266</v>
      </c>
      <c r="D8910" t="s">
        <v>3636</v>
      </c>
      <c r="E8910" t="s">
        <v>3267</v>
      </c>
      <c r="F8910" t="s">
        <v>3268</v>
      </c>
      <c r="G8910" t="s">
        <v>3269</v>
      </c>
      <c r="H8910" t="s">
        <v>3270</v>
      </c>
      <c r="I8910" t="s">
        <v>3628</v>
      </c>
      <c r="J8910" t="s">
        <v>3637</v>
      </c>
    </row>
    <row r="8912" spans="3:10" ht="15">
      <c r="C8912" t="s">
        <v>3630</v>
      </c>
      <c r="E8912" s="5">
        <v>3251090</v>
      </c>
      <c r="F8912" s="5">
        <v>3251090</v>
      </c>
      <c r="G8912" t="s">
        <v>4526</v>
      </c>
      <c r="H8912">
        <v>25</v>
      </c>
      <c r="I8912">
        <v>3</v>
      </c>
      <c r="J8912" s="5">
        <v>32511</v>
      </c>
    </row>
    <row r="8913" spans="3:10" ht="15">
      <c r="C8913" t="s">
        <v>4527</v>
      </c>
      <c r="D8913" t="s">
        <v>4297</v>
      </c>
      <c r="E8913" t="s">
        <v>1348</v>
      </c>
      <c r="F8913" t="s">
        <v>1413</v>
      </c>
      <c r="G8913" s="6">
        <v>260207.87</v>
      </c>
      <c r="J8913" s="5">
        <v>92932</v>
      </c>
    </row>
    <row r="8915" spans="3:5" ht="15">
      <c r="C8915" t="s">
        <v>4551</v>
      </c>
      <c r="D8915" t="s">
        <v>3242</v>
      </c>
      <c r="E8915" t="s">
        <v>3210</v>
      </c>
    </row>
    <row r="8916" spans="3:10" ht="15">
      <c r="C8916" t="s">
        <v>484</v>
      </c>
      <c r="F8916" s="5">
        <v>1391670</v>
      </c>
      <c r="G8916" t="s">
        <v>485</v>
      </c>
      <c r="H8916">
        <v>25</v>
      </c>
      <c r="I8916">
        <v>7.59</v>
      </c>
      <c r="J8916" s="5">
        <v>13917</v>
      </c>
    </row>
    <row r="8917" spans="3:10" ht="15">
      <c r="C8917" t="s">
        <v>3629</v>
      </c>
      <c r="D8917" s="5">
        <v>450757</v>
      </c>
      <c r="F8917" s="5">
        <v>450757</v>
      </c>
      <c r="G8917" t="s">
        <v>486</v>
      </c>
      <c r="H8917">
        <v>25</v>
      </c>
      <c r="I8917">
        <v>7.59</v>
      </c>
      <c r="J8917" s="5">
        <v>4508</v>
      </c>
    </row>
    <row r="8918" spans="3:10" ht="15">
      <c r="C8918" t="s">
        <v>3630</v>
      </c>
      <c r="E8918" s="5">
        <v>469562</v>
      </c>
      <c r="F8918" s="5">
        <v>469562</v>
      </c>
      <c r="G8918" t="s">
        <v>487</v>
      </c>
      <c r="H8918">
        <v>25</v>
      </c>
      <c r="I8918">
        <v>7.59</v>
      </c>
      <c r="J8918" s="5">
        <v>4696</v>
      </c>
    </row>
    <row r="8919" spans="3:10" ht="15">
      <c r="C8919" t="s">
        <v>488</v>
      </c>
      <c r="D8919" t="s">
        <v>4298</v>
      </c>
      <c r="E8919" t="s">
        <v>1414</v>
      </c>
      <c r="F8919" t="s">
        <v>1415</v>
      </c>
      <c r="G8919" s="6">
        <v>75347.73</v>
      </c>
      <c r="J8919" s="5">
        <v>23121</v>
      </c>
    </row>
    <row r="8921" ht="15">
      <c r="C8921" t="s">
        <v>3643</v>
      </c>
    </row>
    <row r="8922" spans="3:7" ht="15">
      <c r="C8922" s="5">
        <v>98954943</v>
      </c>
      <c r="D8922" t="s">
        <v>4299</v>
      </c>
      <c r="E8922" t="s">
        <v>1416</v>
      </c>
      <c r="F8922" t="s">
        <v>1417</v>
      </c>
      <c r="G8922" s="6">
        <v>4405394.66</v>
      </c>
    </row>
    <row r="8923" spans="3:11" ht="15">
      <c r="C8923" t="s">
        <v>3645</v>
      </c>
      <c r="J8923" t="s">
        <v>1418</v>
      </c>
      <c r="K8923">
        <v>51</v>
      </c>
    </row>
    <row r="8924" ht="15">
      <c r="C8924" t="s">
        <v>3754</v>
      </c>
    </row>
    <row r="8928" spans="1:8" ht="15">
      <c r="A8928" t="s">
        <v>3755</v>
      </c>
      <c r="B8928" t="s">
        <v>3756</v>
      </c>
      <c r="C8928" t="s">
        <v>3757</v>
      </c>
      <c r="D8928" t="s">
        <v>3648</v>
      </c>
      <c r="E8928" t="s">
        <v>3758</v>
      </c>
      <c r="F8928" t="s">
        <v>3759</v>
      </c>
      <c r="G8928" t="s">
        <v>3760</v>
      </c>
      <c r="H8928" t="s">
        <v>3649</v>
      </c>
    </row>
    <row r="8931" spans="1:6" ht="15">
      <c r="A8931" t="s">
        <v>3761</v>
      </c>
      <c r="B8931" t="s">
        <v>3762</v>
      </c>
      <c r="C8931" t="s">
        <v>3763</v>
      </c>
      <c r="D8931" t="s">
        <v>3650</v>
      </c>
      <c r="E8931" t="s">
        <v>3764</v>
      </c>
      <c r="F8931" t="s">
        <v>3765</v>
      </c>
    </row>
    <row r="8932" spans="1:5" ht="15">
      <c r="A8932" t="s">
        <v>3766</v>
      </c>
      <c r="B8932" t="s">
        <v>3767</v>
      </c>
      <c r="C8932" t="s">
        <v>3768</v>
      </c>
      <c r="E8932" t="s">
        <v>3627</v>
      </c>
    </row>
    <row r="8964" spans="4:7" ht="15">
      <c r="D8964" t="s">
        <v>3646</v>
      </c>
      <c r="E8964" t="s">
        <v>3245</v>
      </c>
      <c r="F8964" t="s">
        <v>3246</v>
      </c>
      <c r="G8964" t="s">
        <v>3247</v>
      </c>
    </row>
    <row r="8965" spans="5:6" ht="15">
      <c r="E8965" t="s">
        <v>3753</v>
      </c>
      <c r="F8965" s="7">
        <v>38483</v>
      </c>
    </row>
    <row r="8968" spans="1:3" ht="15">
      <c r="A8968" t="s">
        <v>4300</v>
      </c>
      <c r="B8968" t="s">
        <v>1419</v>
      </c>
      <c r="C8968" t="s">
        <v>1420</v>
      </c>
    </row>
    <row r="8969" spans="1:3" ht="15">
      <c r="A8969" t="s">
        <v>3250</v>
      </c>
      <c r="B8969" t="s">
        <v>3251</v>
      </c>
      <c r="C8969" t="s">
        <v>1421</v>
      </c>
    </row>
    <row r="8970" spans="1:3" ht="15">
      <c r="A8970" t="s">
        <v>4511</v>
      </c>
      <c r="B8970" t="s">
        <v>1388</v>
      </c>
      <c r="C8970" t="s">
        <v>1422</v>
      </c>
    </row>
    <row r="8971" spans="1:3" ht="15">
      <c r="A8971" t="s">
        <v>1423</v>
      </c>
      <c r="B8971" t="s">
        <v>1424</v>
      </c>
      <c r="C8971" t="s">
        <v>1425</v>
      </c>
    </row>
    <row r="8972" spans="1:3" ht="15">
      <c r="A8972" t="s">
        <v>3255</v>
      </c>
      <c r="B8972" t="s">
        <v>3256</v>
      </c>
      <c r="C8972" t="s">
        <v>1426</v>
      </c>
    </row>
    <row r="8975" spans="1:11" ht="15">
      <c r="A8975" t="s">
        <v>4361</v>
      </c>
      <c r="C8975" t="s">
        <v>3258</v>
      </c>
      <c r="D8975" t="s">
        <v>3633</v>
      </c>
      <c r="E8975" t="s">
        <v>3259</v>
      </c>
      <c r="F8975" t="s">
        <v>3260</v>
      </c>
      <c r="G8975" t="s">
        <v>3261</v>
      </c>
      <c r="H8975" t="s">
        <v>3262</v>
      </c>
      <c r="I8975" t="s">
        <v>3263</v>
      </c>
      <c r="J8975" t="s">
        <v>3264</v>
      </c>
      <c r="K8975" t="s">
        <v>3265</v>
      </c>
    </row>
    <row r="8976" spans="3:10" ht="15">
      <c r="C8976" t="s">
        <v>3266</v>
      </c>
      <c r="D8976" t="s">
        <v>3636</v>
      </c>
      <c r="E8976" t="s">
        <v>3267</v>
      </c>
      <c r="F8976" t="s">
        <v>3268</v>
      </c>
      <c r="G8976" t="s">
        <v>3269</v>
      </c>
      <c r="H8976" t="s">
        <v>3270</v>
      </c>
      <c r="I8976" t="s">
        <v>3628</v>
      </c>
      <c r="J8976" t="s">
        <v>3637</v>
      </c>
    </row>
    <row r="8978" spans="1:4" ht="15">
      <c r="A8978">
        <v>6201000</v>
      </c>
      <c r="C8978" t="s">
        <v>1427</v>
      </c>
      <c r="D8978" t="s">
        <v>3640</v>
      </c>
    </row>
    <row r="8979" spans="7:9" ht="15">
      <c r="G8979" t="s">
        <v>1779</v>
      </c>
      <c r="H8979">
        <v>5</v>
      </c>
      <c r="I8979">
        <v>6.2</v>
      </c>
    </row>
    <row r="8980" spans="3:10" ht="15">
      <c r="C8980" t="s">
        <v>1428</v>
      </c>
      <c r="F8980" s="5">
        <v>107412275</v>
      </c>
      <c r="G8980" t="s">
        <v>1429</v>
      </c>
      <c r="H8980">
        <v>25</v>
      </c>
      <c r="I8980">
        <v>6.2</v>
      </c>
      <c r="J8980" s="5">
        <v>1074123</v>
      </c>
    </row>
    <row r="8981" spans="3:10" ht="15">
      <c r="C8981" t="s">
        <v>3629</v>
      </c>
      <c r="D8981" s="5">
        <v>37382100</v>
      </c>
      <c r="F8981" s="5">
        <v>37382100</v>
      </c>
      <c r="G8981" t="s">
        <v>1430</v>
      </c>
      <c r="H8981">
        <v>25</v>
      </c>
      <c r="I8981">
        <v>6.2</v>
      </c>
      <c r="J8981" s="5">
        <v>373821</v>
      </c>
    </row>
    <row r="8982" spans="3:10" ht="15">
      <c r="C8982" t="s">
        <v>3630</v>
      </c>
      <c r="E8982" s="5">
        <v>17142675</v>
      </c>
      <c r="F8982" s="5">
        <v>17142675</v>
      </c>
      <c r="G8982" t="s">
        <v>1431</v>
      </c>
      <c r="H8982">
        <v>25</v>
      </c>
      <c r="I8982">
        <v>6.2</v>
      </c>
      <c r="J8982" s="5">
        <v>171427</v>
      </c>
    </row>
    <row r="8983" spans="3:10" ht="15">
      <c r="C8983" t="s">
        <v>1432</v>
      </c>
      <c r="D8983" s="5">
        <v>37382100</v>
      </c>
      <c r="E8983" s="5">
        <v>17142675</v>
      </c>
      <c r="F8983" s="5">
        <v>161937050</v>
      </c>
      <c r="G8983" s="6">
        <v>5052435.96</v>
      </c>
      <c r="J8983" s="5">
        <v>1619371</v>
      </c>
    </row>
    <row r="8986" spans="3:4" ht="15">
      <c r="C8986" t="s">
        <v>1433</v>
      </c>
      <c r="D8986" t="s">
        <v>3638</v>
      </c>
    </row>
    <row r="8987" spans="3:10" ht="15">
      <c r="C8987" s="5">
        <v>107412275</v>
      </c>
      <c r="D8987" s="5">
        <v>37382100</v>
      </c>
      <c r="E8987" s="5">
        <v>17142675</v>
      </c>
      <c r="F8987" s="5">
        <v>161937050</v>
      </c>
      <c r="G8987" s="6">
        <v>5052435.96</v>
      </c>
      <c r="J8987" s="5">
        <v>1619371</v>
      </c>
    </row>
    <row r="8989" spans="1:3" ht="15">
      <c r="A8989">
        <v>6202000</v>
      </c>
      <c r="C8989" t="s">
        <v>2536</v>
      </c>
    </row>
    <row r="8990" spans="7:9" ht="15">
      <c r="G8990" t="s">
        <v>1434</v>
      </c>
      <c r="H8990">
        <v>5</v>
      </c>
      <c r="I8990">
        <v>2.4</v>
      </c>
    </row>
    <row r="8991" spans="3:10" ht="15">
      <c r="C8991" t="s">
        <v>1435</v>
      </c>
      <c r="F8991" s="5">
        <v>15532765</v>
      </c>
      <c r="G8991" t="s">
        <v>1436</v>
      </c>
      <c r="H8991">
        <v>25</v>
      </c>
      <c r="I8991">
        <v>2.4</v>
      </c>
      <c r="J8991" s="5">
        <v>155328</v>
      </c>
    </row>
    <row r="8992" spans="3:10" ht="15">
      <c r="C8992" t="s">
        <v>3629</v>
      </c>
      <c r="D8992" s="5">
        <v>4913535</v>
      </c>
      <c r="F8992" s="5">
        <v>4913535</v>
      </c>
      <c r="G8992" t="s">
        <v>1437</v>
      </c>
      <c r="H8992">
        <v>25</v>
      </c>
      <c r="I8992">
        <v>2.4</v>
      </c>
      <c r="J8992" s="5">
        <v>49135</v>
      </c>
    </row>
    <row r="8993" spans="3:10" ht="15">
      <c r="C8993" t="s">
        <v>3630</v>
      </c>
      <c r="E8993" s="5">
        <v>2411510</v>
      </c>
      <c r="F8993" s="5">
        <v>2411510</v>
      </c>
      <c r="G8993" t="s">
        <v>1438</v>
      </c>
      <c r="H8993">
        <v>25</v>
      </c>
      <c r="I8993">
        <v>2.4</v>
      </c>
      <c r="J8993" s="5">
        <v>24115</v>
      </c>
    </row>
    <row r="8994" spans="3:10" ht="15">
      <c r="C8994" t="s">
        <v>1439</v>
      </c>
      <c r="D8994" s="5">
        <v>4913535</v>
      </c>
      <c r="E8994" s="5">
        <v>2411510</v>
      </c>
      <c r="F8994" s="5">
        <v>22857810</v>
      </c>
      <c r="G8994" s="6">
        <v>626303.99</v>
      </c>
      <c r="J8994" s="5">
        <v>228578</v>
      </c>
    </row>
    <row r="8996" spans="3:4" ht="15">
      <c r="C8996" t="s">
        <v>1440</v>
      </c>
      <c r="D8996" t="s">
        <v>4301</v>
      </c>
    </row>
    <row r="8997" spans="7:9" ht="15">
      <c r="G8997" t="s">
        <v>1434</v>
      </c>
      <c r="H8997">
        <v>5</v>
      </c>
      <c r="I8997">
        <v>2.4</v>
      </c>
    </row>
    <row r="8998" spans="3:10" ht="15">
      <c r="C8998" t="s">
        <v>2537</v>
      </c>
      <c r="F8998" s="5">
        <v>20136920</v>
      </c>
      <c r="G8998" t="s">
        <v>2538</v>
      </c>
      <c r="H8998">
        <v>25</v>
      </c>
      <c r="I8998">
        <v>2.4</v>
      </c>
      <c r="J8998" s="5">
        <v>201369</v>
      </c>
    </row>
    <row r="8999" spans="3:10" ht="15">
      <c r="C8999" t="s">
        <v>3629</v>
      </c>
      <c r="D8999" s="5">
        <v>1612620</v>
      </c>
      <c r="F8999" s="5">
        <v>1612620</v>
      </c>
      <c r="G8999" t="s">
        <v>2539</v>
      </c>
      <c r="H8999">
        <v>25</v>
      </c>
      <c r="I8999">
        <v>2.4</v>
      </c>
      <c r="J8999" s="5">
        <v>16126</v>
      </c>
    </row>
    <row r="9000" spans="3:10" ht="15">
      <c r="C9000" t="s">
        <v>3630</v>
      </c>
      <c r="E9000" s="5">
        <v>432250</v>
      </c>
      <c r="F9000" s="5">
        <v>432250</v>
      </c>
      <c r="G9000" t="s">
        <v>2540</v>
      </c>
      <c r="H9000">
        <v>25</v>
      </c>
      <c r="I9000">
        <v>2.4</v>
      </c>
      <c r="J9000" s="5">
        <v>4323</v>
      </c>
    </row>
    <row r="9001" spans="3:10" ht="15">
      <c r="C9001" t="s">
        <v>2541</v>
      </c>
      <c r="D9001" s="5">
        <v>1612620</v>
      </c>
      <c r="E9001" s="5">
        <v>432250</v>
      </c>
      <c r="F9001" s="5">
        <v>22181790</v>
      </c>
      <c r="G9001" s="6">
        <v>607781.05</v>
      </c>
      <c r="J9001" s="5">
        <v>221818</v>
      </c>
    </row>
    <row r="9005" spans="3:4" ht="15">
      <c r="C9005" t="s">
        <v>1441</v>
      </c>
      <c r="D9005" t="s">
        <v>3640</v>
      </c>
    </row>
    <row r="9006" spans="3:10" ht="15">
      <c r="C9006" s="5">
        <v>35669685</v>
      </c>
      <c r="D9006" s="5">
        <v>6526155</v>
      </c>
      <c r="E9006" s="5">
        <v>2843760</v>
      </c>
      <c r="F9006" s="5">
        <v>45039600</v>
      </c>
      <c r="G9006" s="6">
        <v>1234085.04</v>
      </c>
      <c r="J9006" s="5">
        <v>450396</v>
      </c>
    </row>
    <row r="9008" spans="1:4" ht="15">
      <c r="A9008">
        <v>6205000</v>
      </c>
      <c r="C9008" t="s">
        <v>3698</v>
      </c>
      <c r="D9008" t="s">
        <v>1526</v>
      </c>
    </row>
    <row r="9009" spans="7:9" ht="15">
      <c r="G9009" t="s">
        <v>1442</v>
      </c>
      <c r="H9009">
        <v>5</v>
      </c>
      <c r="I9009">
        <v>3.9</v>
      </c>
    </row>
    <row r="9010" spans="3:10" ht="15">
      <c r="C9010" t="s">
        <v>1443</v>
      </c>
      <c r="F9010" s="5">
        <v>18107930</v>
      </c>
      <c r="G9010" t="s">
        <v>1444</v>
      </c>
      <c r="H9010">
        <v>25</v>
      </c>
      <c r="I9010">
        <v>3.9</v>
      </c>
      <c r="J9010" s="5">
        <v>181079</v>
      </c>
    </row>
    <row r="9011" spans="3:10" ht="15">
      <c r="C9011" t="s">
        <v>3629</v>
      </c>
      <c r="D9011" s="5">
        <v>5099455</v>
      </c>
      <c r="F9011" s="5">
        <v>5099455</v>
      </c>
      <c r="G9011" t="s">
        <v>1445</v>
      </c>
      <c r="H9011">
        <v>25</v>
      </c>
      <c r="I9011">
        <v>3.9</v>
      </c>
      <c r="J9011" s="5">
        <v>50995</v>
      </c>
    </row>
    <row r="9012" spans="3:10" ht="15">
      <c r="C9012" t="s">
        <v>3630</v>
      </c>
      <c r="E9012" s="5">
        <v>4050385</v>
      </c>
      <c r="F9012" s="5">
        <v>4050385</v>
      </c>
      <c r="G9012" t="s">
        <v>1446</v>
      </c>
      <c r="H9012">
        <v>25</v>
      </c>
      <c r="I9012">
        <v>3.9</v>
      </c>
      <c r="J9012" s="5">
        <v>40504</v>
      </c>
    </row>
    <row r="9013" spans="3:10" ht="15">
      <c r="C9013" t="s">
        <v>1447</v>
      </c>
      <c r="D9013" s="5">
        <v>5099455</v>
      </c>
      <c r="E9013" s="5">
        <v>4050385</v>
      </c>
      <c r="F9013" s="5">
        <v>27257770</v>
      </c>
      <c r="G9013" s="6">
        <v>787749.56</v>
      </c>
      <c r="J9013" s="5">
        <v>272578</v>
      </c>
    </row>
    <row r="9015" ht="15">
      <c r="C9015" t="s">
        <v>1120</v>
      </c>
    </row>
    <row r="9016" spans="7:9" ht="15">
      <c r="G9016" t="s">
        <v>1442</v>
      </c>
      <c r="H9016">
        <v>5</v>
      </c>
      <c r="I9016">
        <v>3.9</v>
      </c>
    </row>
    <row r="9017" spans="3:10" ht="15">
      <c r="C9017" t="s">
        <v>3699</v>
      </c>
      <c r="F9017" s="5">
        <v>476298</v>
      </c>
      <c r="G9017" t="s">
        <v>3700</v>
      </c>
      <c r="H9017">
        <v>25</v>
      </c>
      <c r="I9017">
        <v>3.9</v>
      </c>
      <c r="J9017" s="5">
        <v>4763</v>
      </c>
    </row>
    <row r="9018" spans="3:10" ht="15">
      <c r="C9018" t="s">
        <v>3629</v>
      </c>
      <c r="D9018" s="5">
        <v>65600</v>
      </c>
      <c r="F9018" s="5">
        <v>65600</v>
      </c>
      <c r="G9018" t="s">
        <v>3701</v>
      </c>
      <c r="H9018">
        <v>25</v>
      </c>
      <c r="I9018">
        <v>3.9</v>
      </c>
      <c r="J9018">
        <v>656</v>
      </c>
    </row>
    <row r="9019" spans="3:10" ht="15">
      <c r="C9019" t="s">
        <v>3630</v>
      </c>
      <c r="E9019" s="5">
        <v>447670</v>
      </c>
      <c r="F9019" s="5">
        <v>447670</v>
      </c>
      <c r="G9019" t="s">
        <v>3702</v>
      </c>
      <c r="H9019">
        <v>25</v>
      </c>
      <c r="I9019">
        <v>3.9</v>
      </c>
      <c r="J9019" s="5">
        <v>4477</v>
      </c>
    </row>
    <row r="9020" spans="3:10" ht="15">
      <c r="C9020" t="s">
        <v>3703</v>
      </c>
      <c r="D9020" s="5">
        <v>65600</v>
      </c>
      <c r="E9020" s="5">
        <v>447670</v>
      </c>
      <c r="F9020" s="5">
        <v>989568</v>
      </c>
      <c r="G9020" s="6">
        <v>28598.51</v>
      </c>
      <c r="J9020" s="5">
        <v>9896</v>
      </c>
    </row>
    <row r="9024" spans="3:4" ht="15">
      <c r="C9024" t="s">
        <v>1448</v>
      </c>
      <c r="D9024" t="s">
        <v>4302</v>
      </c>
    </row>
    <row r="9030" spans="4:7" ht="15">
      <c r="D9030" t="s">
        <v>3646</v>
      </c>
      <c r="E9030" t="s">
        <v>3245</v>
      </c>
      <c r="F9030" t="s">
        <v>3246</v>
      </c>
      <c r="G9030" t="s">
        <v>3247</v>
      </c>
    </row>
    <row r="9031" spans="5:6" ht="15">
      <c r="E9031" t="s">
        <v>3753</v>
      </c>
      <c r="F9031" s="7">
        <v>38483</v>
      </c>
    </row>
    <row r="9034" spans="1:3" ht="15">
      <c r="A9034" t="s">
        <v>4300</v>
      </c>
      <c r="B9034" t="s">
        <v>1419</v>
      </c>
      <c r="C9034" t="s">
        <v>1420</v>
      </c>
    </row>
    <row r="9035" spans="1:3" ht="15">
      <c r="A9035" t="s">
        <v>3250</v>
      </c>
      <c r="B9035" t="s">
        <v>3251</v>
      </c>
      <c r="C9035" t="s">
        <v>1421</v>
      </c>
    </row>
    <row r="9036" spans="1:3" ht="15">
      <c r="A9036" t="s">
        <v>4511</v>
      </c>
      <c r="B9036" t="s">
        <v>1388</v>
      </c>
      <c r="C9036" t="s">
        <v>1422</v>
      </c>
    </row>
    <row r="9037" spans="1:3" ht="15">
      <c r="A9037" t="s">
        <v>1423</v>
      </c>
      <c r="B9037" t="s">
        <v>1424</v>
      </c>
      <c r="C9037" t="s">
        <v>1425</v>
      </c>
    </row>
    <row r="9038" spans="1:3" ht="15">
      <c r="A9038" t="s">
        <v>3255</v>
      </c>
      <c r="B9038" t="s">
        <v>3256</v>
      </c>
      <c r="C9038" t="s">
        <v>1426</v>
      </c>
    </row>
    <row r="9041" spans="1:11" ht="15">
      <c r="A9041" t="s">
        <v>4361</v>
      </c>
      <c r="C9041" t="s">
        <v>3258</v>
      </c>
      <c r="D9041" t="s">
        <v>3633</v>
      </c>
      <c r="E9041" t="s">
        <v>3259</v>
      </c>
      <c r="F9041" t="s">
        <v>3260</v>
      </c>
      <c r="G9041" t="s">
        <v>3261</v>
      </c>
      <c r="H9041" t="s">
        <v>3262</v>
      </c>
      <c r="I9041" t="s">
        <v>3263</v>
      </c>
      <c r="J9041" t="s">
        <v>3264</v>
      </c>
      <c r="K9041" t="s">
        <v>3265</v>
      </c>
    </row>
    <row r="9042" spans="3:10" ht="15">
      <c r="C9042" t="s">
        <v>3266</v>
      </c>
      <c r="D9042" t="s">
        <v>3636</v>
      </c>
      <c r="E9042" t="s">
        <v>3267</v>
      </c>
      <c r="F9042" t="s">
        <v>3268</v>
      </c>
      <c r="G9042" t="s">
        <v>3269</v>
      </c>
      <c r="H9042" t="s">
        <v>3270</v>
      </c>
      <c r="I9042" t="s">
        <v>3628</v>
      </c>
      <c r="J9042" t="s">
        <v>3637</v>
      </c>
    </row>
    <row r="9044" spans="3:10" ht="15">
      <c r="C9044" s="5">
        <v>18584228</v>
      </c>
      <c r="D9044" s="5">
        <v>5165055</v>
      </c>
      <c r="E9044" s="5">
        <v>4498055</v>
      </c>
      <c r="F9044" s="5">
        <v>28247338</v>
      </c>
      <c r="G9044" s="6">
        <v>816348.07</v>
      </c>
      <c r="J9044" s="5">
        <v>282474</v>
      </c>
    </row>
    <row r="9046" spans="1:11" ht="15">
      <c r="A9046" t="s">
        <v>3293</v>
      </c>
      <c r="B9046" t="s">
        <v>3294</v>
      </c>
      <c r="C9046" t="s">
        <v>3742</v>
      </c>
      <c r="D9046" t="s">
        <v>3642</v>
      </c>
      <c r="E9046" t="s">
        <v>3743</v>
      </c>
      <c r="F9046" t="s">
        <v>3744</v>
      </c>
      <c r="G9046" t="s">
        <v>3745</v>
      </c>
      <c r="H9046" t="s">
        <v>3746</v>
      </c>
      <c r="I9046" t="s">
        <v>3747</v>
      </c>
      <c r="J9046" t="s">
        <v>3748</v>
      </c>
      <c r="K9046" t="s">
        <v>3749</v>
      </c>
    </row>
    <row r="9048" ht="15">
      <c r="C9048" t="s">
        <v>3643</v>
      </c>
    </row>
    <row r="9049" spans="3:7" ht="15">
      <c r="C9049" s="5">
        <v>141052970</v>
      </c>
      <c r="D9049" t="s">
        <v>4303</v>
      </c>
      <c r="E9049" t="s">
        <v>1449</v>
      </c>
      <c r="F9049" t="s">
        <v>1450</v>
      </c>
      <c r="G9049" s="6">
        <v>6466489.51</v>
      </c>
    </row>
    <row r="9050" spans="3:11" ht="15">
      <c r="C9050" t="s">
        <v>3645</v>
      </c>
      <c r="J9050" t="s">
        <v>1451</v>
      </c>
      <c r="K9050">
        <v>41</v>
      </c>
    </row>
    <row r="9051" ht="15">
      <c r="C9051" t="s">
        <v>3754</v>
      </c>
    </row>
    <row r="9055" spans="1:8" ht="15">
      <c r="A9055" t="s">
        <v>3755</v>
      </c>
      <c r="B9055" t="s">
        <v>3756</v>
      </c>
      <c r="C9055" t="s">
        <v>3757</v>
      </c>
      <c r="D9055" t="s">
        <v>3648</v>
      </c>
      <c r="E9055" t="s">
        <v>3758</v>
      </c>
      <c r="F9055" t="s">
        <v>3759</v>
      </c>
      <c r="G9055" t="s">
        <v>3760</v>
      </c>
      <c r="H9055" t="s">
        <v>3649</v>
      </c>
    </row>
    <row r="9058" spans="1:6" ht="15">
      <c r="A9058" t="s">
        <v>3761</v>
      </c>
      <c r="B9058" t="s">
        <v>3762</v>
      </c>
      <c r="C9058" t="s">
        <v>3763</v>
      </c>
      <c r="D9058" t="s">
        <v>3650</v>
      </c>
      <c r="E9058" t="s">
        <v>3764</v>
      </c>
      <c r="F9058" t="s">
        <v>3765</v>
      </c>
    </row>
    <row r="9059" spans="1:5" ht="15">
      <c r="A9059" t="s">
        <v>3766</v>
      </c>
      <c r="B9059" t="s">
        <v>3767</v>
      </c>
      <c r="C9059" t="s">
        <v>3768</v>
      </c>
      <c r="E9059" t="s">
        <v>3627</v>
      </c>
    </row>
    <row r="9096" spans="4:7" ht="15">
      <c r="D9096" t="s">
        <v>3646</v>
      </c>
      <c r="E9096" t="s">
        <v>3245</v>
      </c>
      <c r="F9096" t="s">
        <v>3246</v>
      </c>
      <c r="G9096" t="s">
        <v>3247</v>
      </c>
    </row>
    <row r="9097" spans="5:6" ht="15">
      <c r="E9097" t="s">
        <v>3753</v>
      </c>
      <c r="F9097" s="7">
        <v>38483</v>
      </c>
    </row>
    <row r="9100" spans="1:2" ht="15">
      <c r="A9100" t="s">
        <v>1452</v>
      </c>
      <c r="B9100" t="s">
        <v>1453</v>
      </c>
    </row>
    <row r="9101" spans="1:3" ht="15">
      <c r="A9101" t="s">
        <v>3250</v>
      </c>
      <c r="B9101" t="s">
        <v>3251</v>
      </c>
      <c r="C9101" t="s">
        <v>1454</v>
      </c>
    </row>
    <row r="9102" spans="1:3" ht="15">
      <c r="A9102" t="s">
        <v>3772</v>
      </c>
      <c r="B9102" t="s">
        <v>1455</v>
      </c>
      <c r="C9102" t="s">
        <v>1456</v>
      </c>
    </row>
    <row r="9103" spans="1:3" ht="15">
      <c r="A9103" t="s">
        <v>4304</v>
      </c>
      <c r="B9103">
        <v>720</v>
      </c>
      <c r="C9103">
        <v>15</v>
      </c>
    </row>
    <row r="9104" spans="1:3" ht="15">
      <c r="A9104" t="s">
        <v>3255</v>
      </c>
      <c r="B9104" t="s">
        <v>3887</v>
      </c>
      <c r="C9104" t="s">
        <v>1457</v>
      </c>
    </row>
    <row r="9107" spans="1:11" ht="15">
      <c r="A9107" t="s">
        <v>4361</v>
      </c>
      <c r="C9107" t="s">
        <v>3258</v>
      </c>
      <c r="D9107" t="s">
        <v>3633</v>
      </c>
      <c r="E9107" t="s">
        <v>3259</v>
      </c>
      <c r="F9107" t="s">
        <v>3260</v>
      </c>
      <c r="G9107" t="s">
        <v>3261</v>
      </c>
      <c r="H9107" t="s">
        <v>3262</v>
      </c>
      <c r="I9107" t="s">
        <v>3263</v>
      </c>
      <c r="J9107" t="s">
        <v>3264</v>
      </c>
      <c r="K9107" t="s">
        <v>3265</v>
      </c>
    </row>
    <row r="9108" spans="3:10" ht="15">
      <c r="C9108" t="s">
        <v>3266</v>
      </c>
      <c r="D9108" t="s">
        <v>3636</v>
      </c>
      <c r="E9108" t="s">
        <v>3267</v>
      </c>
      <c r="F9108" t="s">
        <v>3268</v>
      </c>
      <c r="G9108" t="s">
        <v>3269</v>
      </c>
      <c r="H9108" t="s">
        <v>3270</v>
      </c>
      <c r="I9108" t="s">
        <v>3628</v>
      </c>
      <c r="J9108" t="s">
        <v>3637</v>
      </c>
    </row>
    <row r="9110" spans="1:3" ht="15">
      <c r="A9110">
        <v>6301000</v>
      </c>
      <c r="C9110" t="s">
        <v>452</v>
      </c>
    </row>
    <row r="9111" spans="7:9" ht="15">
      <c r="G9111" t="s">
        <v>4074</v>
      </c>
      <c r="H9111">
        <v>8.4</v>
      </c>
      <c r="I9111">
        <v>8.1</v>
      </c>
    </row>
    <row r="9112" spans="3:10" ht="15">
      <c r="C9112" t="s">
        <v>1458</v>
      </c>
      <c r="F9112" s="5">
        <v>23309812</v>
      </c>
      <c r="G9112" t="s">
        <v>1459</v>
      </c>
      <c r="H9112">
        <v>28.4</v>
      </c>
      <c r="I9112">
        <v>8.1</v>
      </c>
      <c r="J9112" s="5">
        <v>264799</v>
      </c>
    </row>
    <row r="9113" spans="3:10" ht="15">
      <c r="C9113" t="s">
        <v>3629</v>
      </c>
      <c r="D9113" s="5">
        <v>10627532</v>
      </c>
      <c r="F9113" s="5">
        <v>10627532</v>
      </c>
      <c r="G9113" t="s">
        <v>1460</v>
      </c>
      <c r="H9113">
        <v>28.4</v>
      </c>
      <c r="I9113">
        <v>8.1</v>
      </c>
      <c r="J9113" s="5">
        <v>120729</v>
      </c>
    </row>
    <row r="9114" spans="3:10" ht="15">
      <c r="C9114" t="s">
        <v>3630</v>
      </c>
      <c r="E9114" s="5">
        <v>2353545</v>
      </c>
      <c r="F9114" s="5">
        <v>2353545</v>
      </c>
      <c r="G9114" t="s">
        <v>1461</v>
      </c>
      <c r="H9114">
        <v>28.4</v>
      </c>
      <c r="I9114">
        <v>8.1</v>
      </c>
      <c r="J9114" s="5">
        <v>26736</v>
      </c>
    </row>
    <row r="9115" spans="3:10" ht="15">
      <c r="C9115" t="s">
        <v>1462</v>
      </c>
      <c r="D9115" s="5">
        <v>10627532</v>
      </c>
      <c r="E9115" s="5">
        <v>2353545</v>
      </c>
      <c r="F9115" s="5">
        <v>36290889</v>
      </c>
      <c r="G9115" s="6">
        <v>1324617.45</v>
      </c>
      <c r="J9115" s="5">
        <v>412264</v>
      </c>
    </row>
    <row r="9117" ht="15">
      <c r="C9117" t="s">
        <v>1463</v>
      </c>
    </row>
    <row r="9118" spans="7:9" ht="15">
      <c r="G9118" t="s">
        <v>4074</v>
      </c>
      <c r="H9118">
        <v>8.4</v>
      </c>
      <c r="I9118">
        <v>8.1</v>
      </c>
    </row>
    <row r="9119" spans="3:10" ht="15">
      <c r="C9119" t="s">
        <v>453</v>
      </c>
      <c r="F9119" s="5">
        <v>2500353</v>
      </c>
      <c r="G9119" t="s">
        <v>454</v>
      </c>
      <c r="H9119">
        <v>28.4</v>
      </c>
      <c r="I9119">
        <v>8.1</v>
      </c>
      <c r="J9119" s="5">
        <v>28404</v>
      </c>
    </row>
    <row r="9120" spans="3:10" ht="15">
      <c r="C9120" t="s">
        <v>3629</v>
      </c>
      <c r="D9120" s="5">
        <v>1349429</v>
      </c>
      <c r="F9120" s="5">
        <v>1349429</v>
      </c>
      <c r="G9120" t="s">
        <v>455</v>
      </c>
      <c r="H9120">
        <v>28.4</v>
      </c>
      <c r="I9120">
        <v>8.1</v>
      </c>
      <c r="J9120" s="5">
        <v>15330</v>
      </c>
    </row>
    <row r="9121" spans="3:10" ht="15">
      <c r="C9121" t="s">
        <v>3630</v>
      </c>
      <c r="E9121" s="5">
        <v>546762</v>
      </c>
      <c r="F9121" s="5">
        <v>546762</v>
      </c>
      <c r="G9121" t="s">
        <v>456</v>
      </c>
      <c r="H9121">
        <v>28.4</v>
      </c>
      <c r="I9121">
        <v>8.1</v>
      </c>
      <c r="J9121" s="5">
        <v>6211</v>
      </c>
    </row>
    <row r="9122" spans="3:10" ht="15">
      <c r="C9122" t="s">
        <v>457</v>
      </c>
      <c r="D9122" s="5">
        <v>1349429</v>
      </c>
      <c r="E9122" s="5">
        <v>546762</v>
      </c>
      <c r="F9122" s="5">
        <v>4396544</v>
      </c>
      <c r="G9122" s="6">
        <v>160473.85</v>
      </c>
      <c r="J9122" s="5">
        <v>49945</v>
      </c>
    </row>
    <row r="9126" spans="3:4" ht="15">
      <c r="C9126" t="s">
        <v>1464</v>
      </c>
      <c r="D9126" t="s">
        <v>3187</v>
      </c>
    </row>
    <row r="9127" spans="3:10" ht="15">
      <c r="C9127" s="5">
        <v>25810165</v>
      </c>
      <c r="D9127" s="5">
        <v>11976961</v>
      </c>
      <c r="E9127" s="5">
        <v>2900307</v>
      </c>
      <c r="F9127" s="5">
        <v>40687433</v>
      </c>
      <c r="G9127" s="6">
        <v>1485091.3</v>
      </c>
      <c r="J9127" s="5">
        <v>462209</v>
      </c>
    </row>
    <row r="9129" spans="1:3" ht="15">
      <c r="A9129">
        <v>6302000</v>
      </c>
      <c r="C9129" t="s">
        <v>333</v>
      </c>
    </row>
    <row r="9130" spans="7:9" ht="15">
      <c r="G9130" t="s">
        <v>1685</v>
      </c>
      <c r="H9130">
        <v>5</v>
      </c>
      <c r="I9130">
        <v>10.4</v>
      </c>
    </row>
    <row r="9131" spans="3:10" ht="15">
      <c r="C9131" t="s">
        <v>1465</v>
      </c>
      <c r="F9131" s="5">
        <v>206388808</v>
      </c>
      <c r="G9131" t="s">
        <v>1466</v>
      </c>
      <c r="H9131">
        <v>25</v>
      </c>
      <c r="I9131">
        <v>10.4</v>
      </c>
      <c r="J9131" s="5">
        <v>2063888</v>
      </c>
    </row>
    <row r="9132" spans="3:10" ht="15">
      <c r="C9132" t="s">
        <v>3629</v>
      </c>
      <c r="D9132" s="5">
        <v>64174979</v>
      </c>
      <c r="F9132" s="5">
        <v>64174979</v>
      </c>
      <c r="G9132" t="s">
        <v>1467</v>
      </c>
      <c r="H9132">
        <v>25</v>
      </c>
      <c r="I9132">
        <v>10.4</v>
      </c>
      <c r="J9132" s="5">
        <v>641750</v>
      </c>
    </row>
    <row r="9133" spans="3:10" ht="15">
      <c r="C9133" t="s">
        <v>3630</v>
      </c>
      <c r="E9133" s="5">
        <v>7162950</v>
      </c>
      <c r="F9133" s="5">
        <v>7162950</v>
      </c>
      <c r="G9133" t="s">
        <v>1468</v>
      </c>
      <c r="H9133">
        <v>25</v>
      </c>
      <c r="I9133">
        <v>10.4</v>
      </c>
      <c r="J9133" s="5">
        <v>71630</v>
      </c>
    </row>
    <row r="9134" spans="3:10" ht="15">
      <c r="C9134" t="s">
        <v>1469</v>
      </c>
      <c r="D9134" s="5">
        <v>64174979</v>
      </c>
      <c r="E9134" s="5">
        <v>7162950</v>
      </c>
      <c r="F9134" s="5">
        <v>277726737</v>
      </c>
      <c r="G9134" s="6">
        <v>9831526.49</v>
      </c>
      <c r="J9134" s="5">
        <v>2777268</v>
      </c>
    </row>
    <row r="9136" ht="15">
      <c r="C9136" t="s">
        <v>2207</v>
      </c>
    </row>
    <row r="9137" spans="7:9" ht="15">
      <c r="G9137" t="s">
        <v>1685</v>
      </c>
      <c r="H9137">
        <v>5</v>
      </c>
      <c r="I9137">
        <v>10.4</v>
      </c>
    </row>
    <row r="9138" spans="3:10" ht="15">
      <c r="C9138" t="s">
        <v>334</v>
      </c>
      <c r="F9138" s="5">
        <v>1762967</v>
      </c>
      <c r="G9138" t="s">
        <v>335</v>
      </c>
      <c r="H9138">
        <v>25</v>
      </c>
      <c r="I9138">
        <v>10.4</v>
      </c>
      <c r="J9138" s="5">
        <v>17630</v>
      </c>
    </row>
    <row r="9139" spans="3:10" ht="15">
      <c r="C9139" t="s">
        <v>3629</v>
      </c>
      <c r="D9139" s="5">
        <v>452658</v>
      </c>
      <c r="F9139" s="5">
        <v>452658</v>
      </c>
      <c r="G9139" t="s">
        <v>4706</v>
      </c>
      <c r="H9139">
        <v>25</v>
      </c>
      <c r="I9139">
        <v>10.4</v>
      </c>
      <c r="J9139" s="5">
        <v>4527</v>
      </c>
    </row>
    <row r="9140" spans="3:10" ht="15">
      <c r="C9140" t="s">
        <v>3630</v>
      </c>
      <c r="E9140" s="5">
        <v>358687</v>
      </c>
      <c r="F9140" s="5">
        <v>358687</v>
      </c>
      <c r="G9140" t="s">
        <v>4707</v>
      </c>
      <c r="H9140">
        <v>25</v>
      </c>
      <c r="I9140">
        <v>10.4</v>
      </c>
      <c r="J9140" s="5">
        <v>3587</v>
      </c>
    </row>
    <row r="9141" spans="3:10" ht="15">
      <c r="C9141" t="s">
        <v>4708</v>
      </c>
      <c r="D9141" s="5">
        <v>452658</v>
      </c>
      <c r="E9141" s="5">
        <v>358687</v>
      </c>
      <c r="F9141" s="5">
        <v>2574312</v>
      </c>
      <c r="G9141" s="6">
        <v>91130.64</v>
      </c>
      <c r="J9141" s="5">
        <v>25744</v>
      </c>
    </row>
    <row r="9145" spans="3:4" ht="15">
      <c r="C9145" t="s">
        <v>1470</v>
      </c>
      <c r="D9145" t="s">
        <v>3640</v>
      </c>
    </row>
    <row r="9146" spans="3:10" ht="15">
      <c r="C9146" s="5">
        <v>208151775</v>
      </c>
      <c r="D9146" s="5">
        <v>64627637</v>
      </c>
      <c r="E9146" s="5">
        <v>7521637</v>
      </c>
      <c r="F9146" s="5">
        <v>280301049</v>
      </c>
      <c r="G9146" s="6">
        <v>9922657.13</v>
      </c>
      <c r="J9146" s="5">
        <v>2803012</v>
      </c>
    </row>
    <row r="9148" spans="1:3" ht="15">
      <c r="A9148">
        <v>6303000</v>
      </c>
      <c r="C9148" t="s">
        <v>1471</v>
      </c>
    </row>
    <row r="9149" spans="7:9" ht="15">
      <c r="G9149" t="s">
        <v>3724</v>
      </c>
      <c r="H9149">
        <v>5</v>
      </c>
      <c r="I9149">
        <v>8.7</v>
      </c>
    </row>
    <row r="9150" spans="3:10" ht="15">
      <c r="C9150" t="s">
        <v>1472</v>
      </c>
      <c r="F9150" s="5">
        <v>288115805</v>
      </c>
      <c r="G9150" t="s">
        <v>1473</v>
      </c>
      <c r="H9150">
        <v>25</v>
      </c>
      <c r="I9150">
        <v>8.7</v>
      </c>
      <c r="J9150" s="5">
        <v>2881158</v>
      </c>
    </row>
    <row r="9151" spans="3:10" ht="15">
      <c r="C9151" t="s">
        <v>3629</v>
      </c>
      <c r="D9151" s="5">
        <v>95858165</v>
      </c>
      <c r="F9151" s="5">
        <v>95858165</v>
      </c>
      <c r="G9151" t="s">
        <v>1474</v>
      </c>
      <c r="H9151">
        <v>25</v>
      </c>
      <c r="I9151">
        <v>8.7</v>
      </c>
      <c r="J9151" s="5">
        <v>958582</v>
      </c>
    </row>
    <row r="9152" spans="3:10" ht="15">
      <c r="C9152" t="s">
        <v>3630</v>
      </c>
      <c r="E9152" s="5">
        <v>11940660</v>
      </c>
      <c r="F9152" s="5">
        <v>11940660</v>
      </c>
      <c r="G9152" t="s">
        <v>1475</v>
      </c>
      <c r="H9152">
        <v>25</v>
      </c>
      <c r="I9152">
        <v>8.7</v>
      </c>
      <c r="J9152" s="5">
        <v>119407</v>
      </c>
    </row>
    <row r="9153" spans="3:10" ht="15">
      <c r="C9153" t="s">
        <v>1476</v>
      </c>
      <c r="D9153" s="5">
        <v>95858165</v>
      </c>
      <c r="E9153" s="5">
        <v>11940660</v>
      </c>
      <c r="F9153" s="5">
        <v>395914630</v>
      </c>
      <c r="G9153" s="6">
        <v>13342323.03</v>
      </c>
      <c r="J9153" s="5">
        <v>3959147</v>
      </c>
    </row>
    <row r="9156" spans="3:4" ht="15">
      <c r="C9156" t="s">
        <v>1477</v>
      </c>
      <c r="D9156" t="s">
        <v>3640</v>
      </c>
    </row>
    <row r="9162" spans="4:7" ht="15">
      <c r="D9162" t="s">
        <v>3646</v>
      </c>
      <c r="E9162" t="s">
        <v>3245</v>
      </c>
      <c r="F9162" t="s">
        <v>3246</v>
      </c>
      <c r="G9162" t="s">
        <v>3247</v>
      </c>
    </row>
    <row r="9163" spans="5:6" ht="15">
      <c r="E9163" t="s">
        <v>3753</v>
      </c>
      <c r="F9163" s="7">
        <v>38483</v>
      </c>
    </row>
    <row r="9166" spans="1:2" ht="15">
      <c r="A9166" t="s">
        <v>1452</v>
      </c>
      <c r="B9166" t="s">
        <v>1453</v>
      </c>
    </row>
    <row r="9167" spans="1:3" ht="15">
      <c r="A9167" t="s">
        <v>3250</v>
      </c>
      <c r="B9167" t="s">
        <v>3251</v>
      </c>
      <c r="C9167" t="s">
        <v>1454</v>
      </c>
    </row>
    <row r="9168" spans="1:3" ht="15">
      <c r="A9168" t="s">
        <v>3772</v>
      </c>
      <c r="B9168" t="s">
        <v>1455</v>
      </c>
      <c r="C9168" t="s">
        <v>1456</v>
      </c>
    </row>
    <row r="9169" spans="1:3" ht="15">
      <c r="A9169" t="s">
        <v>4304</v>
      </c>
      <c r="B9169">
        <v>720</v>
      </c>
      <c r="C9169">
        <v>15</v>
      </c>
    </row>
    <row r="9170" spans="1:3" ht="15">
      <c r="A9170" t="s">
        <v>3255</v>
      </c>
      <c r="B9170" t="s">
        <v>3887</v>
      </c>
      <c r="C9170" t="s">
        <v>1457</v>
      </c>
    </row>
    <row r="9173" spans="1:11" ht="15">
      <c r="A9173" t="s">
        <v>4361</v>
      </c>
      <c r="C9173" t="s">
        <v>3258</v>
      </c>
      <c r="D9173" t="s">
        <v>3633</v>
      </c>
      <c r="E9173" t="s">
        <v>3259</v>
      </c>
      <c r="F9173" t="s">
        <v>3260</v>
      </c>
      <c r="G9173" t="s">
        <v>3261</v>
      </c>
      <c r="H9173" t="s">
        <v>3262</v>
      </c>
      <c r="I9173" t="s">
        <v>3263</v>
      </c>
      <c r="J9173" t="s">
        <v>3264</v>
      </c>
      <c r="K9173" t="s">
        <v>3265</v>
      </c>
    </row>
    <row r="9174" spans="3:10" ht="15">
      <c r="C9174" t="s">
        <v>3266</v>
      </c>
      <c r="D9174" t="s">
        <v>3636</v>
      </c>
      <c r="E9174" t="s">
        <v>3267</v>
      </c>
      <c r="F9174" t="s">
        <v>3268</v>
      </c>
      <c r="G9174" t="s">
        <v>3269</v>
      </c>
      <c r="H9174" t="s">
        <v>3270</v>
      </c>
      <c r="I9174" t="s">
        <v>3628</v>
      </c>
      <c r="J9174" t="s">
        <v>3637</v>
      </c>
    </row>
    <row r="9176" spans="3:10" ht="15">
      <c r="C9176" s="5">
        <v>288115805</v>
      </c>
      <c r="D9176" s="5">
        <v>95858165</v>
      </c>
      <c r="E9176" s="5">
        <v>11940660</v>
      </c>
      <c r="F9176" s="5">
        <v>395914630</v>
      </c>
      <c r="G9176" s="6">
        <v>13342323.03</v>
      </c>
      <c r="J9176" s="5">
        <v>3959147</v>
      </c>
    </row>
    <row r="9178" spans="1:4" ht="15">
      <c r="A9178">
        <v>6304000</v>
      </c>
      <c r="C9178" t="s">
        <v>4499</v>
      </c>
      <c r="D9178" t="s">
        <v>3187</v>
      </c>
    </row>
    <row r="9179" spans="7:9" ht="15">
      <c r="G9179" t="s">
        <v>1478</v>
      </c>
      <c r="H9179">
        <v>5</v>
      </c>
      <c r="I9179">
        <v>14.7</v>
      </c>
    </row>
    <row r="9180" spans="3:10" ht="15">
      <c r="C9180" t="s">
        <v>1479</v>
      </c>
      <c r="F9180" s="5">
        <v>22643336</v>
      </c>
      <c r="G9180" t="s">
        <v>1480</v>
      </c>
      <c r="H9180">
        <v>25</v>
      </c>
      <c r="I9180">
        <v>14.7</v>
      </c>
      <c r="J9180" s="5">
        <v>226433</v>
      </c>
    </row>
    <row r="9181" spans="3:10" ht="15">
      <c r="C9181" t="s">
        <v>3629</v>
      </c>
      <c r="D9181" s="5">
        <v>8951414</v>
      </c>
      <c r="F9181" s="5">
        <v>8951414</v>
      </c>
      <c r="G9181" t="s">
        <v>1481</v>
      </c>
      <c r="H9181">
        <v>25</v>
      </c>
      <c r="I9181">
        <v>14.7</v>
      </c>
      <c r="J9181" s="5">
        <v>89514</v>
      </c>
    </row>
    <row r="9182" spans="3:10" ht="15">
      <c r="C9182" t="s">
        <v>3630</v>
      </c>
      <c r="E9182" s="5">
        <v>1953410</v>
      </c>
      <c r="F9182" s="5">
        <v>1953410</v>
      </c>
      <c r="G9182" t="s">
        <v>1482</v>
      </c>
      <c r="H9182">
        <v>25</v>
      </c>
      <c r="I9182">
        <v>14.7</v>
      </c>
      <c r="J9182" s="5">
        <v>19534</v>
      </c>
    </row>
    <row r="9183" spans="3:10" ht="15">
      <c r="C9183" t="s">
        <v>1483</v>
      </c>
      <c r="D9183" s="5">
        <v>8951414</v>
      </c>
      <c r="E9183" s="5">
        <v>1953410</v>
      </c>
      <c r="F9183" s="5">
        <v>33548160</v>
      </c>
      <c r="G9183" s="6">
        <v>1331861.96</v>
      </c>
      <c r="J9183" s="5">
        <v>335481</v>
      </c>
    </row>
    <row r="9186" spans="3:4" ht="15">
      <c r="C9186" t="s">
        <v>3075</v>
      </c>
      <c r="D9186" t="s">
        <v>3638</v>
      </c>
    </row>
    <row r="9187" spans="3:10" ht="15">
      <c r="C9187" s="5">
        <v>22643336</v>
      </c>
      <c r="D9187" s="5">
        <v>8951414</v>
      </c>
      <c r="E9187" s="5">
        <v>1953410</v>
      </c>
      <c r="F9187" s="5">
        <v>33548160</v>
      </c>
      <c r="G9187" s="6">
        <v>1331861.96</v>
      </c>
      <c r="J9187" s="5">
        <v>335481</v>
      </c>
    </row>
    <row r="9190" spans="1:11" ht="15">
      <c r="A9190" t="s">
        <v>3293</v>
      </c>
      <c r="B9190" t="s">
        <v>3294</v>
      </c>
      <c r="C9190" t="s">
        <v>3742</v>
      </c>
      <c r="D9190" t="s">
        <v>3642</v>
      </c>
      <c r="E9190" t="s">
        <v>3743</v>
      </c>
      <c r="F9190" t="s">
        <v>3744</v>
      </c>
      <c r="G9190" t="s">
        <v>3745</v>
      </c>
      <c r="H9190" t="s">
        <v>3746</v>
      </c>
      <c r="I9190" t="s">
        <v>3747</v>
      </c>
      <c r="J9190" t="s">
        <v>3748</v>
      </c>
      <c r="K9190" t="s">
        <v>3749</v>
      </c>
    </row>
    <row r="9191" spans="3:5" ht="15">
      <c r="C9191" t="s">
        <v>2752</v>
      </c>
      <c r="D9191" t="s">
        <v>4305</v>
      </c>
      <c r="E9191" t="s">
        <v>1565</v>
      </c>
    </row>
    <row r="9192" spans="3:10" ht="15">
      <c r="C9192" t="s">
        <v>2760</v>
      </c>
      <c r="F9192" s="5">
        <v>136910996</v>
      </c>
      <c r="G9192" t="s">
        <v>2761</v>
      </c>
      <c r="H9192">
        <v>25</v>
      </c>
      <c r="I9192">
        <v>5.25</v>
      </c>
      <c r="J9192" s="5">
        <v>1369110</v>
      </c>
    </row>
    <row r="9193" spans="3:10" ht="15">
      <c r="C9193" t="s">
        <v>3629</v>
      </c>
      <c r="D9193" s="5">
        <v>15155761</v>
      </c>
      <c r="F9193" s="5">
        <v>15155761</v>
      </c>
      <c r="G9193" t="s">
        <v>2762</v>
      </c>
      <c r="H9193">
        <v>25</v>
      </c>
      <c r="I9193">
        <v>5.25</v>
      </c>
      <c r="J9193" s="5">
        <v>151558</v>
      </c>
    </row>
    <row r="9194" spans="3:10" ht="15">
      <c r="C9194" t="s">
        <v>3630</v>
      </c>
      <c r="E9194" s="5">
        <v>3178085</v>
      </c>
      <c r="F9194" s="5">
        <v>3178085</v>
      </c>
      <c r="G9194" t="s">
        <v>2763</v>
      </c>
      <c r="H9194">
        <v>25</v>
      </c>
      <c r="I9194">
        <v>5.25</v>
      </c>
      <c r="J9194" s="5">
        <v>31781</v>
      </c>
    </row>
    <row r="9195" spans="3:10" ht="15">
      <c r="C9195" t="s">
        <v>2764</v>
      </c>
      <c r="D9195" t="s">
        <v>4306</v>
      </c>
      <c r="E9195" t="s">
        <v>1484</v>
      </c>
      <c r="F9195" t="s">
        <v>1485</v>
      </c>
      <c r="G9195" s="6">
        <v>4696156.47</v>
      </c>
      <c r="J9195" s="5">
        <v>1552449</v>
      </c>
    </row>
    <row r="9197" spans="3:5" ht="15">
      <c r="C9197" t="s">
        <v>2773</v>
      </c>
      <c r="D9197" t="s">
        <v>4307</v>
      </c>
      <c r="E9197" t="s">
        <v>1565</v>
      </c>
    </row>
    <row r="9198" spans="3:10" ht="15">
      <c r="C9198" t="s">
        <v>2780</v>
      </c>
      <c r="F9198" s="5">
        <v>1868220</v>
      </c>
      <c r="G9198" t="s">
        <v>278</v>
      </c>
      <c r="H9198">
        <v>25</v>
      </c>
      <c r="I9198">
        <v>7.5</v>
      </c>
      <c r="J9198" s="5">
        <v>18682</v>
      </c>
    </row>
    <row r="9199" spans="3:10" ht="15">
      <c r="C9199" t="s">
        <v>3629</v>
      </c>
      <c r="D9199" s="5">
        <v>173225</v>
      </c>
      <c r="F9199" s="5">
        <v>173225</v>
      </c>
      <c r="G9199" t="s">
        <v>279</v>
      </c>
      <c r="H9199">
        <v>25</v>
      </c>
      <c r="I9199">
        <v>7.5</v>
      </c>
      <c r="J9199" s="5">
        <v>1732</v>
      </c>
    </row>
    <row r="9200" spans="3:10" ht="15">
      <c r="C9200" t="s">
        <v>3630</v>
      </c>
      <c r="E9200" s="5">
        <v>38365</v>
      </c>
      <c r="F9200" s="5">
        <v>38365</v>
      </c>
      <c r="G9200" t="s">
        <v>280</v>
      </c>
      <c r="H9200">
        <v>25</v>
      </c>
      <c r="I9200">
        <v>7.5</v>
      </c>
      <c r="J9200">
        <v>384</v>
      </c>
    </row>
    <row r="9201" spans="3:10" ht="15">
      <c r="C9201" t="s">
        <v>281</v>
      </c>
      <c r="D9201" t="s">
        <v>4308</v>
      </c>
      <c r="E9201" t="s">
        <v>1486</v>
      </c>
      <c r="F9201" t="s">
        <v>1487</v>
      </c>
      <c r="G9201" s="6">
        <v>67593.82</v>
      </c>
      <c r="J9201" s="5">
        <v>20798</v>
      </c>
    </row>
    <row r="9203" spans="3:5" ht="15">
      <c r="C9203" t="s">
        <v>440</v>
      </c>
      <c r="D9203" t="e">
        <v>#NAME?</v>
      </c>
      <c r="E9203" t="s">
        <v>1567</v>
      </c>
    </row>
    <row r="9204" spans="3:10" ht="15">
      <c r="C9204" t="s">
        <v>446</v>
      </c>
      <c r="F9204" s="5">
        <v>49264816</v>
      </c>
      <c r="G9204" t="s">
        <v>447</v>
      </c>
      <c r="H9204">
        <v>25</v>
      </c>
      <c r="I9204">
        <v>7.2</v>
      </c>
      <c r="J9204" s="5">
        <v>492648</v>
      </c>
    </row>
    <row r="9205" spans="3:10" ht="15">
      <c r="C9205" t="s">
        <v>3629</v>
      </c>
      <c r="D9205" s="5">
        <v>15240913</v>
      </c>
      <c r="F9205" s="5">
        <v>15240913</v>
      </c>
      <c r="G9205" t="s">
        <v>448</v>
      </c>
      <c r="H9205">
        <v>25</v>
      </c>
      <c r="I9205">
        <v>7.2</v>
      </c>
      <c r="J9205" s="5">
        <v>152409</v>
      </c>
    </row>
    <row r="9206" spans="3:10" ht="15">
      <c r="C9206" t="s">
        <v>3630</v>
      </c>
      <c r="E9206" s="5">
        <v>1579015</v>
      </c>
      <c r="F9206" s="5">
        <v>1579015</v>
      </c>
      <c r="G9206" t="s">
        <v>449</v>
      </c>
      <c r="H9206">
        <v>25</v>
      </c>
      <c r="I9206">
        <v>7.2</v>
      </c>
      <c r="J9206" s="5">
        <v>15790</v>
      </c>
    </row>
    <row r="9207" spans="3:10" ht="15">
      <c r="C9207" t="s">
        <v>450</v>
      </c>
      <c r="D9207" t="s">
        <v>4309</v>
      </c>
      <c r="E9207" t="s">
        <v>1488</v>
      </c>
      <c r="F9207" t="s">
        <v>1489</v>
      </c>
      <c r="G9207" s="6">
        <v>2127928.76</v>
      </c>
      <c r="J9207" s="5">
        <v>660847</v>
      </c>
    </row>
    <row r="9209" spans="3:5" ht="15">
      <c r="C9209" t="s">
        <v>2188</v>
      </c>
      <c r="D9209" t="e">
        <v>#NAME?</v>
      </c>
      <c r="E9209" t="s">
        <v>3233</v>
      </c>
    </row>
    <row r="9210" spans="3:10" ht="15">
      <c r="C9210" t="s">
        <v>2195</v>
      </c>
      <c r="F9210" s="5">
        <v>9481887</v>
      </c>
      <c r="G9210" t="s">
        <v>2196</v>
      </c>
      <c r="H9210">
        <v>25</v>
      </c>
      <c r="I9210">
        <v>13.2</v>
      </c>
      <c r="J9210" s="5">
        <v>94819</v>
      </c>
    </row>
    <row r="9211" spans="3:10" ht="15">
      <c r="C9211" t="s">
        <v>3629</v>
      </c>
      <c r="D9211" s="5">
        <v>3056180</v>
      </c>
      <c r="F9211" s="5">
        <v>3056180</v>
      </c>
      <c r="G9211" t="s">
        <v>2197</v>
      </c>
      <c r="H9211">
        <v>25</v>
      </c>
      <c r="I9211">
        <v>13.2</v>
      </c>
      <c r="J9211" s="5">
        <v>30562</v>
      </c>
    </row>
    <row r="9212" spans="3:10" ht="15">
      <c r="C9212" t="s">
        <v>3630</v>
      </c>
      <c r="E9212" s="5">
        <v>1156635</v>
      </c>
      <c r="F9212" s="5">
        <v>1156635</v>
      </c>
      <c r="G9212" t="s">
        <v>2198</v>
      </c>
      <c r="H9212">
        <v>25</v>
      </c>
      <c r="I9212">
        <v>13.2</v>
      </c>
      <c r="J9212" s="5">
        <v>11566</v>
      </c>
    </row>
    <row r="9213" spans="3:10" ht="15">
      <c r="C9213" t="s">
        <v>2199</v>
      </c>
      <c r="D9213" t="s">
        <v>4310</v>
      </c>
      <c r="E9213" t="s">
        <v>1490</v>
      </c>
      <c r="F9213" t="s">
        <v>1491</v>
      </c>
      <c r="G9213" s="6">
        <v>523137.62</v>
      </c>
      <c r="J9213" s="5">
        <v>136947</v>
      </c>
    </row>
    <row r="9215" spans="3:5" ht="15">
      <c r="C9215" t="s">
        <v>2653</v>
      </c>
      <c r="D9215" t="s">
        <v>1531</v>
      </c>
      <c r="E9215" t="s">
        <v>1532</v>
      </c>
    </row>
    <row r="9216" spans="3:10" ht="15">
      <c r="C9216" t="s">
        <v>1306</v>
      </c>
      <c r="F9216" s="5">
        <v>17837450</v>
      </c>
      <c r="G9216" t="s">
        <v>1307</v>
      </c>
      <c r="H9216">
        <v>25.9</v>
      </c>
      <c r="I9216">
        <v>14.8</v>
      </c>
      <c r="J9216" s="5">
        <v>184796</v>
      </c>
    </row>
    <row r="9217" spans="3:10" ht="15">
      <c r="C9217" t="s">
        <v>3629</v>
      </c>
      <c r="D9217" s="5">
        <v>4741900</v>
      </c>
      <c r="F9217" s="5">
        <v>4741900</v>
      </c>
      <c r="G9217" t="s">
        <v>1308</v>
      </c>
      <c r="H9217">
        <v>25.9</v>
      </c>
      <c r="I9217">
        <v>14.8</v>
      </c>
      <c r="J9217" s="5">
        <v>49126</v>
      </c>
    </row>
    <row r="9218" spans="3:10" ht="15">
      <c r="C9218" t="s">
        <v>3630</v>
      </c>
      <c r="E9218" s="5">
        <v>670960</v>
      </c>
      <c r="F9218" s="5">
        <v>670960</v>
      </c>
      <c r="G9218" t="s">
        <v>1309</v>
      </c>
      <c r="H9218">
        <v>25.9</v>
      </c>
      <c r="I9218">
        <v>14.8</v>
      </c>
      <c r="J9218" s="5">
        <v>6951</v>
      </c>
    </row>
    <row r="9219" spans="3:10" ht="15">
      <c r="C9219" t="s">
        <v>1310</v>
      </c>
      <c r="D9219" t="s">
        <v>4311</v>
      </c>
      <c r="E9219" t="s">
        <v>1492</v>
      </c>
      <c r="F9219" t="s">
        <v>1493</v>
      </c>
      <c r="G9219" s="6">
        <v>946287.62</v>
      </c>
      <c r="J9219" s="5">
        <v>240873</v>
      </c>
    </row>
    <row r="9221" ht="15">
      <c r="C9221" t="s">
        <v>3643</v>
      </c>
    </row>
    <row r="9222" spans="3:7" ht="15">
      <c r="C9222" s="5">
        <v>755821130</v>
      </c>
      <c r="D9222" t="s">
        <v>4312</v>
      </c>
      <c r="E9222" t="s">
        <v>1494</v>
      </c>
      <c r="F9222" t="s">
        <v>1495</v>
      </c>
      <c r="G9222" s="6">
        <v>34191433.22</v>
      </c>
    </row>
    <row r="9228" spans="4:7" ht="15">
      <c r="D9228" t="s">
        <v>3646</v>
      </c>
      <c r="E9228" t="s">
        <v>3245</v>
      </c>
      <c r="F9228" t="s">
        <v>3246</v>
      </c>
      <c r="G9228" t="s">
        <v>3247</v>
      </c>
    </row>
    <row r="9229" spans="5:6" ht="15">
      <c r="E9229" t="s">
        <v>3753</v>
      </c>
      <c r="F9229" s="7">
        <v>38483</v>
      </c>
    </row>
    <row r="9232" spans="1:2" ht="15">
      <c r="A9232" t="s">
        <v>1452</v>
      </c>
      <c r="B9232" t="s">
        <v>1453</v>
      </c>
    </row>
    <row r="9233" spans="1:3" ht="15">
      <c r="A9233" t="s">
        <v>3250</v>
      </c>
      <c r="B9233" t="s">
        <v>3251</v>
      </c>
      <c r="C9233" t="s">
        <v>1454</v>
      </c>
    </row>
    <row r="9234" spans="1:3" ht="15">
      <c r="A9234" t="s">
        <v>3772</v>
      </c>
      <c r="B9234" t="s">
        <v>1455</v>
      </c>
      <c r="C9234" t="s">
        <v>1456</v>
      </c>
    </row>
    <row r="9235" spans="1:3" ht="15">
      <c r="A9235" t="s">
        <v>4304</v>
      </c>
      <c r="B9235">
        <v>720</v>
      </c>
      <c r="C9235">
        <v>15</v>
      </c>
    </row>
    <row r="9236" spans="1:3" ht="15">
      <c r="A9236" t="s">
        <v>3255</v>
      </c>
      <c r="B9236" t="s">
        <v>3887</v>
      </c>
      <c r="C9236" t="s">
        <v>1457</v>
      </c>
    </row>
    <row r="9239" spans="1:11" ht="15">
      <c r="A9239" t="s">
        <v>4361</v>
      </c>
      <c r="C9239" t="s">
        <v>3258</v>
      </c>
      <c r="D9239" t="s">
        <v>3633</v>
      </c>
      <c r="E9239" t="s">
        <v>3259</v>
      </c>
      <c r="F9239" t="s">
        <v>3260</v>
      </c>
      <c r="G9239" t="s">
        <v>3261</v>
      </c>
      <c r="H9239" t="s">
        <v>3262</v>
      </c>
      <c r="I9239" t="s">
        <v>3263</v>
      </c>
      <c r="J9239" t="s">
        <v>3264</v>
      </c>
      <c r="K9239" t="s">
        <v>3265</v>
      </c>
    </row>
    <row r="9240" spans="3:10" ht="15">
      <c r="C9240" t="s">
        <v>3266</v>
      </c>
      <c r="D9240" t="s">
        <v>3636</v>
      </c>
      <c r="E9240" t="s">
        <v>3267</v>
      </c>
      <c r="F9240" t="s">
        <v>3268</v>
      </c>
      <c r="G9240" t="s">
        <v>3269</v>
      </c>
      <c r="H9240" t="s">
        <v>3270</v>
      </c>
      <c r="I9240" t="s">
        <v>3628</v>
      </c>
      <c r="J9240" t="s">
        <v>3637</v>
      </c>
    </row>
    <row r="9242" spans="3:11" ht="15">
      <c r="C9242" t="s">
        <v>3645</v>
      </c>
      <c r="J9242" t="s">
        <v>1496</v>
      </c>
      <c r="K9242">
        <v>49</v>
      </c>
    </row>
    <row r="9243" ht="15">
      <c r="C9243" t="s">
        <v>3754</v>
      </c>
    </row>
    <row r="9247" spans="1:8" ht="15">
      <c r="A9247" t="s">
        <v>3755</v>
      </c>
      <c r="B9247" t="s">
        <v>3756</v>
      </c>
      <c r="C9247" t="s">
        <v>3757</v>
      </c>
      <c r="D9247" t="s">
        <v>3648</v>
      </c>
      <c r="E9247" t="s">
        <v>3758</v>
      </c>
      <c r="F9247" t="s">
        <v>3759</v>
      </c>
      <c r="G9247" t="s">
        <v>3760</v>
      </c>
      <c r="H9247" t="s">
        <v>3649</v>
      </c>
    </row>
    <row r="9250" spans="1:6" ht="15">
      <c r="A9250" t="s">
        <v>3761</v>
      </c>
      <c r="B9250" t="s">
        <v>3762</v>
      </c>
      <c r="C9250" t="s">
        <v>3763</v>
      </c>
      <c r="D9250" t="s">
        <v>3650</v>
      </c>
      <c r="E9250" t="s">
        <v>3764</v>
      </c>
      <c r="F9250" t="s">
        <v>3765</v>
      </c>
    </row>
    <row r="9251" spans="1:5" ht="15">
      <c r="A9251" t="s">
        <v>3766</v>
      </c>
      <c r="B9251" t="s">
        <v>3767</v>
      </c>
      <c r="C9251" t="s">
        <v>3768</v>
      </c>
      <c r="E9251" t="s">
        <v>3627</v>
      </c>
    </row>
    <row r="9294" spans="4:7" ht="15">
      <c r="D9294" t="s">
        <v>3646</v>
      </c>
      <c r="E9294" t="s">
        <v>3245</v>
      </c>
      <c r="F9294" t="s">
        <v>3246</v>
      </c>
      <c r="G9294" t="s">
        <v>3247</v>
      </c>
    </row>
    <row r="9295" spans="5:6" ht="15">
      <c r="E9295" t="s">
        <v>3753</v>
      </c>
      <c r="F9295" s="7">
        <v>38483</v>
      </c>
    </row>
    <row r="9298" spans="1:2" ht="15">
      <c r="A9298" t="s">
        <v>1497</v>
      </c>
      <c r="B9298" t="s">
        <v>1498</v>
      </c>
    </row>
    <row r="9299" spans="1:3" ht="15">
      <c r="A9299" t="s">
        <v>3250</v>
      </c>
      <c r="B9299" t="s">
        <v>3251</v>
      </c>
      <c r="C9299" t="s">
        <v>1499</v>
      </c>
    </row>
    <row r="9300" spans="1:3" ht="15">
      <c r="A9300" t="s">
        <v>3192</v>
      </c>
      <c r="B9300" t="s">
        <v>971</v>
      </c>
      <c r="C9300" t="s">
        <v>1500</v>
      </c>
    </row>
    <row r="9301" spans="1:3" ht="15">
      <c r="A9301" t="s">
        <v>4314</v>
      </c>
      <c r="B9301">
        <v>72</v>
      </c>
      <c r="C9301">
        <v>958</v>
      </c>
    </row>
    <row r="9302" spans="1:3" ht="15">
      <c r="A9302" t="s">
        <v>3255</v>
      </c>
      <c r="B9302" t="s">
        <v>1831</v>
      </c>
      <c r="C9302" t="s">
        <v>1501</v>
      </c>
    </row>
    <row r="9305" spans="1:11" ht="15">
      <c r="A9305" t="s">
        <v>4361</v>
      </c>
      <c r="C9305" t="s">
        <v>3258</v>
      </c>
      <c r="D9305" t="s">
        <v>3633</v>
      </c>
      <c r="E9305" t="s">
        <v>3259</v>
      </c>
      <c r="F9305" t="s">
        <v>3260</v>
      </c>
      <c r="G9305" t="s">
        <v>3261</v>
      </c>
      <c r="H9305" t="s">
        <v>3262</v>
      </c>
      <c r="I9305" t="s">
        <v>3263</v>
      </c>
      <c r="J9305" t="s">
        <v>3264</v>
      </c>
      <c r="K9305" t="s">
        <v>3265</v>
      </c>
    </row>
    <row r="9306" spans="3:10" ht="15">
      <c r="C9306" t="s">
        <v>3266</v>
      </c>
      <c r="D9306" t="s">
        <v>3636</v>
      </c>
      <c r="E9306" t="s">
        <v>3267</v>
      </c>
      <c r="F9306" t="s">
        <v>3268</v>
      </c>
      <c r="G9306" t="s">
        <v>3269</v>
      </c>
      <c r="H9306" t="s">
        <v>3270</v>
      </c>
      <c r="I9306" t="s">
        <v>3628</v>
      </c>
      <c r="J9306" t="s">
        <v>3637</v>
      </c>
    </row>
    <row r="9308" spans="1:3" ht="15">
      <c r="A9308">
        <v>6401000</v>
      </c>
      <c r="C9308" t="s">
        <v>886</v>
      </c>
    </row>
    <row r="9309" spans="7:9" ht="15">
      <c r="G9309" t="s">
        <v>2619</v>
      </c>
      <c r="H9309">
        <v>5</v>
      </c>
      <c r="I9309">
        <v>10.6</v>
      </c>
    </row>
    <row r="9310" spans="3:10" ht="15">
      <c r="C9310" t="s">
        <v>1502</v>
      </c>
      <c r="F9310" s="5">
        <v>40072094</v>
      </c>
      <c r="G9310" t="s">
        <v>1503</v>
      </c>
      <c r="H9310">
        <v>25</v>
      </c>
      <c r="I9310">
        <v>10.6</v>
      </c>
      <c r="J9310" s="5">
        <v>400721</v>
      </c>
    </row>
    <row r="9311" spans="3:10" ht="15">
      <c r="C9311" t="s">
        <v>3629</v>
      </c>
      <c r="D9311" s="5">
        <v>13132874</v>
      </c>
      <c r="F9311" s="5">
        <v>13132874</v>
      </c>
      <c r="G9311" t="s">
        <v>1504</v>
      </c>
      <c r="H9311">
        <v>25</v>
      </c>
      <c r="I9311">
        <v>10.6</v>
      </c>
      <c r="J9311" s="5">
        <v>131329</v>
      </c>
    </row>
    <row r="9312" spans="3:10" ht="15">
      <c r="C9312" t="s">
        <v>3630</v>
      </c>
      <c r="E9312" s="5">
        <v>5825030</v>
      </c>
      <c r="F9312" s="5">
        <v>5825030</v>
      </c>
      <c r="G9312" t="s">
        <v>1505</v>
      </c>
      <c r="H9312">
        <v>25</v>
      </c>
      <c r="I9312">
        <v>10.6</v>
      </c>
      <c r="J9312" s="5">
        <v>58250</v>
      </c>
    </row>
    <row r="9313" spans="3:10" ht="15">
      <c r="C9313" t="s">
        <v>1506</v>
      </c>
      <c r="D9313" s="5">
        <v>13132874</v>
      </c>
      <c r="E9313" s="5">
        <v>5825030</v>
      </c>
      <c r="F9313" s="5">
        <v>59029998</v>
      </c>
      <c r="G9313" s="6">
        <v>2101467.93</v>
      </c>
      <c r="J9313" s="5">
        <v>590300</v>
      </c>
    </row>
    <row r="9315" ht="15">
      <c r="C9315" t="s">
        <v>2694</v>
      </c>
    </row>
    <row r="9316" spans="7:9" ht="15">
      <c r="G9316" t="s">
        <v>2619</v>
      </c>
      <c r="H9316">
        <v>5</v>
      </c>
      <c r="I9316">
        <v>10.6</v>
      </c>
    </row>
    <row r="9317" spans="3:10" ht="15">
      <c r="C9317" t="s">
        <v>887</v>
      </c>
      <c r="F9317" s="5">
        <v>83300</v>
      </c>
      <c r="G9317" t="s">
        <v>888</v>
      </c>
      <c r="H9317">
        <v>25</v>
      </c>
      <c r="I9317">
        <v>10.6</v>
      </c>
      <c r="J9317">
        <v>833</v>
      </c>
    </row>
    <row r="9318" spans="3:10" ht="15">
      <c r="C9318" t="s">
        <v>3629</v>
      </c>
      <c r="D9318" s="5">
        <v>20090</v>
      </c>
      <c r="F9318" s="5">
        <v>20090</v>
      </c>
      <c r="G9318" t="s">
        <v>889</v>
      </c>
      <c r="H9318">
        <v>25</v>
      </c>
      <c r="I9318">
        <v>10.6</v>
      </c>
      <c r="J9318">
        <v>201</v>
      </c>
    </row>
    <row r="9319" spans="3:10" ht="15">
      <c r="C9319" t="s">
        <v>3630</v>
      </c>
      <c r="E9319" s="5">
        <v>6230</v>
      </c>
      <c r="F9319" s="5">
        <v>6230</v>
      </c>
      <c r="G9319" t="s">
        <v>890</v>
      </c>
      <c r="H9319">
        <v>25</v>
      </c>
      <c r="I9319">
        <v>10.6</v>
      </c>
      <c r="J9319">
        <v>62</v>
      </c>
    </row>
    <row r="9320" spans="3:10" ht="15">
      <c r="C9320" t="s">
        <v>891</v>
      </c>
      <c r="D9320" s="5">
        <v>20090</v>
      </c>
      <c r="E9320" s="5">
        <v>6230</v>
      </c>
      <c r="F9320" s="5">
        <v>109620</v>
      </c>
      <c r="G9320" s="6">
        <v>3902.47</v>
      </c>
      <c r="J9320" s="5">
        <v>1096</v>
      </c>
    </row>
    <row r="9324" spans="3:4" ht="15">
      <c r="C9324" t="s">
        <v>1966</v>
      </c>
      <c r="D9324" t="s">
        <v>3187</v>
      </c>
    </row>
    <row r="9325" spans="3:10" ht="15">
      <c r="C9325" s="5">
        <v>40155394</v>
      </c>
      <c r="D9325" s="5">
        <v>13152964</v>
      </c>
      <c r="E9325" s="5">
        <v>5831260</v>
      </c>
      <c r="F9325" s="5">
        <v>59139618</v>
      </c>
      <c r="G9325" s="6">
        <v>2105370.4</v>
      </c>
      <c r="J9325" s="5">
        <v>591396</v>
      </c>
    </row>
    <row r="9328" spans="1:11" ht="15">
      <c r="A9328" t="s">
        <v>3293</v>
      </c>
      <c r="B9328" t="s">
        <v>3294</v>
      </c>
      <c r="C9328" t="s">
        <v>3742</v>
      </c>
      <c r="D9328" t="s">
        <v>3642</v>
      </c>
      <c r="E9328" t="s">
        <v>3743</v>
      </c>
      <c r="F9328" t="s">
        <v>3744</v>
      </c>
      <c r="G9328" t="s">
        <v>3745</v>
      </c>
      <c r="H9328" t="s">
        <v>3746</v>
      </c>
      <c r="I9328" t="s">
        <v>3747</v>
      </c>
      <c r="J9328" t="s">
        <v>3748</v>
      </c>
      <c r="K9328" t="s">
        <v>3749</v>
      </c>
    </row>
    <row r="9329" spans="3:5" ht="15">
      <c r="C9329" t="s">
        <v>841</v>
      </c>
      <c r="D9329" t="e">
        <v>#NAME?</v>
      </c>
      <c r="E9329" t="s">
        <v>3639</v>
      </c>
    </row>
    <row r="9330" spans="3:10" ht="15">
      <c r="C9330" t="s">
        <v>849</v>
      </c>
      <c r="F9330" s="5">
        <v>303980</v>
      </c>
      <c r="G9330" t="s">
        <v>850</v>
      </c>
      <c r="H9330">
        <v>25</v>
      </c>
      <c r="I9330">
        <v>15.59</v>
      </c>
      <c r="J9330" s="5">
        <v>3040</v>
      </c>
    </row>
    <row r="9331" spans="3:10" ht="15">
      <c r="C9331" t="s">
        <v>3629</v>
      </c>
      <c r="D9331" s="5">
        <v>92407</v>
      </c>
      <c r="F9331" s="5">
        <v>92407</v>
      </c>
      <c r="G9331" t="s">
        <v>851</v>
      </c>
      <c r="H9331">
        <v>25</v>
      </c>
      <c r="I9331">
        <v>15.59</v>
      </c>
      <c r="J9331">
        <v>924</v>
      </c>
    </row>
    <row r="9332" spans="3:10" ht="15">
      <c r="C9332" t="s">
        <v>3630</v>
      </c>
      <c r="E9332" s="5">
        <v>54690</v>
      </c>
      <c r="F9332" s="5">
        <v>54690</v>
      </c>
      <c r="G9332" t="s">
        <v>852</v>
      </c>
      <c r="H9332">
        <v>25</v>
      </c>
      <c r="I9332">
        <v>15.59</v>
      </c>
      <c r="J9332">
        <v>547</v>
      </c>
    </row>
    <row r="9333" spans="3:10" ht="15">
      <c r="C9333" t="s">
        <v>853</v>
      </c>
      <c r="D9333" t="s">
        <v>4315</v>
      </c>
      <c r="E9333" t="s">
        <v>1967</v>
      </c>
      <c r="F9333" t="s">
        <v>1968</v>
      </c>
      <c r="G9333" s="6">
        <v>18133.3</v>
      </c>
      <c r="J9333" s="5">
        <v>4511</v>
      </c>
    </row>
    <row r="9335" spans="3:5" ht="15">
      <c r="C9335" t="s">
        <v>894</v>
      </c>
      <c r="D9335" t="e">
        <v>#NAME?</v>
      </c>
      <c r="E9335" t="s">
        <v>1621</v>
      </c>
    </row>
    <row r="9336" spans="3:10" ht="15">
      <c r="C9336" t="s">
        <v>1969</v>
      </c>
      <c r="F9336" s="5">
        <v>7109410</v>
      </c>
      <c r="G9336" t="s">
        <v>1970</v>
      </c>
      <c r="H9336">
        <v>25</v>
      </c>
      <c r="I9336">
        <v>15.01</v>
      </c>
      <c r="J9336" s="5">
        <v>71094</v>
      </c>
    </row>
    <row r="9337" spans="3:10" ht="15">
      <c r="C9337" t="s">
        <v>3629</v>
      </c>
      <c r="D9337" s="5">
        <v>3754369</v>
      </c>
      <c r="F9337" s="5">
        <v>3754369</v>
      </c>
      <c r="G9337" t="s">
        <v>1971</v>
      </c>
      <c r="H9337">
        <v>25</v>
      </c>
      <c r="I9337">
        <v>15.01</v>
      </c>
      <c r="J9337" s="5">
        <v>37544</v>
      </c>
    </row>
    <row r="9338" spans="3:10" ht="15">
      <c r="C9338" t="s">
        <v>3630</v>
      </c>
      <c r="E9338" s="5">
        <v>1361175</v>
      </c>
      <c r="F9338" s="5">
        <v>1361175</v>
      </c>
      <c r="G9338" t="s">
        <v>1972</v>
      </c>
      <c r="H9338">
        <v>25</v>
      </c>
      <c r="I9338">
        <v>15.01</v>
      </c>
      <c r="J9338" s="5">
        <v>13612</v>
      </c>
    </row>
    <row r="9339" spans="3:10" ht="15">
      <c r="C9339" t="s">
        <v>1973</v>
      </c>
      <c r="D9339" t="s">
        <v>4316</v>
      </c>
      <c r="E9339" t="s">
        <v>1974</v>
      </c>
      <c r="F9339" t="s">
        <v>1975</v>
      </c>
      <c r="G9339" s="6">
        <v>489120.4</v>
      </c>
      <c r="J9339" s="5">
        <v>122250</v>
      </c>
    </row>
    <row r="9341" spans="3:4" ht="15">
      <c r="C9341" t="s">
        <v>1716</v>
      </c>
      <c r="D9341" t="e">
        <v>#NAME?</v>
      </c>
    </row>
    <row r="9342" spans="3:10" ht="15">
      <c r="C9342" t="s">
        <v>1976</v>
      </c>
      <c r="F9342" s="5">
        <v>668941</v>
      </c>
      <c r="G9342" t="s">
        <v>1977</v>
      </c>
      <c r="H9342">
        <v>25</v>
      </c>
      <c r="I9342">
        <v>10.6</v>
      </c>
      <c r="J9342" s="5">
        <v>6689</v>
      </c>
    </row>
    <row r="9343" spans="3:10" ht="15">
      <c r="C9343" t="s">
        <v>3629</v>
      </c>
      <c r="D9343" s="5">
        <v>164304</v>
      </c>
      <c r="F9343" s="5">
        <v>164304</v>
      </c>
      <c r="G9343" t="s">
        <v>1978</v>
      </c>
      <c r="H9343">
        <v>25</v>
      </c>
      <c r="I9343">
        <v>10.6</v>
      </c>
      <c r="J9343" s="5">
        <v>1643</v>
      </c>
    </row>
    <row r="9344" spans="3:10" ht="15">
      <c r="C9344" t="s">
        <v>3630</v>
      </c>
      <c r="E9344" s="5">
        <v>31005</v>
      </c>
      <c r="F9344" s="5">
        <v>31005</v>
      </c>
      <c r="G9344" t="s">
        <v>1979</v>
      </c>
      <c r="H9344">
        <v>25</v>
      </c>
      <c r="I9344">
        <v>10.6</v>
      </c>
      <c r="J9344">
        <v>310</v>
      </c>
    </row>
    <row r="9345" spans="3:10" ht="15">
      <c r="C9345" t="s">
        <v>1980</v>
      </c>
      <c r="D9345" t="s">
        <v>3243</v>
      </c>
      <c r="E9345" t="s">
        <v>1981</v>
      </c>
      <c r="F9345" t="s">
        <v>1982</v>
      </c>
      <c r="G9345" s="6">
        <v>30767.3</v>
      </c>
      <c r="J9345" s="5">
        <v>8642</v>
      </c>
    </row>
    <row r="9347" spans="3:4" ht="15">
      <c r="C9347" t="s">
        <v>3737</v>
      </c>
      <c r="D9347" t="s">
        <v>4249</v>
      </c>
    </row>
    <row r="9348" spans="3:10" ht="15">
      <c r="C9348" t="s">
        <v>1903</v>
      </c>
      <c r="F9348" s="5">
        <v>420029</v>
      </c>
      <c r="G9348" t="s">
        <v>1904</v>
      </c>
      <c r="H9348">
        <v>25</v>
      </c>
      <c r="I9348">
        <v>6.3</v>
      </c>
      <c r="J9348" s="5">
        <v>4200</v>
      </c>
    </row>
    <row r="9349" spans="3:10" ht="15">
      <c r="C9349" t="s">
        <v>3629</v>
      </c>
      <c r="D9349" s="5">
        <v>64028</v>
      </c>
      <c r="F9349" s="5">
        <v>64028</v>
      </c>
      <c r="G9349" t="s">
        <v>1905</v>
      </c>
      <c r="H9349">
        <v>25</v>
      </c>
      <c r="I9349">
        <v>6.3</v>
      </c>
      <c r="J9349">
        <v>640</v>
      </c>
    </row>
    <row r="9350" spans="3:10" ht="15">
      <c r="C9350" t="s">
        <v>3630</v>
      </c>
      <c r="E9350" s="5">
        <v>57120</v>
      </c>
      <c r="F9350" s="5">
        <v>57120</v>
      </c>
      <c r="G9350" t="s">
        <v>1906</v>
      </c>
      <c r="H9350">
        <v>25</v>
      </c>
      <c r="I9350">
        <v>6.3</v>
      </c>
      <c r="J9350">
        <v>571</v>
      </c>
    </row>
    <row r="9351" spans="3:10" ht="15">
      <c r="C9351" t="s">
        <v>1907</v>
      </c>
      <c r="D9351" t="s">
        <v>4317</v>
      </c>
      <c r="E9351" t="s">
        <v>1983</v>
      </c>
      <c r="F9351" t="s">
        <v>1984</v>
      </c>
      <c r="G9351" s="6">
        <v>16938.85</v>
      </c>
      <c r="J9351" s="5">
        <v>5411</v>
      </c>
    </row>
    <row r="9353" ht="15">
      <c r="C9353" t="s">
        <v>3643</v>
      </c>
    </row>
    <row r="9354" spans="3:7" ht="15">
      <c r="C9354" s="5">
        <v>48574454</v>
      </c>
      <c r="D9354" t="s">
        <v>4318</v>
      </c>
      <c r="E9354" t="s">
        <v>1985</v>
      </c>
      <c r="F9354" t="s">
        <v>1986</v>
      </c>
      <c r="G9354" s="6">
        <v>2656427.78</v>
      </c>
    </row>
    <row r="9360" spans="4:7" ht="15">
      <c r="D9360" t="s">
        <v>3646</v>
      </c>
      <c r="E9360" t="s">
        <v>3245</v>
      </c>
      <c r="F9360" t="s">
        <v>3246</v>
      </c>
      <c r="G9360" t="s">
        <v>3247</v>
      </c>
    </row>
    <row r="9361" spans="5:6" ht="15">
      <c r="E9361" t="s">
        <v>3753</v>
      </c>
      <c r="F9361" s="7">
        <v>38483</v>
      </c>
    </row>
    <row r="9364" spans="1:2" ht="15">
      <c r="A9364" t="s">
        <v>1497</v>
      </c>
      <c r="B9364" t="s">
        <v>1498</v>
      </c>
    </row>
    <row r="9365" spans="1:3" ht="15">
      <c r="A9365" t="s">
        <v>3250</v>
      </c>
      <c r="B9365" t="s">
        <v>3251</v>
      </c>
      <c r="C9365" t="s">
        <v>1499</v>
      </c>
    </row>
    <row r="9366" spans="1:3" ht="15">
      <c r="A9366" t="s">
        <v>3192</v>
      </c>
      <c r="B9366" t="s">
        <v>971</v>
      </c>
      <c r="C9366" t="s">
        <v>1500</v>
      </c>
    </row>
    <row r="9367" spans="1:3" ht="15">
      <c r="A9367" t="s">
        <v>4314</v>
      </c>
      <c r="B9367">
        <v>72</v>
      </c>
      <c r="C9367">
        <v>958</v>
      </c>
    </row>
    <row r="9368" spans="1:3" ht="15">
      <c r="A9368" t="s">
        <v>3255</v>
      </c>
      <c r="B9368" t="s">
        <v>1831</v>
      </c>
      <c r="C9368" t="s">
        <v>1501</v>
      </c>
    </row>
    <row r="9371" spans="1:11" ht="15">
      <c r="A9371" t="s">
        <v>4361</v>
      </c>
      <c r="C9371" t="s">
        <v>3258</v>
      </c>
      <c r="D9371" t="s">
        <v>3633</v>
      </c>
      <c r="E9371" t="s">
        <v>3259</v>
      </c>
      <c r="F9371" t="s">
        <v>3260</v>
      </c>
      <c r="G9371" t="s">
        <v>3261</v>
      </c>
      <c r="H9371" t="s">
        <v>3262</v>
      </c>
      <c r="I9371" t="s">
        <v>3263</v>
      </c>
      <c r="J9371" t="s">
        <v>3264</v>
      </c>
      <c r="K9371" t="s">
        <v>3265</v>
      </c>
    </row>
    <row r="9372" spans="3:10" ht="15">
      <c r="C9372" t="s">
        <v>3266</v>
      </c>
      <c r="D9372" t="s">
        <v>3636</v>
      </c>
      <c r="E9372" t="s">
        <v>3267</v>
      </c>
      <c r="F9372" t="s">
        <v>3268</v>
      </c>
      <c r="G9372" t="s">
        <v>3269</v>
      </c>
      <c r="H9372" t="s">
        <v>3270</v>
      </c>
      <c r="I9372" t="s">
        <v>3628</v>
      </c>
      <c r="J9372" t="s">
        <v>3637</v>
      </c>
    </row>
    <row r="9374" spans="3:11" ht="15">
      <c r="C9374" t="s">
        <v>3645</v>
      </c>
      <c r="J9374" t="s">
        <v>1987</v>
      </c>
      <c r="K9374">
        <v>96</v>
      </c>
    </row>
    <row r="9375" ht="15">
      <c r="C9375" t="s">
        <v>3754</v>
      </c>
    </row>
    <row r="9379" spans="1:8" ht="15">
      <c r="A9379" t="s">
        <v>3755</v>
      </c>
      <c r="B9379" t="s">
        <v>3756</v>
      </c>
      <c r="C9379" t="s">
        <v>3757</v>
      </c>
      <c r="D9379" t="s">
        <v>3648</v>
      </c>
      <c r="E9379" t="s">
        <v>3758</v>
      </c>
      <c r="F9379" t="s">
        <v>3759</v>
      </c>
      <c r="G9379" t="s">
        <v>3760</v>
      </c>
      <c r="H9379" t="s">
        <v>3649</v>
      </c>
    </row>
    <row r="9382" spans="1:6" ht="15">
      <c r="A9382" t="s">
        <v>3761</v>
      </c>
      <c r="B9382" t="s">
        <v>3762</v>
      </c>
      <c r="C9382" t="s">
        <v>3763</v>
      </c>
      <c r="D9382" t="s">
        <v>3650</v>
      </c>
      <c r="E9382" t="s">
        <v>3764</v>
      </c>
      <c r="F9382" t="s">
        <v>3765</v>
      </c>
    </row>
    <row r="9383" spans="1:5" ht="15">
      <c r="A9383" t="s">
        <v>3766</v>
      </c>
      <c r="B9383" t="s">
        <v>3767</v>
      </c>
      <c r="C9383" t="s">
        <v>3768</v>
      </c>
      <c r="E9383" t="s">
        <v>3627</v>
      </c>
    </row>
    <row r="9426" spans="4:7" ht="15">
      <c r="D9426" t="s">
        <v>3646</v>
      </c>
      <c r="E9426" t="s">
        <v>3245</v>
      </c>
      <c r="F9426" t="s">
        <v>3246</v>
      </c>
      <c r="G9426" t="s">
        <v>3247</v>
      </c>
    </row>
    <row r="9427" spans="5:6" ht="15">
      <c r="E9427" t="s">
        <v>3753</v>
      </c>
      <c r="F9427" s="7">
        <v>38483</v>
      </c>
    </row>
    <row r="9430" spans="1:2" ht="15">
      <c r="A9430" t="s">
        <v>1988</v>
      </c>
      <c r="B9430" t="s">
        <v>1989</v>
      </c>
    </row>
    <row r="9431" spans="1:3" ht="15">
      <c r="A9431" t="s">
        <v>3250</v>
      </c>
      <c r="B9431" t="s">
        <v>3251</v>
      </c>
      <c r="C9431" t="s">
        <v>1990</v>
      </c>
    </row>
    <row r="9432" spans="1:3" ht="15">
      <c r="A9432" t="s">
        <v>4511</v>
      </c>
      <c r="B9432" t="s">
        <v>1388</v>
      </c>
      <c r="C9432" t="s">
        <v>1991</v>
      </c>
    </row>
    <row r="9433" spans="1:3" ht="15">
      <c r="A9433" t="s">
        <v>1992</v>
      </c>
      <c r="B9433" t="s">
        <v>3974</v>
      </c>
      <c r="C9433">
        <v>2650</v>
      </c>
    </row>
    <row r="9434" spans="1:3" ht="15">
      <c r="A9434" t="s">
        <v>3255</v>
      </c>
      <c r="B9434" t="s">
        <v>3256</v>
      </c>
      <c r="C9434" t="s">
        <v>1993</v>
      </c>
    </row>
    <row r="9437" spans="1:11" ht="15">
      <c r="A9437" t="s">
        <v>4361</v>
      </c>
      <c r="C9437" t="s">
        <v>3258</v>
      </c>
      <c r="D9437" t="s">
        <v>3633</v>
      </c>
      <c r="E9437" t="s">
        <v>3259</v>
      </c>
      <c r="F9437" t="s">
        <v>3260</v>
      </c>
      <c r="G9437" t="s">
        <v>3261</v>
      </c>
      <c r="H9437" t="s">
        <v>3262</v>
      </c>
      <c r="I9437" t="s">
        <v>3263</v>
      </c>
      <c r="J9437" t="s">
        <v>3264</v>
      </c>
      <c r="K9437" t="s">
        <v>3265</v>
      </c>
    </row>
    <row r="9438" spans="3:10" ht="15">
      <c r="C9438" t="s">
        <v>3266</v>
      </c>
      <c r="D9438" t="s">
        <v>3636</v>
      </c>
      <c r="E9438" t="s">
        <v>3267</v>
      </c>
      <c r="F9438" t="s">
        <v>3268</v>
      </c>
      <c r="G9438" t="s">
        <v>3269</v>
      </c>
      <c r="H9438" t="s">
        <v>3270</v>
      </c>
      <c r="I9438" t="s">
        <v>3628</v>
      </c>
      <c r="J9438" t="s">
        <v>3637</v>
      </c>
    </row>
    <row r="9440" spans="1:4" ht="15">
      <c r="A9440">
        <v>6502000</v>
      </c>
      <c r="C9440" t="s">
        <v>968</v>
      </c>
      <c r="D9440" t="s">
        <v>3187</v>
      </c>
    </row>
    <row r="9441" spans="7:9" ht="15">
      <c r="G9441" t="s">
        <v>1994</v>
      </c>
      <c r="H9441">
        <v>5</v>
      </c>
      <c r="I9441">
        <v>7.75</v>
      </c>
    </row>
    <row r="9442" spans="3:10" ht="15">
      <c r="C9442" t="s">
        <v>1995</v>
      </c>
      <c r="F9442" s="5">
        <v>32647613</v>
      </c>
      <c r="G9442" t="s">
        <v>1996</v>
      </c>
      <c r="H9442">
        <v>25</v>
      </c>
      <c r="I9442">
        <v>7.75</v>
      </c>
      <c r="J9442" s="5">
        <v>326476</v>
      </c>
    </row>
    <row r="9443" spans="3:10" ht="15">
      <c r="C9443" t="s">
        <v>3629</v>
      </c>
      <c r="D9443" s="5">
        <v>10283570</v>
      </c>
      <c r="F9443" s="5">
        <v>10283570</v>
      </c>
      <c r="G9443" t="s">
        <v>1997</v>
      </c>
      <c r="H9443">
        <v>25</v>
      </c>
      <c r="I9443">
        <v>7.75</v>
      </c>
      <c r="J9443" s="5">
        <v>102836</v>
      </c>
    </row>
    <row r="9444" spans="3:10" ht="15">
      <c r="C9444" t="s">
        <v>3630</v>
      </c>
      <c r="E9444" s="5">
        <v>4301870</v>
      </c>
      <c r="F9444" s="5">
        <v>4301870</v>
      </c>
      <c r="G9444" t="s">
        <v>1998</v>
      </c>
      <c r="H9444">
        <v>25</v>
      </c>
      <c r="I9444">
        <v>7.75</v>
      </c>
      <c r="J9444" s="5">
        <v>43019</v>
      </c>
    </row>
    <row r="9445" spans="3:10" ht="15">
      <c r="C9445" t="s">
        <v>1999</v>
      </c>
      <c r="D9445" s="5">
        <v>10283570</v>
      </c>
      <c r="E9445" s="5">
        <v>4301870</v>
      </c>
      <c r="F9445" s="5">
        <v>47233053</v>
      </c>
      <c r="G9445" s="6">
        <v>1546882.49</v>
      </c>
      <c r="J9445" s="5">
        <v>472331</v>
      </c>
    </row>
    <row r="9447" ht="15">
      <c r="C9447" t="s">
        <v>3838</v>
      </c>
    </row>
    <row r="9448" spans="7:9" ht="15">
      <c r="G9448" t="s">
        <v>1994</v>
      </c>
      <c r="H9448">
        <v>5</v>
      </c>
      <c r="I9448">
        <v>7.75</v>
      </c>
    </row>
    <row r="9449" spans="3:10" ht="15">
      <c r="C9449" t="s">
        <v>3546</v>
      </c>
      <c r="F9449" s="5">
        <v>98020</v>
      </c>
      <c r="G9449" t="s">
        <v>3547</v>
      </c>
      <c r="H9449">
        <v>25</v>
      </c>
      <c r="I9449">
        <v>7.75</v>
      </c>
      <c r="J9449">
        <v>980</v>
      </c>
    </row>
    <row r="9450" spans="3:10" ht="15">
      <c r="C9450" t="s">
        <v>3629</v>
      </c>
      <c r="D9450" s="5">
        <v>16550</v>
      </c>
      <c r="F9450" s="5">
        <v>16550</v>
      </c>
      <c r="G9450" t="s">
        <v>3548</v>
      </c>
      <c r="H9450">
        <v>25</v>
      </c>
      <c r="I9450">
        <v>7.75</v>
      </c>
      <c r="J9450">
        <v>166</v>
      </c>
    </row>
    <row r="9451" spans="3:10" ht="15">
      <c r="C9451" t="s">
        <v>3630</v>
      </c>
      <c r="E9451" s="5">
        <v>8530</v>
      </c>
      <c r="F9451" s="5">
        <v>8530</v>
      </c>
      <c r="G9451" t="s">
        <v>3549</v>
      </c>
      <c r="H9451">
        <v>25</v>
      </c>
      <c r="I9451">
        <v>7.75</v>
      </c>
      <c r="J9451">
        <v>85</v>
      </c>
    </row>
    <row r="9452" spans="3:10" ht="15">
      <c r="C9452" t="s">
        <v>3550</v>
      </c>
      <c r="D9452" s="5">
        <v>16550</v>
      </c>
      <c r="E9452" s="5">
        <v>8530</v>
      </c>
      <c r="F9452" s="5">
        <v>123100</v>
      </c>
      <c r="G9452" s="6">
        <v>4031.53</v>
      </c>
      <c r="J9452" s="5">
        <v>1231</v>
      </c>
    </row>
    <row r="9455" spans="3:4" ht="15">
      <c r="C9455" t="s">
        <v>3160</v>
      </c>
      <c r="D9455" t="s">
        <v>3639</v>
      </c>
    </row>
    <row r="9456" spans="7:9" ht="15">
      <c r="G9456" t="s">
        <v>1994</v>
      </c>
      <c r="H9456">
        <v>5</v>
      </c>
      <c r="I9456">
        <v>7.75</v>
      </c>
    </row>
    <row r="9457" spans="3:10" ht="15">
      <c r="C9457" t="s">
        <v>2000</v>
      </c>
      <c r="F9457" s="5">
        <v>1545255</v>
      </c>
      <c r="G9457" t="s">
        <v>2001</v>
      </c>
      <c r="H9457">
        <v>25</v>
      </c>
      <c r="I9457">
        <v>7.75</v>
      </c>
      <c r="J9457" s="5">
        <v>15453</v>
      </c>
    </row>
    <row r="9458" spans="3:10" ht="15">
      <c r="C9458" t="s">
        <v>3629</v>
      </c>
      <c r="D9458" s="5">
        <v>450055</v>
      </c>
      <c r="F9458" s="5">
        <v>450055</v>
      </c>
      <c r="G9458" t="s">
        <v>2002</v>
      </c>
      <c r="H9458">
        <v>25</v>
      </c>
      <c r="I9458">
        <v>7.75</v>
      </c>
      <c r="J9458" s="5">
        <v>4501</v>
      </c>
    </row>
    <row r="9459" spans="3:10" ht="15">
      <c r="C9459" t="s">
        <v>3630</v>
      </c>
      <c r="E9459" s="5">
        <v>206825</v>
      </c>
      <c r="F9459" s="5">
        <v>206825</v>
      </c>
      <c r="G9459" t="s">
        <v>2003</v>
      </c>
      <c r="H9459">
        <v>25</v>
      </c>
      <c r="I9459">
        <v>7.75</v>
      </c>
      <c r="J9459" s="5">
        <v>2068</v>
      </c>
    </row>
    <row r="9460" spans="3:10" ht="15">
      <c r="C9460" t="s">
        <v>2004</v>
      </c>
      <c r="D9460" s="5">
        <v>450055</v>
      </c>
      <c r="E9460" s="5">
        <v>206825</v>
      </c>
      <c r="F9460" s="5">
        <v>2202135</v>
      </c>
      <c r="G9460" s="6">
        <v>72119.92</v>
      </c>
      <c r="J9460" s="5">
        <v>22022</v>
      </c>
    </row>
    <row r="9464" spans="3:4" ht="15">
      <c r="C9464" t="s">
        <v>2005</v>
      </c>
      <c r="D9464" t="s">
        <v>3638</v>
      </c>
    </row>
    <row r="9465" spans="3:10" ht="15">
      <c r="C9465" s="5">
        <v>34290888</v>
      </c>
      <c r="D9465" s="5">
        <v>10750175</v>
      </c>
      <c r="E9465" s="5">
        <v>4517225</v>
      </c>
      <c r="F9465" s="5">
        <v>49558288</v>
      </c>
      <c r="G9465" s="6">
        <v>1623033.94</v>
      </c>
      <c r="J9465" s="5">
        <v>495584</v>
      </c>
    </row>
    <row r="9467" spans="1:3" ht="15">
      <c r="A9467">
        <v>6505000</v>
      </c>
      <c r="C9467" t="s">
        <v>3553</v>
      </c>
    </row>
    <row r="9468" spans="7:9" ht="15">
      <c r="G9468" t="s">
        <v>2006</v>
      </c>
      <c r="H9468">
        <v>5</v>
      </c>
      <c r="I9468">
        <v>6.35</v>
      </c>
    </row>
    <row r="9469" spans="3:10" ht="15">
      <c r="C9469" t="s">
        <v>2007</v>
      </c>
      <c r="F9469" s="5">
        <v>413669</v>
      </c>
      <c r="G9469" t="s">
        <v>2008</v>
      </c>
      <c r="H9469">
        <v>25</v>
      </c>
      <c r="I9469">
        <v>6.35</v>
      </c>
      <c r="J9469" s="5">
        <v>4137</v>
      </c>
    </row>
    <row r="9470" spans="3:10" ht="15">
      <c r="C9470" t="s">
        <v>3629</v>
      </c>
      <c r="D9470" s="5">
        <v>124710</v>
      </c>
      <c r="F9470" s="5">
        <v>124710</v>
      </c>
      <c r="G9470" t="s">
        <v>2009</v>
      </c>
      <c r="H9470">
        <v>25</v>
      </c>
      <c r="I9470">
        <v>6.35</v>
      </c>
      <c r="J9470" s="5">
        <v>1247</v>
      </c>
    </row>
    <row r="9471" spans="3:10" ht="15">
      <c r="C9471" t="s">
        <v>3630</v>
      </c>
      <c r="E9471" s="5">
        <v>42300</v>
      </c>
      <c r="F9471" s="5">
        <v>42300</v>
      </c>
      <c r="G9471" t="s">
        <v>2010</v>
      </c>
      <c r="H9471">
        <v>25</v>
      </c>
      <c r="I9471">
        <v>6.35</v>
      </c>
      <c r="J9471">
        <v>423</v>
      </c>
    </row>
    <row r="9472" spans="3:10" ht="15">
      <c r="C9472" t="s">
        <v>2011</v>
      </c>
      <c r="D9472" s="5">
        <v>124710</v>
      </c>
      <c r="E9472" s="5">
        <v>42300</v>
      </c>
      <c r="F9472" s="5">
        <v>580679</v>
      </c>
      <c r="G9472" s="6">
        <v>18204.29</v>
      </c>
      <c r="J9472" s="5">
        <v>5807</v>
      </c>
    </row>
    <row r="9474" ht="15">
      <c r="C9474" t="s">
        <v>3838</v>
      </c>
    </row>
    <row r="9475" spans="7:9" ht="15">
      <c r="G9475" t="s">
        <v>2012</v>
      </c>
      <c r="H9475">
        <v>5</v>
      </c>
      <c r="I9475">
        <v>8.6</v>
      </c>
    </row>
    <row r="9476" spans="3:10" ht="15">
      <c r="C9476" t="s">
        <v>3554</v>
      </c>
      <c r="F9476" s="5">
        <v>11210462</v>
      </c>
      <c r="G9476" t="s">
        <v>3555</v>
      </c>
      <c r="H9476">
        <v>25</v>
      </c>
      <c r="I9476">
        <v>8.6</v>
      </c>
      <c r="J9476" s="5">
        <v>112105</v>
      </c>
    </row>
    <row r="9477" spans="3:10" ht="15">
      <c r="C9477" t="s">
        <v>3629</v>
      </c>
      <c r="D9477" s="5">
        <v>2514500</v>
      </c>
      <c r="F9477" s="5">
        <v>2514500</v>
      </c>
      <c r="G9477" t="s">
        <v>3556</v>
      </c>
      <c r="H9477">
        <v>25</v>
      </c>
      <c r="I9477">
        <v>8.6</v>
      </c>
      <c r="J9477" s="5">
        <v>25145</v>
      </c>
    </row>
    <row r="9478" spans="3:10" ht="15">
      <c r="C9478" t="s">
        <v>3630</v>
      </c>
      <c r="E9478" s="5">
        <v>1178775</v>
      </c>
      <c r="F9478" s="5">
        <v>1178775</v>
      </c>
      <c r="G9478" t="s">
        <v>3557</v>
      </c>
      <c r="H9478">
        <v>25</v>
      </c>
      <c r="I9478">
        <v>8.6</v>
      </c>
      <c r="J9478" s="5">
        <v>11788</v>
      </c>
    </row>
    <row r="9479" spans="3:10" ht="15">
      <c r="C9479" t="s">
        <v>3558</v>
      </c>
      <c r="D9479" s="5">
        <v>2514500</v>
      </c>
      <c r="E9479" s="5">
        <v>1178775</v>
      </c>
      <c r="F9479" s="5">
        <v>14903737</v>
      </c>
      <c r="G9479" s="6">
        <v>500765.56</v>
      </c>
      <c r="J9479" s="5">
        <v>149038</v>
      </c>
    </row>
    <row r="9482" ht="15">
      <c r="C9482" t="s">
        <v>3989</v>
      </c>
    </row>
    <row r="9483" spans="7:9" ht="15">
      <c r="G9483" t="s">
        <v>2006</v>
      </c>
      <c r="H9483">
        <v>5</v>
      </c>
      <c r="I9483">
        <v>6.35</v>
      </c>
    </row>
    <row r="9484" spans="3:10" ht="15">
      <c r="C9484" t="s">
        <v>3040</v>
      </c>
      <c r="F9484" s="5">
        <v>5621850</v>
      </c>
      <c r="G9484" t="s">
        <v>3041</v>
      </c>
      <c r="H9484">
        <v>25</v>
      </c>
      <c r="I9484">
        <v>6.35</v>
      </c>
      <c r="J9484" s="5">
        <v>56219</v>
      </c>
    </row>
    <row r="9485" spans="3:10" ht="15">
      <c r="C9485" t="s">
        <v>3629</v>
      </c>
      <c r="D9485" s="5">
        <v>1443275</v>
      </c>
      <c r="F9485" s="5">
        <v>1443275</v>
      </c>
      <c r="G9485" t="s">
        <v>3042</v>
      </c>
      <c r="H9485">
        <v>25</v>
      </c>
      <c r="I9485">
        <v>6.35</v>
      </c>
      <c r="J9485" s="5">
        <v>14433</v>
      </c>
    </row>
    <row r="9486" spans="3:10" ht="15">
      <c r="C9486" t="s">
        <v>3630</v>
      </c>
      <c r="E9486" s="5">
        <v>692175</v>
      </c>
      <c r="F9486" s="5">
        <v>692175</v>
      </c>
      <c r="G9486" t="s">
        <v>3043</v>
      </c>
      <c r="H9486">
        <v>25</v>
      </c>
      <c r="I9486">
        <v>6.35</v>
      </c>
      <c r="J9486" s="5">
        <v>6922</v>
      </c>
    </row>
    <row r="9492" spans="4:7" ht="15">
      <c r="D9492" t="s">
        <v>3646</v>
      </c>
      <c r="E9492" t="s">
        <v>3245</v>
      </c>
      <c r="F9492" t="s">
        <v>3246</v>
      </c>
      <c r="G9492" t="s">
        <v>3247</v>
      </c>
    </row>
    <row r="9493" spans="5:6" ht="15">
      <c r="E9493" t="s">
        <v>3753</v>
      </c>
      <c r="F9493" s="7">
        <v>38483</v>
      </c>
    </row>
    <row r="9496" spans="1:2" ht="15">
      <c r="A9496" t="s">
        <v>1988</v>
      </c>
      <c r="B9496" t="s">
        <v>1989</v>
      </c>
    </row>
    <row r="9497" spans="1:3" ht="15">
      <c r="A9497" t="s">
        <v>3250</v>
      </c>
      <c r="B9497" t="s">
        <v>3251</v>
      </c>
      <c r="C9497" t="s">
        <v>1990</v>
      </c>
    </row>
    <row r="9498" spans="1:3" ht="15">
      <c r="A9498" t="s">
        <v>4511</v>
      </c>
      <c r="B9498" t="s">
        <v>1388</v>
      </c>
      <c r="C9498" t="s">
        <v>1991</v>
      </c>
    </row>
    <row r="9499" spans="1:3" ht="15">
      <c r="A9499" t="s">
        <v>1992</v>
      </c>
      <c r="B9499" t="s">
        <v>3974</v>
      </c>
      <c r="C9499">
        <v>2650</v>
      </c>
    </row>
    <row r="9500" spans="1:3" ht="15">
      <c r="A9500" t="s">
        <v>3255</v>
      </c>
      <c r="B9500" t="s">
        <v>3256</v>
      </c>
      <c r="C9500" t="s">
        <v>1993</v>
      </c>
    </row>
    <row r="9503" spans="1:11" ht="15">
      <c r="A9503" t="s">
        <v>4361</v>
      </c>
      <c r="C9503" t="s">
        <v>3258</v>
      </c>
      <c r="D9503" t="s">
        <v>3633</v>
      </c>
      <c r="E9503" t="s">
        <v>3259</v>
      </c>
      <c r="F9503" t="s">
        <v>3260</v>
      </c>
      <c r="G9503" t="s">
        <v>3261</v>
      </c>
      <c r="H9503" t="s">
        <v>3262</v>
      </c>
      <c r="I9503" t="s">
        <v>3263</v>
      </c>
      <c r="J9503" t="s">
        <v>3264</v>
      </c>
      <c r="K9503" t="s">
        <v>3265</v>
      </c>
    </row>
    <row r="9504" spans="3:10" ht="15">
      <c r="C9504" t="s">
        <v>3266</v>
      </c>
      <c r="D9504" t="s">
        <v>3636</v>
      </c>
      <c r="E9504" t="s">
        <v>3267</v>
      </c>
      <c r="F9504" t="s">
        <v>3268</v>
      </c>
      <c r="G9504" t="s">
        <v>3269</v>
      </c>
      <c r="H9504" t="s">
        <v>3270</v>
      </c>
      <c r="I9504" t="s">
        <v>3628</v>
      </c>
      <c r="J9504" t="s">
        <v>3637</v>
      </c>
    </row>
    <row r="9506" spans="3:10" ht="15">
      <c r="C9506" t="s">
        <v>3044</v>
      </c>
      <c r="D9506" s="5">
        <v>1443275</v>
      </c>
      <c r="E9506" s="5">
        <v>692175</v>
      </c>
      <c r="F9506" s="5">
        <v>7757300</v>
      </c>
      <c r="G9506" s="6">
        <v>243191.36</v>
      </c>
      <c r="J9506" s="5">
        <v>77574</v>
      </c>
    </row>
    <row r="9509" spans="3:5" ht="15">
      <c r="C9509" t="s">
        <v>2013</v>
      </c>
      <c r="D9509" t="s">
        <v>4319</v>
      </c>
      <c r="E9509" t="s">
        <v>1567</v>
      </c>
    </row>
    <row r="9510" spans="7:9" ht="15">
      <c r="G9510" t="s">
        <v>2014</v>
      </c>
      <c r="H9510">
        <v>7</v>
      </c>
      <c r="I9510">
        <v>6.3</v>
      </c>
    </row>
    <row r="9511" spans="3:10" ht="15">
      <c r="C9511" t="s">
        <v>2015</v>
      </c>
      <c r="F9511" s="5">
        <v>7490809</v>
      </c>
      <c r="G9511" t="s">
        <v>2016</v>
      </c>
      <c r="H9511">
        <v>27</v>
      </c>
      <c r="I9511">
        <v>6.3</v>
      </c>
      <c r="J9511" s="5">
        <v>80901</v>
      </c>
    </row>
    <row r="9512" spans="3:10" ht="15">
      <c r="C9512" t="s">
        <v>3629</v>
      </c>
      <c r="D9512" s="5">
        <v>2462930</v>
      </c>
      <c r="F9512" s="5">
        <v>2462930</v>
      </c>
      <c r="G9512" t="s">
        <v>2017</v>
      </c>
      <c r="H9512">
        <v>27</v>
      </c>
      <c r="I9512">
        <v>6.3</v>
      </c>
      <c r="J9512" s="5">
        <v>26600</v>
      </c>
    </row>
    <row r="9513" spans="3:10" ht="15">
      <c r="C9513" t="s">
        <v>3630</v>
      </c>
      <c r="E9513" s="5">
        <v>907902</v>
      </c>
      <c r="F9513" s="5">
        <v>907902</v>
      </c>
      <c r="G9513" t="s">
        <v>2018</v>
      </c>
      <c r="H9513">
        <v>27</v>
      </c>
      <c r="I9513">
        <v>6.3</v>
      </c>
      <c r="J9513" s="5">
        <v>9805</v>
      </c>
    </row>
    <row r="9514" spans="3:10" ht="15">
      <c r="C9514" t="s">
        <v>2019</v>
      </c>
      <c r="D9514" s="5">
        <v>2462930</v>
      </c>
      <c r="E9514" s="5">
        <v>907902</v>
      </c>
      <c r="F9514" s="5">
        <v>10861641</v>
      </c>
      <c r="G9514" s="6">
        <v>361692.65</v>
      </c>
      <c r="J9514" s="5">
        <v>117306</v>
      </c>
    </row>
    <row r="9518" spans="3:4" ht="15">
      <c r="C9518" t="s">
        <v>2020</v>
      </c>
      <c r="D9518" t="s">
        <v>4320</v>
      </c>
    </row>
    <row r="9519" spans="3:10" ht="15">
      <c r="C9519" s="5">
        <v>24736790</v>
      </c>
      <c r="D9519" s="5">
        <v>6545415</v>
      </c>
      <c r="E9519" s="5">
        <v>2821152</v>
      </c>
      <c r="F9519" s="5">
        <v>34103357</v>
      </c>
      <c r="G9519" s="6">
        <v>1123853.86</v>
      </c>
      <c r="J9519" s="5">
        <v>349725</v>
      </c>
    </row>
    <row r="9522" spans="1:11" ht="15">
      <c r="A9522" t="s">
        <v>3293</v>
      </c>
      <c r="B9522" t="s">
        <v>3294</v>
      </c>
      <c r="C9522" t="s">
        <v>3742</v>
      </c>
      <c r="D9522" t="s">
        <v>3642</v>
      </c>
      <c r="E9522" t="s">
        <v>3743</v>
      </c>
      <c r="F9522" t="s">
        <v>3744</v>
      </c>
      <c r="G9522" t="s">
        <v>3745</v>
      </c>
      <c r="H9522" t="s">
        <v>3746</v>
      </c>
      <c r="I9522" t="s">
        <v>3747</v>
      </c>
      <c r="J9522" t="s">
        <v>3748</v>
      </c>
      <c r="K9522" t="s">
        <v>3749</v>
      </c>
    </row>
    <row r="9523" spans="3:5" ht="15">
      <c r="C9523" t="s">
        <v>952</v>
      </c>
      <c r="D9523" t="s">
        <v>4321</v>
      </c>
      <c r="E9523" t="s">
        <v>3194</v>
      </c>
    </row>
    <row r="9524" spans="3:10" ht="15">
      <c r="C9524" t="s">
        <v>960</v>
      </c>
      <c r="F9524" s="5">
        <v>542713</v>
      </c>
      <c r="G9524" t="s">
        <v>961</v>
      </c>
      <c r="H9524">
        <v>25</v>
      </c>
      <c r="I9524">
        <v>9.08</v>
      </c>
      <c r="J9524" s="5">
        <v>5427</v>
      </c>
    </row>
    <row r="9525" spans="3:10" ht="15">
      <c r="C9525" t="s">
        <v>3629</v>
      </c>
      <c r="D9525" s="5">
        <v>39640</v>
      </c>
      <c r="F9525" s="5">
        <v>39640</v>
      </c>
      <c r="G9525" t="s">
        <v>962</v>
      </c>
      <c r="H9525">
        <v>25</v>
      </c>
      <c r="I9525">
        <v>9.08</v>
      </c>
      <c r="J9525">
        <v>396</v>
      </c>
    </row>
    <row r="9526" spans="3:10" ht="15">
      <c r="C9526" t="s">
        <v>3630</v>
      </c>
      <c r="E9526" s="5">
        <v>14660</v>
      </c>
      <c r="F9526" s="5">
        <v>14660</v>
      </c>
      <c r="G9526" t="s">
        <v>963</v>
      </c>
      <c r="H9526">
        <v>25</v>
      </c>
      <c r="I9526">
        <v>9.08</v>
      </c>
      <c r="J9526">
        <v>147</v>
      </c>
    </row>
    <row r="9527" spans="3:10" ht="15">
      <c r="C9527" t="s">
        <v>964</v>
      </c>
      <c r="D9527" t="s">
        <v>4322</v>
      </c>
      <c r="E9527" t="s">
        <v>2021</v>
      </c>
      <c r="F9527" t="s">
        <v>2022</v>
      </c>
      <c r="G9527" s="6">
        <v>20346.2</v>
      </c>
      <c r="J9527" s="5">
        <v>5970</v>
      </c>
    </row>
    <row r="9529" spans="3:4" ht="15">
      <c r="C9529" t="s">
        <v>1942</v>
      </c>
      <c r="D9529" t="e">
        <v>#NAME?</v>
      </c>
    </row>
    <row r="9530" spans="3:10" ht="15">
      <c r="C9530" t="s">
        <v>1949</v>
      </c>
      <c r="F9530" s="5">
        <v>118165</v>
      </c>
      <c r="G9530" t="s">
        <v>1950</v>
      </c>
      <c r="H9530">
        <v>25</v>
      </c>
      <c r="I9530">
        <v>13.82</v>
      </c>
      <c r="J9530" s="5">
        <v>1182</v>
      </c>
    </row>
    <row r="9531" spans="3:10" ht="15">
      <c r="C9531" t="s">
        <v>3629</v>
      </c>
      <c r="D9531" s="5">
        <v>36250</v>
      </c>
      <c r="F9531" s="5">
        <v>36250</v>
      </c>
      <c r="G9531" t="s">
        <v>1951</v>
      </c>
      <c r="H9531">
        <v>25</v>
      </c>
      <c r="I9531">
        <v>13.82</v>
      </c>
      <c r="J9531">
        <v>363</v>
      </c>
    </row>
    <row r="9532" spans="3:10" ht="15">
      <c r="C9532" t="s">
        <v>3630</v>
      </c>
      <c r="E9532">
        <v>490</v>
      </c>
      <c r="F9532">
        <v>490</v>
      </c>
      <c r="G9532" t="s">
        <v>1952</v>
      </c>
      <c r="H9532">
        <v>25</v>
      </c>
      <c r="I9532">
        <v>13.82</v>
      </c>
      <c r="J9532">
        <v>5</v>
      </c>
    </row>
    <row r="9533" spans="3:10" ht="15">
      <c r="C9533" t="s">
        <v>1953</v>
      </c>
      <c r="D9533" t="s">
        <v>4323</v>
      </c>
      <c r="E9533">
        <v>250</v>
      </c>
      <c r="F9533" t="s">
        <v>2023</v>
      </c>
      <c r="G9533" s="6">
        <v>6013.42</v>
      </c>
      <c r="J9533" s="5">
        <v>1550</v>
      </c>
    </row>
    <row r="9535" spans="3:5" ht="15">
      <c r="C9535" t="s">
        <v>3869</v>
      </c>
      <c r="D9535" t="s">
        <v>3199</v>
      </c>
      <c r="E9535" t="s">
        <v>3634</v>
      </c>
    </row>
    <row r="9536" spans="3:10" ht="15">
      <c r="C9536" t="s">
        <v>2024</v>
      </c>
      <c r="F9536" s="5">
        <v>46876</v>
      </c>
      <c r="G9536" t="s">
        <v>2025</v>
      </c>
      <c r="H9536">
        <v>25</v>
      </c>
      <c r="I9536">
        <v>3.91</v>
      </c>
      <c r="J9536">
        <v>469</v>
      </c>
    </row>
    <row r="9537" spans="3:10" ht="15">
      <c r="C9537" t="s">
        <v>3629</v>
      </c>
      <c r="D9537" s="5">
        <v>19480</v>
      </c>
      <c r="F9537" s="5">
        <v>19480</v>
      </c>
      <c r="G9537" t="s">
        <v>2026</v>
      </c>
      <c r="H9537">
        <v>25</v>
      </c>
      <c r="I9537">
        <v>3.91</v>
      </c>
      <c r="J9537">
        <v>195</v>
      </c>
    </row>
    <row r="9538" spans="3:10" ht="15">
      <c r="C9538" t="s">
        <v>3630</v>
      </c>
      <c r="E9538" s="5">
        <v>110240</v>
      </c>
      <c r="F9538" s="5">
        <v>110240</v>
      </c>
      <c r="G9538" t="s">
        <v>2027</v>
      </c>
      <c r="H9538">
        <v>25</v>
      </c>
      <c r="I9538">
        <v>3.91</v>
      </c>
      <c r="J9538" s="5">
        <v>1102</v>
      </c>
    </row>
    <row r="9539" spans="3:10" ht="15">
      <c r="C9539" t="s">
        <v>2028</v>
      </c>
      <c r="D9539" t="s">
        <v>4273</v>
      </c>
      <c r="E9539" t="s">
        <v>2029</v>
      </c>
      <c r="F9539" t="s">
        <v>2030</v>
      </c>
      <c r="G9539" s="6">
        <v>5105.4</v>
      </c>
      <c r="J9539" s="5">
        <v>1766</v>
      </c>
    </row>
    <row r="9541" ht="15">
      <c r="C9541" t="s">
        <v>3643</v>
      </c>
    </row>
    <row r="9542" spans="3:7" ht="15">
      <c r="C9542" s="5">
        <v>41259845</v>
      </c>
      <c r="D9542" t="s">
        <v>4324</v>
      </c>
      <c r="E9542" t="s">
        <v>2031</v>
      </c>
      <c r="F9542" t="s">
        <v>2032</v>
      </c>
      <c r="G9542" s="6">
        <v>1958244.45</v>
      </c>
    </row>
    <row r="9543" spans="3:11" ht="15">
      <c r="C9543" t="s">
        <v>3645</v>
      </c>
      <c r="J9543" t="s">
        <v>2033</v>
      </c>
      <c r="K9543">
        <v>9</v>
      </c>
    </row>
    <row r="9544" ht="15">
      <c r="C9544" t="s">
        <v>3754</v>
      </c>
    </row>
    <row r="9548" spans="1:8" ht="15">
      <c r="A9548" t="s">
        <v>3755</v>
      </c>
      <c r="B9548" t="s">
        <v>3756</v>
      </c>
      <c r="C9548" t="s">
        <v>3757</v>
      </c>
      <c r="D9548" t="s">
        <v>3648</v>
      </c>
      <c r="E9548" t="s">
        <v>3758</v>
      </c>
      <c r="F9548" t="s">
        <v>3759</v>
      </c>
      <c r="G9548" t="s">
        <v>3760</v>
      </c>
      <c r="H9548" t="s">
        <v>3649</v>
      </c>
    </row>
    <row r="9551" spans="1:6" ht="15">
      <c r="A9551" t="s">
        <v>3761</v>
      </c>
      <c r="B9551" t="s">
        <v>3762</v>
      </c>
      <c r="C9551" t="s">
        <v>3763</v>
      </c>
      <c r="D9551" t="s">
        <v>3650</v>
      </c>
      <c r="E9551" t="s">
        <v>3764</v>
      </c>
      <c r="F9551" t="s">
        <v>3765</v>
      </c>
    </row>
    <row r="9552" spans="1:5" ht="15">
      <c r="A9552" t="s">
        <v>3766</v>
      </c>
      <c r="B9552" t="s">
        <v>3767</v>
      </c>
      <c r="C9552" t="s">
        <v>3768</v>
      </c>
      <c r="E9552" t="s">
        <v>3627</v>
      </c>
    </row>
    <row r="9558" spans="4:7" ht="15">
      <c r="D9558" t="s">
        <v>3646</v>
      </c>
      <c r="E9558" t="s">
        <v>3245</v>
      </c>
      <c r="F9558" t="s">
        <v>3246</v>
      </c>
      <c r="G9558" t="s">
        <v>3247</v>
      </c>
    </row>
    <row r="9559" spans="5:6" ht="15">
      <c r="E9559" t="s">
        <v>3753</v>
      </c>
      <c r="F9559" s="7">
        <v>38483</v>
      </c>
    </row>
    <row r="9562" spans="1:3" ht="15">
      <c r="A9562" t="s">
        <v>1988</v>
      </c>
      <c r="B9562" t="s">
        <v>2034</v>
      </c>
      <c r="C9562" t="s">
        <v>2035</v>
      </c>
    </row>
    <row r="9563" spans="1:3" ht="15">
      <c r="A9563" t="s">
        <v>3250</v>
      </c>
      <c r="B9563" t="s">
        <v>3251</v>
      </c>
      <c r="C9563" t="s">
        <v>2036</v>
      </c>
    </row>
    <row r="9564" spans="1:3" ht="15">
      <c r="A9564" t="s">
        <v>4511</v>
      </c>
      <c r="B9564" t="s">
        <v>1388</v>
      </c>
      <c r="C9564" t="s">
        <v>2037</v>
      </c>
    </row>
    <row r="9565" spans="1:3" ht="15">
      <c r="A9565" t="s">
        <v>4325</v>
      </c>
      <c r="B9565" t="s">
        <v>2887</v>
      </c>
      <c r="C9565">
        <v>72902</v>
      </c>
    </row>
    <row r="9566" spans="1:3" ht="15">
      <c r="A9566" t="s">
        <v>3255</v>
      </c>
      <c r="B9566" t="s">
        <v>1831</v>
      </c>
      <c r="C9566" t="s">
        <v>2038</v>
      </c>
    </row>
    <row r="9569" spans="1:11" ht="15">
      <c r="A9569" t="s">
        <v>4361</v>
      </c>
      <c r="C9569" t="s">
        <v>3258</v>
      </c>
      <c r="D9569" t="s">
        <v>3633</v>
      </c>
      <c r="E9569" t="s">
        <v>3259</v>
      </c>
      <c r="F9569" t="s">
        <v>3260</v>
      </c>
      <c r="G9569" t="s">
        <v>3261</v>
      </c>
      <c r="H9569" t="s">
        <v>3262</v>
      </c>
      <c r="I9569" t="s">
        <v>3263</v>
      </c>
      <c r="J9569" t="s">
        <v>3264</v>
      </c>
      <c r="K9569" t="s">
        <v>3265</v>
      </c>
    </row>
    <row r="9570" spans="3:10" ht="15">
      <c r="C9570" t="s">
        <v>3266</v>
      </c>
      <c r="D9570" t="s">
        <v>3636</v>
      </c>
      <c r="E9570" t="s">
        <v>3267</v>
      </c>
      <c r="F9570" t="s">
        <v>3268</v>
      </c>
      <c r="G9570" t="s">
        <v>3269</v>
      </c>
      <c r="H9570" t="s">
        <v>3270</v>
      </c>
      <c r="I9570" t="s">
        <v>3628</v>
      </c>
      <c r="J9570" t="s">
        <v>3637</v>
      </c>
    </row>
    <row r="9572" spans="1:3" ht="15">
      <c r="A9572">
        <v>6601000</v>
      </c>
      <c r="C9572" t="s">
        <v>2039</v>
      </c>
    </row>
    <row r="9573" spans="7:9" ht="15">
      <c r="G9573" t="s">
        <v>4074</v>
      </c>
      <c r="H9573">
        <v>5.7</v>
      </c>
      <c r="I9573">
        <v>10.8</v>
      </c>
    </row>
    <row r="9574" spans="3:10" ht="15">
      <c r="C9574" t="s">
        <v>2040</v>
      </c>
      <c r="F9574" s="5">
        <v>737049815</v>
      </c>
      <c r="G9574" t="s">
        <v>2041</v>
      </c>
      <c r="H9574">
        <v>25.7</v>
      </c>
      <c r="I9574">
        <v>10.8</v>
      </c>
      <c r="J9574" s="5">
        <v>7576872</v>
      </c>
    </row>
    <row r="9575" spans="3:10" ht="15">
      <c r="C9575" t="s">
        <v>3629</v>
      </c>
      <c r="D9575" s="5">
        <v>296547935</v>
      </c>
      <c r="F9575" s="5">
        <v>296547935</v>
      </c>
      <c r="G9575" t="s">
        <v>2042</v>
      </c>
      <c r="H9575">
        <v>25.7</v>
      </c>
      <c r="I9575">
        <v>10.8</v>
      </c>
      <c r="J9575" s="5">
        <v>3048513</v>
      </c>
    </row>
    <row r="9576" spans="3:10" ht="15">
      <c r="C9576" t="s">
        <v>3630</v>
      </c>
      <c r="E9576" s="5">
        <v>56095315</v>
      </c>
      <c r="F9576" s="5">
        <v>56095315</v>
      </c>
      <c r="G9576" t="s">
        <v>2043</v>
      </c>
      <c r="H9576">
        <v>25.7</v>
      </c>
      <c r="I9576">
        <v>10.8</v>
      </c>
      <c r="J9576" s="5">
        <v>576660</v>
      </c>
    </row>
    <row r="9577" spans="3:10" ht="15">
      <c r="C9577" t="s">
        <v>2044</v>
      </c>
      <c r="D9577" s="5">
        <v>296547935</v>
      </c>
      <c r="E9577" s="5">
        <v>56095315</v>
      </c>
      <c r="F9577" s="5">
        <v>1089693065</v>
      </c>
      <c r="G9577" s="6">
        <v>39773796.88</v>
      </c>
      <c r="J9577" s="5">
        <v>11202045</v>
      </c>
    </row>
    <row r="9580" spans="3:4" ht="15">
      <c r="C9580" t="s">
        <v>2045</v>
      </c>
      <c r="D9580" t="s">
        <v>3223</v>
      </c>
    </row>
    <row r="9581" spans="3:10" ht="15">
      <c r="C9581" s="5">
        <v>737049815</v>
      </c>
      <c r="D9581" s="5">
        <v>296547935</v>
      </c>
      <c r="E9581" s="5">
        <v>56095315</v>
      </c>
      <c r="F9581" s="5">
        <v>1089693065</v>
      </c>
      <c r="G9581" s="6">
        <v>39773796.88</v>
      </c>
      <c r="J9581" s="5">
        <v>11202045</v>
      </c>
    </row>
    <row r="9583" spans="1:3" ht="15">
      <c r="A9583">
        <v>6602000</v>
      </c>
      <c r="C9583" t="s">
        <v>2046</v>
      </c>
    </row>
    <row r="9584" spans="7:9" ht="15">
      <c r="G9584" t="s">
        <v>2047</v>
      </c>
      <c r="H9584">
        <v>5</v>
      </c>
      <c r="I9584">
        <v>13.7</v>
      </c>
    </row>
    <row r="9585" spans="3:10" ht="15">
      <c r="C9585" t="s">
        <v>2048</v>
      </c>
      <c r="F9585" s="5">
        <v>151221977</v>
      </c>
      <c r="G9585" t="s">
        <v>2049</v>
      </c>
      <c r="H9585">
        <v>25</v>
      </c>
      <c r="I9585">
        <v>13.7</v>
      </c>
      <c r="J9585" s="5">
        <v>1512220</v>
      </c>
    </row>
    <row r="9586" spans="3:10" ht="15">
      <c r="C9586" t="s">
        <v>3629</v>
      </c>
      <c r="D9586" s="5">
        <v>36427175</v>
      </c>
      <c r="F9586" s="5">
        <v>36427175</v>
      </c>
      <c r="G9586" t="s">
        <v>2050</v>
      </c>
      <c r="H9586">
        <v>25</v>
      </c>
      <c r="I9586">
        <v>13.7</v>
      </c>
      <c r="J9586" s="5">
        <v>364272</v>
      </c>
    </row>
    <row r="9587" spans="3:10" ht="15">
      <c r="C9587" t="s">
        <v>3630</v>
      </c>
      <c r="E9587" s="5">
        <v>8282765</v>
      </c>
      <c r="F9587" s="5">
        <v>8282765</v>
      </c>
      <c r="G9587" t="s">
        <v>2051</v>
      </c>
      <c r="H9587">
        <v>25</v>
      </c>
      <c r="I9587">
        <v>13.7</v>
      </c>
      <c r="J9587" s="5">
        <v>82828</v>
      </c>
    </row>
    <row r="9588" spans="3:10" ht="15">
      <c r="C9588" t="s">
        <v>2052</v>
      </c>
      <c r="D9588" s="5">
        <v>36427175</v>
      </c>
      <c r="E9588" s="5">
        <v>8282765</v>
      </c>
      <c r="F9588" s="5">
        <v>195931917</v>
      </c>
      <c r="G9588" s="6">
        <v>7582565.19</v>
      </c>
      <c r="J9588" s="5">
        <v>1959320</v>
      </c>
    </row>
    <row r="9591" spans="3:4" ht="15">
      <c r="C9591" t="s">
        <v>2053</v>
      </c>
      <c r="D9591" t="s">
        <v>3641</v>
      </c>
    </row>
    <row r="9592" spans="3:10" ht="15">
      <c r="C9592" s="5">
        <v>151221977</v>
      </c>
      <c r="D9592" s="5">
        <v>36427175</v>
      </c>
      <c r="E9592" s="5">
        <v>8282765</v>
      </c>
      <c r="F9592" s="5">
        <v>195931917</v>
      </c>
      <c r="G9592" s="6">
        <v>7582565.19</v>
      </c>
      <c r="J9592" s="5">
        <v>1959320</v>
      </c>
    </row>
    <row r="9594" spans="1:3" ht="15">
      <c r="A9594">
        <v>6603000</v>
      </c>
      <c r="C9594" t="s">
        <v>2054</v>
      </c>
    </row>
    <row r="9595" spans="7:9" ht="15">
      <c r="G9595" t="s">
        <v>1255</v>
      </c>
      <c r="H9595">
        <v>5</v>
      </c>
      <c r="I9595">
        <v>13</v>
      </c>
    </row>
    <row r="9596" spans="3:10" ht="15">
      <c r="C9596" t="s">
        <v>2055</v>
      </c>
      <c r="F9596" s="5">
        <v>13167755</v>
      </c>
      <c r="G9596" t="s">
        <v>2056</v>
      </c>
      <c r="H9596">
        <v>25</v>
      </c>
      <c r="I9596">
        <v>13</v>
      </c>
      <c r="J9596" s="5">
        <v>131678</v>
      </c>
    </row>
    <row r="9597" spans="3:10" ht="15">
      <c r="C9597" t="s">
        <v>3629</v>
      </c>
      <c r="D9597" s="5">
        <v>3958525</v>
      </c>
      <c r="F9597" s="5">
        <v>3958525</v>
      </c>
      <c r="G9597" t="s">
        <v>2057</v>
      </c>
      <c r="H9597">
        <v>25</v>
      </c>
      <c r="I9597">
        <v>13</v>
      </c>
      <c r="J9597" s="5">
        <v>39585</v>
      </c>
    </row>
    <row r="9598" spans="3:10" ht="15">
      <c r="C9598" t="s">
        <v>3630</v>
      </c>
      <c r="E9598" s="5">
        <v>3069215</v>
      </c>
      <c r="F9598" s="5">
        <v>3069215</v>
      </c>
      <c r="G9598" t="s">
        <v>2058</v>
      </c>
      <c r="H9598">
        <v>25</v>
      </c>
      <c r="I9598">
        <v>13</v>
      </c>
      <c r="J9598" s="5">
        <v>30692</v>
      </c>
    </row>
    <row r="9599" spans="3:10" ht="15">
      <c r="C9599" t="s">
        <v>2059</v>
      </c>
      <c r="D9599" s="5">
        <v>3958525</v>
      </c>
      <c r="E9599" s="5">
        <v>3069215</v>
      </c>
      <c r="F9599" s="5">
        <v>20195495</v>
      </c>
      <c r="G9599" s="6">
        <v>767428.81</v>
      </c>
      <c r="J9599" s="5">
        <v>201955</v>
      </c>
    </row>
    <row r="9602" spans="3:4" ht="15">
      <c r="C9602" t="s">
        <v>2060</v>
      </c>
      <c r="D9602" t="s">
        <v>3187</v>
      </c>
    </row>
    <row r="9603" spans="3:10" ht="15">
      <c r="C9603" s="5">
        <v>13167755</v>
      </c>
      <c r="D9603" s="5">
        <v>3958525</v>
      </c>
      <c r="E9603" s="5">
        <v>3069215</v>
      </c>
      <c r="F9603" s="5">
        <v>20195495</v>
      </c>
      <c r="G9603" s="6">
        <v>767428.81</v>
      </c>
      <c r="J9603" s="5">
        <v>201955</v>
      </c>
    </row>
    <row r="9605" spans="1:3" ht="15">
      <c r="A9605">
        <v>6604000</v>
      </c>
      <c r="C9605" t="s">
        <v>2061</v>
      </c>
    </row>
    <row r="9606" spans="7:9" ht="15">
      <c r="G9606" t="s">
        <v>2062</v>
      </c>
      <c r="H9606">
        <v>5</v>
      </c>
      <c r="I9606">
        <v>14.3</v>
      </c>
    </row>
    <row r="9607" spans="3:10" ht="15">
      <c r="C9607" t="s">
        <v>2063</v>
      </c>
      <c r="F9607" s="5">
        <v>12548870</v>
      </c>
      <c r="G9607" t="s">
        <v>2064</v>
      </c>
      <c r="H9607">
        <v>25</v>
      </c>
      <c r="I9607">
        <v>14.3</v>
      </c>
      <c r="J9607" s="5">
        <v>125489</v>
      </c>
    </row>
    <row r="9608" spans="3:10" ht="15">
      <c r="C9608" t="s">
        <v>3629</v>
      </c>
      <c r="D9608" s="5">
        <v>4003900</v>
      </c>
      <c r="F9608" s="5">
        <v>4003900</v>
      </c>
      <c r="G9608" t="s">
        <v>2065</v>
      </c>
      <c r="H9608">
        <v>25</v>
      </c>
      <c r="I9608">
        <v>14.3</v>
      </c>
      <c r="J9608" s="5">
        <v>40039</v>
      </c>
    </row>
    <row r="9609" spans="3:10" ht="15">
      <c r="C9609" t="s">
        <v>3630</v>
      </c>
      <c r="E9609" s="5">
        <v>1502160</v>
      </c>
      <c r="F9609" s="5">
        <v>1502160</v>
      </c>
      <c r="G9609" t="s">
        <v>2066</v>
      </c>
      <c r="H9609">
        <v>25</v>
      </c>
      <c r="I9609">
        <v>14.3</v>
      </c>
      <c r="J9609" s="5">
        <v>15022</v>
      </c>
    </row>
    <row r="9610" spans="3:10" ht="15">
      <c r="C9610" t="s">
        <v>2067</v>
      </c>
      <c r="D9610" s="5">
        <v>4003900</v>
      </c>
      <c r="E9610" s="5">
        <v>1502160</v>
      </c>
      <c r="F9610" s="5">
        <v>18054930</v>
      </c>
      <c r="G9610" s="6">
        <v>709558.75</v>
      </c>
      <c r="J9610" s="5">
        <v>180550</v>
      </c>
    </row>
    <row r="9613" spans="3:4" ht="15">
      <c r="C9613" t="s">
        <v>2068</v>
      </c>
      <c r="D9613" t="s">
        <v>3203</v>
      </c>
    </row>
    <row r="9614" spans="3:10" ht="15">
      <c r="C9614" s="5">
        <v>12548870</v>
      </c>
      <c r="D9614" s="5">
        <v>4003900</v>
      </c>
      <c r="E9614" s="5">
        <v>1502160</v>
      </c>
      <c r="F9614" s="5">
        <v>18054930</v>
      </c>
      <c r="G9614" s="6">
        <v>709558.75</v>
      </c>
      <c r="J9614" s="5">
        <v>180550</v>
      </c>
    </row>
    <row r="9616" spans="1:3" ht="15">
      <c r="A9616">
        <v>6605000</v>
      </c>
      <c r="C9616" t="s">
        <v>2069</v>
      </c>
    </row>
    <row r="9617" spans="7:9" ht="15">
      <c r="G9617" t="s">
        <v>290</v>
      </c>
      <c r="H9617">
        <v>5</v>
      </c>
      <c r="I9617">
        <v>11.6</v>
      </c>
    </row>
    <row r="9618" spans="3:10" ht="15">
      <c r="C9618" t="s">
        <v>2070</v>
      </c>
      <c r="F9618" s="5">
        <v>28629580</v>
      </c>
      <c r="G9618" t="s">
        <v>2071</v>
      </c>
      <c r="H9618">
        <v>25</v>
      </c>
      <c r="I9618">
        <v>11.6</v>
      </c>
      <c r="J9618" s="5">
        <v>286296</v>
      </c>
    </row>
    <row r="9624" spans="4:7" ht="15">
      <c r="D9624" t="s">
        <v>3646</v>
      </c>
      <c r="E9624" t="s">
        <v>3245</v>
      </c>
      <c r="F9624" t="s">
        <v>3246</v>
      </c>
      <c r="G9624" t="s">
        <v>3247</v>
      </c>
    </row>
    <row r="9625" spans="5:6" ht="15">
      <c r="E9625" t="s">
        <v>3753</v>
      </c>
      <c r="F9625" s="7">
        <v>38483</v>
      </c>
    </row>
    <row r="9628" spans="1:3" ht="15">
      <c r="A9628" t="s">
        <v>1988</v>
      </c>
      <c r="B9628" t="s">
        <v>2034</v>
      </c>
      <c r="C9628" t="s">
        <v>2035</v>
      </c>
    </row>
    <row r="9629" spans="1:3" ht="15">
      <c r="A9629" t="s">
        <v>3250</v>
      </c>
      <c r="B9629" t="s">
        <v>3251</v>
      </c>
      <c r="C9629" t="s">
        <v>2036</v>
      </c>
    </row>
    <row r="9630" spans="1:3" ht="15">
      <c r="A9630" t="s">
        <v>4511</v>
      </c>
      <c r="B9630" t="s">
        <v>1388</v>
      </c>
      <c r="C9630" t="s">
        <v>2037</v>
      </c>
    </row>
    <row r="9631" spans="1:3" ht="15">
      <c r="A9631" t="s">
        <v>4325</v>
      </c>
      <c r="B9631" t="s">
        <v>2887</v>
      </c>
      <c r="C9631">
        <v>72902</v>
      </c>
    </row>
    <row r="9632" spans="1:3" ht="15">
      <c r="A9632" t="s">
        <v>3255</v>
      </c>
      <c r="B9632" t="s">
        <v>1831</v>
      </c>
      <c r="C9632" t="s">
        <v>2038</v>
      </c>
    </row>
    <row r="9635" spans="1:11" ht="15">
      <c r="A9635" t="s">
        <v>4361</v>
      </c>
      <c r="C9635" t="s">
        <v>3258</v>
      </c>
      <c r="D9635" t="s">
        <v>3633</v>
      </c>
      <c r="E9635" t="s">
        <v>3259</v>
      </c>
      <c r="F9635" t="s">
        <v>3260</v>
      </c>
      <c r="G9635" t="s">
        <v>3261</v>
      </c>
      <c r="H9635" t="s">
        <v>3262</v>
      </c>
      <c r="I9635" t="s">
        <v>3263</v>
      </c>
      <c r="J9635" t="s">
        <v>3264</v>
      </c>
      <c r="K9635" t="s">
        <v>3265</v>
      </c>
    </row>
    <row r="9636" spans="3:10" ht="15">
      <c r="C9636" t="s">
        <v>3266</v>
      </c>
      <c r="D9636" t="s">
        <v>3636</v>
      </c>
      <c r="E9636" t="s">
        <v>3267</v>
      </c>
      <c r="F9636" t="s">
        <v>3268</v>
      </c>
      <c r="G9636" t="s">
        <v>3269</v>
      </c>
      <c r="H9636" t="s">
        <v>3270</v>
      </c>
      <c r="I9636" t="s">
        <v>3628</v>
      </c>
      <c r="J9636" t="s">
        <v>3637</v>
      </c>
    </row>
    <row r="9638" spans="3:10" ht="15">
      <c r="C9638" t="s">
        <v>3629</v>
      </c>
      <c r="D9638" s="5">
        <v>8041125</v>
      </c>
      <c r="F9638" s="5">
        <v>8041125</v>
      </c>
      <c r="G9638" t="s">
        <v>2072</v>
      </c>
      <c r="H9638">
        <v>25</v>
      </c>
      <c r="I9638">
        <v>11.6</v>
      </c>
      <c r="J9638" s="5">
        <v>80411</v>
      </c>
    </row>
    <row r="9639" spans="3:10" ht="15">
      <c r="C9639" t="s">
        <v>3630</v>
      </c>
      <c r="E9639" s="5">
        <v>2046705</v>
      </c>
      <c r="F9639" s="5">
        <v>2046705</v>
      </c>
      <c r="G9639" t="s">
        <v>2073</v>
      </c>
      <c r="H9639">
        <v>25</v>
      </c>
      <c r="I9639">
        <v>11.6</v>
      </c>
      <c r="J9639" s="5">
        <v>20467</v>
      </c>
    </row>
    <row r="9640" spans="3:10" ht="15">
      <c r="C9640" t="s">
        <v>0</v>
      </c>
      <c r="D9640" s="5">
        <v>8041125</v>
      </c>
      <c r="E9640" s="5">
        <v>2046705</v>
      </c>
      <c r="F9640" s="5">
        <v>38717410</v>
      </c>
      <c r="G9640" s="6">
        <v>1417057.21</v>
      </c>
      <c r="J9640" s="5">
        <v>387174</v>
      </c>
    </row>
    <row r="9643" spans="3:4" ht="15">
      <c r="C9643" t="s">
        <v>1</v>
      </c>
      <c r="D9643" t="s">
        <v>3640</v>
      </c>
    </row>
    <row r="9644" spans="3:10" ht="15">
      <c r="C9644" s="5">
        <v>28629580</v>
      </c>
      <c r="D9644" s="5">
        <v>8041125</v>
      </c>
      <c r="E9644" s="5">
        <v>2046705</v>
      </c>
      <c r="F9644" s="5">
        <v>38717410</v>
      </c>
      <c r="G9644" s="6">
        <v>1417057.21</v>
      </c>
      <c r="J9644" s="5">
        <v>387174</v>
      </c>
    </row>
    <row r="9646" spans="1:3" ht="15">
      <c r="A9646">
        <v>6606000</v>
      </c>
      <c r="C9646" t="s">
        <v>894</v>
      </c>
    </row>
    <row r="9647" spans="7:9" ht="15">
      <c r="G9647" t="s">
        <v>2</v>
      </c>
      <c r="H9647">
        <v>5</v>
      </c>
      <c r="I9647">
        <v>15.01</v>
      </c>
    </row>
    <row r="9648" spans="3:10" ht="15">
      <c r="C9648" t="s">
        <v>3</v>
      </c>
      <c r="F9648" s="5">
        <v>17243150</v>
      </c>
      <c r="G9648" t="s">
        <v>4</v>
      </c>
      <c r="H9648">
        <v>25</v>
      </c>
      <c r="I9648">
        <v>15.01</v>
      </c>
      <c r="J9648" s="5">
        <v>172432</v>
      </c>
    </row>
    <row r="9649" spans="3:10" ht="15">
      <c r="C9649" t="s">
        <v>3629</v>
      </c>
      <c r="D9649" s="5">
        <v>5163215</v>
      </c>
      <c r="F9649" s="5">
        <v>5163215</v>
      </c>
      <c r="G9649" t="s">
        <v>5</v>
      </c>
      <c r="H9649">
        <v>25</v>
      </c>
      <c r="I9649">
        <v>15.01</v>
      </c>
      <c r="J9649" s="5">
        <v>51632</v>
      </c>
    </row>
    <row r="9650" spans="3:10" ht="15">
      <c r="C9650" t="s">
        <v>3630</v>
      </c>
      <c r="E9650" s="5">
        <v>1996470</v>
      </c>
      <c r="F9650" s="5">
        <v>1996470</v>
      </c>
      <c r="G9650" t="s">
        <v>6</v>
      </c>
      <c r="H9650">
        <v>25</v>
      </c>
      <c r="I9650">
        <v>15.01</v>
      </c>
      <c r="J9650" s="5">
        <v>19965</v>
      </c>
    </row>
    <row r="9651" spans="3:10" ht="15">
      <c r="C9651" t="s">
        <v>7</v>
      </c>
      <c r="D9651" s="5">
        <v>5163215</v>
      </c>
      <c r="E9651" s="5">
        <v>1996470</v>
      </c>
      <c r="F9651" s="5">
        <v>24402835</v>
      </c>
      <c r="G9651" s="6">
        <v>976357.42</v>
      </c>
      <c r="J9651" s="5">
        <v>244029</v>
      </c>
    </row>
    <row r="9653" ht="15">
      <c r="C9653" t="s">
        <v>2694</v>
      </c>
    </row>
    <row r="9654" spans="7:9" ht="15">
      <c r="G9654" t="s">
        <v>2</v>
      </c>
      <c r="H9654">
        <v>5</v>
      </c>
      <c r="I9654">
        <v>15.01</v>
      </c>
    </row>
    <row r="9655" spans="3:10" ht="15">
      <c r="C9655" t="s">
        <v>895</v>
      </c>
      <c r="F9655" s="5">
        <v>1664793</v>
      </c>
      <c r="G9655" t="s">
        <v>896</v>
      </c>
      <c r="H9655">
        <v>25</v>
      </c>
      <c r="I9655">
        <v>15.01</v>
      </c>
      <c r="J9655" s="5">
        <v>16648</v>
      </c>
    </row>
    <row r="9656" spans="3:10" ht="15">
      <c r="C9656" t="s">
        <v>3629</v>
      </c>
      <c r="D9656" s="5">
        <v>367220</v>
      </c>
      <c r="F9656" s="5">
        <v>367220</v>
      </c>
      <c r="G9656" t="s">
        <v>897</v>
      </c>
      <c r="H9656">
        <v>25</v>
      </c>
      <c r="I9656">
        <v>15.01</v>
      </c>
      <c r="J9656" s="5">
        <v>3672</v>
      </c>
    </row>
    <row r="9657" spans="3:10" ht="15">
      <c r="C9657" t="s">
        <v>3630</v>
      </c>
      <c r="E9657" s="5">
        <v>197955</v>
      </c>
      <c r="F9657" s="5">
        <v>197955</v>
      </c>
      <c r="G9657" t="s">
        <v>898</v>
      </c>
      <c r="H9657">
        <v>25</v>
      </c>
      <c r="I9657">
        <v>15.01</v>
      </c>
      <c r="J9657" s="5">
        <v>1980</v>
      </c>
    </row>
    <row r="9658" spans="3:10" ht="15">
      <c r="C9658" t="s">
        <v>3447</v>
      </c>
      <c r="D9658" s="5">
        <v>367220</v>
      </c>
      <c r="E9658" s="5">
        <v>197955</v>
      </c>
      <c r="F9658" s="5">
        <v>2229968</v>
      </c>
      <c r="G9658" s="6">
        <v>89221.02</v>
      </c>
      <c r="J9658" s="5">
        <v>22300</v>
      </c>
    </row>
    <row r="9661" ht="15">
      <c r="C9661" t="s">
        <v>848</v>
      </c>
    </row>
    <row r="9662" spans="7:9" ht="15">
      <c r="G9662" t="s">
        <v>2</v>
      </c>
      <c r="H9662">
        <v>5</v>
      </c>
      <c r="I9662">
        <v>15.01</v>
      </c>
    </row>
    <row r="9663" spans="3:10" ht="15">
      <c r="C9663" t="s">
        <v>1969</v>
      </c>
      <c r="F9663" s="5">
        <v>7109410</v>
      </c>
      <c r="G9663" t="s">
        <v>1970</v>
      </c>
      <c r="H9663">
        <v>25</v>
      </c>
      <c r="I9663">
        <v>15.01</v>
      </c>
      <c r="J9663" s="5">
        <v>71094</v>
      </c>
    </row>
    <row r="9664" spans="3:10" ht="15">
      <c r="C9664" t="s">
        <v>3629</v>
      </c>
      <c r="D9664" s="5">
        <v>3754369</v>
      </c>
      <c r="F9664" s="5">
        <v>3754369</v>
      </c>
      <c r="G9664" t="s">
        <v>1971</v>
      </c>
      <c r="H9664">
        <v>25</v>
      </c>
      <c r="I9664">
        <v>15.01</v>
      </c>
      <c r="J9664" s="5">
        <v>37544</v>
      </c>
    </row>
    <row r="9665" spans="3:10" ht="15">
      <c r="C9665" t="s">
        <v>3630</v>
      </c>
      <c r="E9665" s="5">
        <v>1361175</v>
      </c>
      <c r="F9665" s="5">
        <v>1361175</v>
      </c>
      <c r="G9665" t="s">
        <v>1972</v>
      </c>
      <c r="H9665">
        <v>25</v>
      </c>
      <c r="I9665">
        <v>15.01</v>
      </c>
      <c r="J9665" s="5">
        <v>13612</v>
      </c>
    </row>
    <row r="9666" spans="3:10" ht="15">
      <c r="C9666" t="s">
        <v>1973</v>
      </c>
      <c r="D9666" s="5">
        <v>3754369</v>
      </c>
      <c r="E9666" s="5">
        <v>1361175</v>
      </c>
      <c r="F9666" s="5">
        <v>12224954</v>
      </c>
      <c r="G9666" s="6">
        <v>489120.4</v>
      </c>
      <c r="J9666" s="5">
        <v>122250</v>
      </c>
    </row>
    <row r="9670" spans="3:4" ht="15">
      <c r="C9670" t="s">
        <v>8</v>
      </c>
      <c r="D9670" t="s">
        <v>3641</v>
      </c>
    </row>
    <row r="9671" spans="3:10" ht="15">
      <c r="C9671" s="5">
        <v>26017353</v>
      </c>
      <c r="D9671" s="5">
        <v>9284804</v>
      </c>
      <c r="E9671" s="5">
        <v>3555600</v>
      </c>
      <c r="F9671" s="5">
        <v>38857757</v>
      </c>
      <c r="G9671" s="6">
        <v>1554698.84</v>
      </c>
      <c r="J9671" s="5">
        <v>388579</v>
      </c>
    </row>
    <row r="9674" spans="1:11" ht="15">
      <c r="A9674" t="s">
        <v>3293</v>
      </c>
      <c r="B9674" t="s">
        <v>3294</v>
      </c>
      <c r="C9674" t="s">
        <v>3742</v>
      </c>
      <c r="D9674" t="s">
        <v>3642</v>
      </c>
      <c r="E9674" t="s">
        <v>3743</v>
      </c>
      <c r="F9674" t="s">
        <v>3744</v>
      </c>
      <c r="G9674" t="s">
        <v>3745</v>
      </c>
      <c r="H9674" t="s">
        <v>3746</v>
      </c>
      <c r="I9674" t="s">
        <v>3747</v>
      </c>
      <c r="J9674" t="s">
        <v>3748</v>
      </c>
      <c r="K9674" t="s">
        <v>3749</v>
      </c>
    </row>
    <row r="9675" spans="3:5" ht="15">
      <c r="C9675" t="s">
        <v>2687</v>
      </c>
      <c r="D9675" t="e">
        <v>#NAME?</v>
      </c>
      <c r="E9675" t="s">
        <v>1592</v>
      </c>
    </row>
    <row r="9676" spans="3:10" ht="15">
      <c r="C9676" t="s">
        <v>2701</v>
      </c>
      <c r="F9676" s="5">
        <v>6444126</v>
      </c>
      <c r="G9676" t="s">
        <v>2702</v>
      </c>
      <c r="H9676">
        <v>25</v>
      </c>
      <c r="I9676">
        <v>12.5</v>
      </c>
      <c r="J9676" s="5">
        <v>64441</v>
      </c>
    </row>
    <row r="9677" spans="3:10" ht="15">
      <c r="C9677" t="s">
        <v>3629</v>
      </c>
      <c r="D9677" s="5">
        <v>2120725</v>
      </c>
      <c r="F9677" s="5">
        <v>2120725</v>
      </c>
      <c r="G9677" t="s">
        <v>2703</v>
      </c>
      <c r="H9677">
        <v>25</v>
      </c>
      <c r="I9677">
        <v>12.5</v>
      </c>
      <c r="J9677" s="5">
        <v>21207</v>
      </c>
    </row>
    <row r="9678" spans="3:10" ht="15">
      <c r="C9678" t="s">
        <v>3630</v>
      </c>
      <c r="E9678" s="5">
        <v>582920</v>
      </c>
      <c r="F9678" s="5">
        <v>582920</v>
      </c>
      <c r="G9678" t="s">
        <v>2704</v>
      </c>
      <c r="H9678">
        <v>25</v>
      </c>
      <c r="I9678">
        <v>12.5</v>
      </c>
      <c r="J9678" s="5">
        <v>5829</v>
      </c>
    </row>
    <row r="9679" spans="3:10" ht="15">
      <c r="C9679" t="s">
        <v>2705</v>
      </c>
      <c r="D9679" t="s">
        <v>4326</v>
      </c>
      <c r="E9679" t="s">
        <v>9</v>
      </c>
      <c r="F9679" t="s">
        <v>10</v>
      </c>
      <c r="G9679" s="6">
        <v>343041.42</v>
      </c>
      <c r="J9679" s="5">
        <v>91477</v>
      </c>
    </row>
    <row r="9681" spans="3:5" ht="15">
      <c r="C9681" t="s">
        <v>841</v>
      </c>
      <c r="D9681" t="e">
        <v>#NAME?</v>
      </c>
      <c r="E9681" t="s">
        <v>3639</v>
      </c>
    </row>
    <row r="9682" spans="3:10" ht="15">
      <c r="C9682" t="s">
        <v>854</v>
      </c>
      <c r="F9682" s="5">
        <v>100720</v>
      </c>
      <c r="G9682" t="s">
        <v>855</v>
      </c>
      <c r="H9682">
        <v>25</v>
      </c>
      <c r="I9682">
        <v>15.59</v>
      </c>
      <c r="J9682" s="5">
        <v>1007</v>
      </c>
    </row>
    <row r="9683" spans="3:10" ht="15">
      <c r="C9683" t="s">
        <v>3629</v>
      </c>
      <c r="D9683" s="5">
        <v>69630</v>
      </c>
      <c r="F9683" s="5">
        <v>69630</v>
      </c>
      <c r="G9683" t="s">
        <v>856</v>
      </c>
      <c r="H9683">
        <v>25</v>
      </c>
      <c r="I9683">
        <v>15.59</v>
      </c>
      <c r="J9683">
        <v>696</v>
      </c>
    </row>
    <row r="9684" spans="3:10" ht="15">
      <c r="C9684" t="s">
        <v>3630</v>
      </c>
      <c r="E9684" s="5">
        <v>624790</v>
      </c>
      <c r="F9684" s="5">
        <v>624790</v>
      </c>
      <c r="G9684" t="s">
        <v>857</v>
      </c>
      <c r="H9684">
        <v>25</v>
      </c>
      <c r="I9684">
        <v>15.59</v>
      </c>
      <c r="J9684" s="5">
        <v>6248</v>
      </c>
    </row>
    <row r="9690" spans="4:7" ht="15">
      <c r="D9690" t="s">
        <v>3646</v>
      </c>
      <c r="E9690" t="s">
        <v>3245</v>
      </c>
      <c r="F9690" t="s">
        <v>3246</v>
      </c>
      <c r="G9690" t="s">
        <v>3247</v>
      </c>
    </row>
    <row r="9691" spans="5:6" ht="15">
      <c r="E9691" t="s">
        <v>3753</v>
      </c>
      <c r="F9691" s="7">
        <v>38483</v>
      </c>
    </row>
    <row r="9694" spans="1:3" ht="15">
      <c r="A9694" t="s">
        <v>1988</v>
      </c>
      <c r="B9694" t="s">
        <v>2034</v>
      </c>
      <c r="C9694" t="s">
        <v>2035</v>
      </c>
    </row>
    <row r="9695" spans="1:3" ht="15">
      <c r="A9695" t="s">
        <v>3250</v>
      </c>
      <c r="B9695" t="s">
        <v>3251</v>
      </c>
      <c r="C9695" t="s">
        <v>2036</v>
      </c>
    </row>
    <row r="9696" spans="1:3" ht="15">
      <c r="A9696" t="s">
        <v>4511</v>
      </c>
      <c r="B9696" t="s">
        <v>1388</v>
      </c>
      <c r="C9696" t="s">
        <v>2037</v>
      </c>
    </row>
    <row r="9697" spans="1:3" ht="15">
      <c r="A9697" t="s">
        <v>4325</v>
      </c>
      <c r="B9697" t="s">
        <v>2887</v>
      </c>
      <c r="C9697">
        <v>72902</v>
      </c>
    </row>
    <row r="9698" spans="1:3" ht="15">
      <c r="A9698" t="s">
        <v>3255</v>
      </c>
      <c r="B9698" t="s">
        <v>1831</v>
      </c>
      <c r="C9698" t="s">
        <v>2038</v>
      </c>
    </row>
    <row r="9701" spans="1:11" ht="15">
      <c r="A9701" t="s">
        <v>4361</v>
      </c>
      <c r="C9701" t="s">
        <v>3258</v>
      </c>
      <c r="D9701" t="s">
        <v>3633</v>
      </c>
      <c r="E9701" t="s">
        <v>3259</v>
      </c>
      <c r="F9701" t="s">
        <v>3260</v>
      </c>
      <c r="G9701" t="s">
        <v>3261</v>
      </c>
      <c r="H9701" t="s">
        <v>3262</v>
      </c>
      <c r="I9701" t="s">
        <v>3263</v>
      </c>
      <c r="J9701" t="s">
        <v>3264</v>
      </c>
      <c r="K9701" t="s">
        <v>3265</v>
      </c>
    </row>
    <row r="9702" spans="3:10" ht="15">
      <c r="C9702" t="s">
        <v>3266</v>
      </c>
      <c r="D9702" t="s">
        <v>3636</v>
      </c>
      <c r="E9702" t="s">
        <v>3267</v>
      </c>
      <c r="F9702" t="s">
        <v>3268</v>
      </c>
      <c r="G9702" t="s">
        <v>3269</v>
      </c>
      <c r="H9702" t="s">
        <v>3270</v>
      </c>
      <c r="I9702" t="s">
        <v>3628</v>
      </c>
      <c r="J9702" t="s">
        <v>3637</v>
      </c>
    </row>
    <row r="9704" spans="3:10" ht="15">
      <c r="C9704" t="s">
        <v>858</v>
      </c>
      <c r="D9704" t="s">
        <v>4255</v>
      </c>
      <c r="E9704" t="s">
        <v>11</v>
      </c>
      <c r="F9704" t="s">
        <v>12</v>
      </c>
      <c r="G9704" s="6">
        <v>31964.63</v>
      </c>
      <c r="J9704" s="5">
        <v>7951</v>
      </c>
    </row>
    <row r="9706" ht="15">
      <c r="C9706" t="s">
        <v>3643</v>
      </c>
    </row>
    <row r="9707" spans="3:7" ht="15">
      <c r="C9707" s="5">
        <v>966405993</v>
      </c>
      <c r="D9707" t="s">
        <v>4327</v>
      </c>
      <c r="E9707" t="s">
        <v>13</v>
      </c>
      <c r="F9707" t="s">
        <v>14</v>
      </c>
      <c r="G9707" s="6">
        <v>51601770.31</v>
      </c>
    </row>
    <row r="9708" spans="3:11" ht="15">
      <c r="C9708" t="s">
        <v>3645</v>
      </c>
      <c r="J9708" t="s">
        <v>15</v>
      </c>
      <c r="K9708">
        <v>23</v>
      </c>
    </row>
    <row r="9709" ht="15">
      <c r="C9709" t="s">
        <v>3754</v>
      </c>
    </row>
    <row r="9713" spans="1:8" ht="15">
      <c r="A9713" t="s">
        <v>3755</v>
      </c>
      <c r="B9713" t="s">
        <v>3756</v>
      </c>
      <c r="C9713" t="s">
        <v>3757</v>
      </c>
      <c r="D9713" t="s">
        <v>3648</v>
      </c>
      <c r="E9713" t="s">
        <v>3758</v>
      </c>
      <c r="F9713" t="s">
        <v>3759</v>
      </c>
      <c r="G9713" t="s">
        <v>3760</v>
      </c>
      <c r="H9713" t="s">
        <v>3649</v>
      </c>
    </row>
    <row r="9716" spans="1:6" ht="15">
      <c r="A9716" t="s">
        <v>3761</v>
      </c>
      <c r="B9716" t="s">
        <v>3762</v>
      </c>
      <c r="C9716" t="s">
        <v>3763</v>
      </c>
      <c r="D9716" t="s">
        <v>3650</v>
      </c>
      <c r="E9716" t="s">
        <v>3764</v>
      </c>
      <c r="F9716" t="s">
        <v>3765</v>
      </c>
    </row>
    <row r="9717" spans="1:5" ht="15">
      <c r="A9717" t="s">
        <v>3766</v>
      </c>
      <c r="B9717" t="s">
        <v>3767</v>
      </c>
      <c r="C9717" t="s">
        <v>3768</v>
      </c>
      <c r="E9717" t="s">
        <v>3627</v>
      </c>
    </row>
    <row r="9756" spans="4:7" ht="15">
      <c r="D9756" t="s">
        <v>3646</v>
      </c>
      <c r="E9756" t="s">
        <v>3245</v>
      </c>
      <c r="F9756" t="s">
        <v>3246</v>
      </c>
      <c r="G9756" t="s">
        <v>3247</v>
      </c>
    </row>
    <row r="9757" spans="5:6" ht="15">
      <c r="E9757" t="s">
        <v>3753</v>
      </c>
      <c r="F9757" s="7">
        <v>38483</v>
      </c>
    </row>
    <row r="9760" spans="1:2" ht="15">
      <c r="A9760" t="s">
        <v>1988</v>
      </c>
      <c r="B9760" t="s">
        <v>16</v>
      </c>
    </row>
    <row r="9761" spans="1:3" ht="15">
      <c r="A9761" t="s">
        <v>3250</v>
      </c>
      <c r="B9761" t="s">
        <v>3251</v>
      </c>
      <c r="C9761" t="s">
        <v>17</v>
      </c>
    </row>
    <row r="9762" spans="1:3" ht="15">
      <c r="A9762" t="s">
        <v>3192</v>
      </c>
      <c r="B9762" t="s">
        <v>1455</v>
      </c>
      <c r="C9762" t="s">
        <v>18</v>
      </c>
    </row>
    <row r="9763" spans="1:3" ht="15">
      <c r="A9763" t="s">
        <v>19</v>
      </c>
      <c r="B9763" t="s">
        <v>3974</v>
      </c>
      <c r="C9763">
        <v>1832</v>
      </c>
    </row>
    <row r="9764" spans="1:3" ht="15">
      <c r="A9764" t="s">
        <v>3255</v>
      </c>
      <c r="B9764" t="s">
        <v>3256</v>
      </c>
      <c r="C9764" t="s">
        <v>20</v>
      </c>
    </row>
    <row r="9767" spans="1:11" ht="15">
      <c r="A9767" t="s">
        <v>4361</v>
      </c>
      <c r="C9767" t="s">
        <v>3258</v>
      </c>
      <c r="D9767" t="s">
        <v>3633</v>
      </c>
      <c r="E9767" t="s">
        <v>3259</v>
      </c>
      <c r="F9767" t="s">
        <v>3260</v>
      </c>
      <c r="G9767" t="s">
        <v>3261</v>
      </c>
      <c r="H9767" t="s">
        <v>3262</v>
      </c>
      <c r="I9767" t="s">
        <v>3263</v>
      </c>
      <c r="J9767" t="s">
        <v>3264</v>
      </c>
      <c r="K9767" t="s">
        <v>3265</v>
      </c>
    </row>
    <row r="9768" spans="3:10" ht="15">
      <c r="C9768" t="s">
        <v>3266</v>
      </c>
      <c r="D9768" t="s">
        <v>3636</v>
      </c>
      <c r="E9768" t="s">
        <v>3267</v>
      </c>
      <c r="F9768" t="s">
        <v>3268</v>
      </c>
      <c r="G9768" t="s">
        <v>3269</v>
      </c>
      <c r="H9768" t="s">
        <v>3270</v>
      </c>
      <c r="I9768" t="s">
        <v>3628</v>
      </c>
      <c r="J9768" t="s">
        <v>3637</v>
      </c>
    </row>
    <row r="9770" spans="1:3" ht="15">
      <c r="A9770">
        <v>6701000</v>
      </c>
      <c r="C9770" t="s">
        <v>1909</v>
      </c>
    </row>
    <row r="9771" spans="7:9" ht="15">
      <c r="G9771" t="s">
        <v>21</v>
      </c>
      <c r="H9771">
        <v>5</v>
      </c>
      <c r="I9771">
        <v>2.3</v>
      </c>
    </row>
    <row r="9772" spans="3:10" ht="15">
      <c r="C9772" t="s">
        <v>22</v>
      </c>
      <c r="F9772" s="5">
        <v>44867893</v>
      </c>
      <c r="G9772" t="s">
        <v>23</v>
      </c>
      <c r="H9772">
        <v>25</v>
      </c>
      <c r="I9772">
        <v>2.3</v>
      </c>
      <c r="J9772" s="5">
        <v>448679</v>
      </c>
    </row>
    <row r="9773" spans="3:10" ht="15">
      <c r="C9773" t="s">
        <v>3629</v>
      </c>
      <c r="D9773" s="5">
        <v>21611585</v>
      </c>
      <c r="F9773" s="5">
        <v>21611585</v>
      </c>
      <c r="G9773" t="s">
        <v>24</v>
      </c>
      <c r="H9773">
        <v>25</v>
      </c>
      <c r="I9773">
        <v>2.3</v>
      </c>
      <c r="J9773" s="5">
        <v>216116</v>
      </c>
    </row>
    <row r="9774" spans="3:10" ht="15">
      <c r="C9774" t="s">
        <v>3630</v>
      </c>
      <c r="E9774" s="5">
        <v>7120935</v>
      </c>
      <c r="F9774" s="5">
        <v>7120935</v>
      </c>
      <c r="G9774" t="s">
        <v>25</v>
      </c>
      <c r="H9774">
        <v>25</v>
      </c>
      <c r="I9774">
        <v>2.3</v>
      </c>
      <c r="J9774" s="5">
        <v>71209</v>
      </c>
    </row>
    <row r="9775" spans="3:10" ht="15">
      <c r="C9775" t="s">
        <v>26</v>
      </c>
      <c r="D9775" s="5">
        <v>21611585</v>
      </c>
      <c r="E9775" s="5">
        <v>7120935</v>
      </c>
      <c r="F9775" s="5">
        <v>73600413</v>
      </c>
      <c r="G9775" s="6">
        <v>2009291.28</v>
      </c>
      <c r="J9775" s="5">
        <v>736004</v>
      </c>
    </row>
    <row r="9777" ht="15">
      <c r="C9777" t="s">
        <v>27</v>
      </c>
    </row>
    <row r="9778" spans="7:9" ht="15">
      <c r="G9778" t="s">
        <v>21</v>
      </c>
      <c r="H9778">
        <v>5</v>
      </c>
      <c r="I9778">
        <v>2.3</v>
      </c>
    </row>
    <row r="9779" spans="3:10" ht="15">
      <c r="C9779" t="s">
        <v>1910</v>
      </c>
      <c r="F9779" s="5">
        <v>222324</v>
      </c>
      <c r="G9779" t="s">
        <v>1911</v>
      </c>
      <c r="H9779">
        <v>25</v>
      </c>
      <c r="I9779">
        <v>2.3</v>
      </c>
      <c r="J9779" s="5">
        <v>2223</v>
      </c>
    </row>
    <row r="9780" spans="3:10" ht="15">
      <c r="C9780" t="s">
        <v>3629</v>
      </c>
      <c r="D9780" s="5">
        <v>50690</v>
      </c>
      <c r="F9780" s="5">
        <v>50690</v>
      </c>
      <c r="G9780" t="s">
        <v>1912</v>
      </c>
      <c r="H9780">
        <v>25</v>
      </c>
      <c r="I9780">
        <v>2.3</v>
      </c>
      <c r="J9780">
        <v>507</v>
      </c>
    </row>
    <row r="9781" spans="3:10" ht="15">
      <c r="C9781" t="s">
        <v>3630</v>
      </c>
      <c r="E9781" s="5">
        <v>35940</v>
      </c>
      <c r="F9781" s="5">
        <v>35940</v>
      </c>
      <c r="G9781" t="s">
        <v>1913</v>
      </c>
      <c r="H9781">
        <v>25</v>
      </c>
      <c r="I9781">
        <v>2.3</v>
      </c>
      <c r="J9781">
        <v>359</v>
      </c>
    </row>
    <row r="9782" spans="3:10" ht="15">
      <c r="C9782" t="s">
        <v>1914</v>
      </c>
      <c r="D9782" s="5">
        <v>50690</v>
      </c>
      <c r="E9782" s="5">
        <v>35940</v>
      </c>
      <c r="F9782" s="5">
        <v>308954</v>
      </c>
      <c r="G9782" s="6">
        <v>8434.45</v>
      </c>
      <c r="J9782" s="5">
        <v>3089</v>
      </c>
    </row>
    <row r="9786" spans="3:4" ht="15">
      <c r="C9786" t="s">
        <v>28</v>
      </c>
      <c r="D9786" t="s">
        <v>3187</v>
      </c>
    </row>
    <row r="9787" spans="3:10" ht="15">
      <c r="C9787" s="5">
        <v>45090217</v>
      </c>
      <c r="D9787" s="5">
        <v>21662275</v>
      </c>
      <c r="E9787" s="5">
        <v>7156875</v>
      </c>
      <c r="F9787" s="5">
        <v>73909367</v>
      </c>
      <c r="G9787" s="6">
        <v>2017725.73</v>
      </c>
      <c r="J9787" s="5">
        <v>739093</v>
      </c>
    </row>
    <row r="9789" spans="1:3" ht="15">
      <c r="A9789">
        <v>6703000</v>
      </c>
      <c r="C9789" t="s">
        <v>3432</v>
      </c>
    </row>
    <row r="9790" spans="7:9" ht="15">
      <c r="G9790" t="s">
        <v>3997</v>
      </c>
      <c r="H9790">
        <v>5</v>
      </c>
      <c r="I9790">
        <v>7</v>
      </c>
    </row>
    <row r="9791" spans="3:10" ht="15">
      <c r="C9791" t="s">
        <v>29</v>
      </c>
      <c r="F9791" s="5">
        <v>11552507</v>
      </c>
      <c r="G9791" t="s">
        <v>30</v>
      </c>
      <c r="H9791">
        <v>25</v>
      </c>
      <c r="I9791">
        <v>7</v>
      </c>
      <c r="J9791" s="5">
        <v>115525</v>
      </c>
    </row>
    <row r="9792" spans="3:10" ht="15">
      <c r="C9792" t="s">
        <v>3629</v>
      </c>
      <c r="D9792" s="5">
        <v>4265290</v>
      </c>
      <c r="F9792" s="5">
        <v>4265290</v>
      </c>
      <c r="G9792" t="s">
        <v>31</v>
      </c>
      <c r="H9792">
        <v>25</v>
      </c>
      <c r="I9792">
        <v>7</v>
      </c>
      <c r="J9792" s="5">
        <v>42653</v>
      </c>
    </row>
    <row r="9793" spans="3:10" ht="15">
      <c r="C9793" t="s">
        <v>3630</v>
      </c>
      <c r="E9793" s="5">
        <v>1376441</v>
      </c>
      <c r="F9793" s="5">
        <v>1376441</v>
      </c>
      <c r="G9793" t="s">
        <v>32</v>
      </c>
      <c r="H9793">
        <v>25</v>
      </c>
      <c r="I9793">
        <v>7</v>
      </c>
      <c r="J9793" s="5">
        <v>13764</v>
      </c>
    </row>
    <row r="9794" spans="3:10" ht="15">
      <c r="C9794" t="s">
        <v>33</v>
      </c>
      <c r="D9794" s="5">
        <v>4265290</v>
      </c>
      <c r="E9794" s="5">
        <v>1376441</v>
      </c>
      <c r="F9794" s="5">
        <v>17194238</v>
      </c>
      <c r="G9794" s="6">
        <v>550215.61</v>
      </c>
      <c r="J9794" s="5">
        <v>171942</v>
      </c>
    </row>
    <row r="9796" spans="3:4" ht="15">
      <c r="C9796" t="s">
        <v>2270</v>
      </c>
      <c r="D9796" t="s">
        <v>1572</v>
      </c>
    </row>
    <row r="9797" spans="7:9" ht="15">
      <c r="G9797" t="s">
        <v>3997</v>
      </c>
      <c r="H9797">
        <v>5</v>
      </c>
      <c r="I9797">
        <v>7</v>
      </c>
    </row>
    <row r="9798" spans="3:10" ht="15">
      <c r="C9798" t="s">
        <v>3433</v>
      </c>
      <c r="F9798" s="5">
        <v>3895222</v>
      </c>
      <c r="G9798" t="s">
        <v>3434</v>
      </c>
      <c r="H9798">
        <v>25</v>
      </c>
      <c r="I9798">
        <v>7</v>
      </c>
      <c r="J9798" s="5">
        <v>38952</v>
      </c>
    </row>
    <row r="9799" spans="3:10" ht="15">
      <c r="C9799" t="s">
        <v>3629</v>
      </c>
      <c r="D9799" s="5">
        <v>1318075</v>
      </c>
      <c r="F9799" s="5">
        <v>1318075</v>
      </c>
      <c r="G9799" t="s">
        <v>3435</v>
      </c>
      <c r="H9799">
        <v>25</v>
      </c>
      <c r="I9799">
        <v>7</v>
      </c>
      <c r="J9799" s="5">
        <v>13181</v>
      </c>
    </row>
    <row r="9800" spans="3:10" ht="15">
      <c r="C9800" t="s">
        <v>3630</v>
      </c>
      <c r="E9800" s="5">
        <v>752140</v>
      </c>
      <c r="F9800" s="5">
        <v>752140</v>
      </c>
      <c r="G9800" t="s">
        <v>3436</v>
      </c>
      <c r="H9800">
        <v>25</v>
      </c>
      <c r="I9800">
        <v>7</v>
      </c>
      <c r="J9800" s="5">
        <v>7521</v>
      </c>
    </row>
    <row r="9801" spans="3:10" ht="15">
      <c r="C9801" t="s">
        <v>828</v>
      </c>
      <c r="D9801" s="5">
        <v>1318075</v>
      </c>
      <c r="E9801" s="5">
        <v>752140</v>
      </c>
      <c r="F9801" s="5">
        <v>5965437</v>
      </c>
      <c r="G9801" s="6">
        <v>190893.98</v>
      </c>
      <c r="J9801" s="5">
        <v>59654</v>
      </c>
    </row>
    <row r="9805" spans="3:4" ht="15">
      <c r="C9805" t="s">
        <v>34</v>
      </c>
      <c r="D9805" t="s">
        <v>3187</v>
      </c>
    </row>
    <row r="9806" spans="3:10" ht="15">
      <c r="C9806" s="5">
        <v>15447729</v>
      </c>
      <c r="D9806" s="5">
        <v>5583365</v>
      </c>
      <c r="E9806" s="5">
        <v>2128581</v>
      </c>
      <c r="F9806" s="5">
        <v>23159675</v>
      </c>
      <c r="G9806" s="6">
        <v>741109.59</v>
      </c>
      <c r="J9806" s="5">
        <v>231596</v>
      </c>
    </row>
    <row r="9808" spans="1:3" ht="15">
      <c r="A9808">
        <v>6704000</v>
      </c>
      <c r="C9808" t="s">
        <v>35</v>
      </c>
    </row>
    <row r="9809" spans="7:9" ht="15">
      <c r="G9809" t="s">
        <v>4600</v>
      </c>
      <c r="H9809">
        <v>5</v>
      </c>
      <c r="I9809">
        <v>10</v>
      </c>
    </row>
    <row r="9810" spans="3:10" ht="15">
      <c r="C9810" t="s">
        <v>36</v>
      </c>
      <c r="F9810" s="5">
        <v>11125629</v>
      </c>
      <c r="G9810" t="s">
        <v>37</v>
      </c>
      <c r="H9810">
        <v>25</v>
      </c>
      <c r="I9810">
        <v>10</v>
      </c>
      <c r="J9810" s="5">
        <v>111256</v>
      </c>
    </row>
    <row r="9811" spans="3:10" ht="15">
      <c r="C9811" t="s">
        <v>3629</v>
      </c>
      <c r="D9811" s="5">
        <v>4502325</v>
      </c>
      <c r="F9811" s="5">
        <v>4502325</v>
      </c>
      <c r="G9811" t="s">
        <v>38</v>
      </c>
      <c r="H9811">
        <v>25</v>
      </c>
      <c r="I9811">
        <v>10</v>
      </c>
      <c r="J9811" s="5">
        <v>45023</v>
      </c>
    </row>
    <row r="9812" spans="3:10" ht="15">
      <c r="C9812" t="s">
        <v>3630</v>
      </c>
      <c r="E9812" s="5">
        <v>1709288</v>
      </c>
      <c r="F9812" s="5">
        <v>1709288</v>
      </c>
      <c r="G9812" t="s">
        <v>39</v>
      </c>
      <c r="H9812">
        <v>25</v>
      </c>
      <c r="I9812">
        <v>10</v>
      </c>
      <c r="J9812" s="5">
        <v>17093</v>
      </c>
    </row>
    <row r="9813" spans="3:10" ht="15">
      <c r="C9813" t="s">
        <v>40</v>
      </c>
      <c r="D9813" s="5">
        <v>4502325</v>
      </c>
      <c r="E9813" s="5">
        <v>1709288</v>
      </c>
      <c r="F9813" s="5">
        <v>17337242</v>
      </c>
      <c r="G9813" s="6">
        <v>606803.48</v>
      </c>
      <c r="J9813" s="5">
        <v>173372</v>
      </c>
    </row>
    <row r="9816" spans="3:4" ht="15">
      <c r="C9816" t="s">
        <v>41</v>
      </c>
      <c r="D9816" t="s">
        <v>3223</v>
      </c>
    </row>
    <row r="9822" spans="4:7" ht="15">
      <c r="D9822" t="s">
        <v>3646</v>
      </c>
      <c r="E9822" t="s">
        <v>3245</v>
      </c>
      <c r="F9822" t="s">
        <v>3246</v>
      </c>
      <c r="G9822" t="s">
        <v>3247</v>
      </c>
    </row>
    <row r="9823" spans="5:6" ht="15">
      <c r="E9823" t="s">
        <v>3753</v>
      </c>
      <c r="F9823" s="7">
        <v>38483</v>
      </c>
    </row>
    <row r="9826" spans="1:2" ht="15">
      <c r="A9826" t="s">
        <v>1988</v>
      </c>
      <c r="B9826" t="s">
        <v>16</v>
      </c>
    </row>
    <row r="9827" spans="1:3" ht="15">
      <c r="A9827" t="s">
        <v>3250</v>
      </c>
      <c r="B9827" t="s">
        <v>3251</v>
      </c>
      <c r="C9827" t="s">
        <v>17</v>
      </c>
    </row>
    <row r="9828" spans="1:3" ht="15">
      <c r="A9828" t="s">
        <v>3192</v>
      </c>
      <c r="B9828" t="s">
        <v>1455</v>
      </c>
      <c r="C9828" t="s">
        <v>18</v>
      </c>
    </row>
    <row r="9829" spans="1:3" ht="15">
      <c r="A9829" t="s">
        <v>19</v>
      </c>
      <c r="B9829" t="s">
        <v>3974</v>
      </c>
      <c r="C9829">
        <v>1832</v>
      </c>
    </row>
    <row r="9830" spans="1:3" ht="15">
      <c r="A9830" t="s">
        <v>3255</v>
      </c>
      <c r="B9830" t="s">
        <v>3256</v>
      </c>
      <c r="C9830" t="s">
        <v>20</v>
      </c>
    </row>
    <row r="9833" spans="1:11" ht="15">
      <c r="A9833" t="s">
        <v>4361</v>
      </c>
      <c r="C9833" t="s">
        <v>3258</v>
      </c>
      <c r="D9833" t="s">
        <v>3633</v>
      </c>
      <c r="E9833" t="s">
        <v>3259</v>
      </c>
      <c r="F9833" t="s">
        <v>3260</v>
      </c>
      <c r="G9833" t="s">
        <v>3261</v>
      </c>
      <c r="H9833" t="s">
        <v>3262</v>
      </c>
      <c r="I9833" t="s">
        <v>3263</v>
      </c>
      <c r="J9833" t="s">
        <v>3264</v>
      </c>
      <c r="K9833" t="s">
        <v>3265</v>
      </c>
    </row>
    <row r="9834" spans="3:10" ht="15">
      <c r="C9834" t="s">
        <v>3266</v>
      </c>
      <c r="D9834" t="s">
        <v>3636</v>
      </c>
      <c r="E9834" t="s">
        <v>3267</v>
      </c>
      <c r="F9834" t="s">
        <v>3268</v>
      </c>
      <c r="G9834" t="s">
        <v>3269</v>
      </c>
      <c r="H9834" t="s">
        <v>3270</v>
      </c>
      <c r="I9834" t="s">
        <v>3628</v>
      </c>
      <c r="J9834" t="s">
        <v>3637</v>
      </c>
    </row>
    <row r="9836" spans="3:10" ht="15">
      <c r="C9836" s="5">
        <v>11125629</v>
      </c>
      <c r="D9836" s="5">
        <v>4502325</v>
      </c>
      <c r="E9836" s="5">
        <v>1709288</v>
      </c>
      <c r="F9836" s="5">
        <v>17337242</v>
      </c>
      <c r="G9836" s="6">
        <v>606803.48</v>
      </c>
      <c r="J9836" s="5">
        <v>173372</v>
      </c>
    </row>
    <row r="9839" spans="1:11" ht="15">
      <c r="A9839" t="s">
        <v>3293</v>
      </c>
      <c r="B9839" t="s">
        <v>3294</v>
      </c>
      <c r="C9839" t="s">
        <v>3742</v>
      </c>
      <c r="D9839" t="s">
        <v>3642</v>
      </c>
      <c r="E9839" t="s">
        <v>3743</v>
      </c>
      <c r="F9839" t="s">
        <v>3744</v>
      </c>
      <c r="G9839" t="s">
        <v>3745</v>
      </c>
      <c r="H9839" t="s">
        <v>3746</v>
      </c>
      <c r="I9839" t="s">
        <v>3747</v>
      </c>
      <c r="J9839" t="s">
        <v>3748</v>
      </c>
      <c r="K9839" t="s">
        <v>3749</v>
      </c>
    </row>
    <row r="9840" spans="3:5" ht="15">
      <c r="C9840" t="s">
        <v>2245</v>
      </c>
      <c r="D9840" t="e">
        <v>#NAME?</v>
      </c>
      <c r="E9840" t="s">
        <v>1559</v>
      </c>
    </row>
    <row r="9841" spans="3:10" ht="15">
      <c r="C9841" t="s">
        <v>2258</v>
      </c>
      <c r="F9841" s="5">
        <v>1151267</v>
      </c>
      <c r="G9841" t="s">
        <v>2259</v>
      </c>
      <c r="H9841">
        <v>25</v>
      </c>
      <c r="I9841">
        <v>11</v>
      </c>
      <c r="J9841" s="5">
        <v>11513</v>
      </c>
    </row>
    <row r="9842" spans="3:10" ht="15">
      <c r="C9842" t="s">
        <v>3629</v>
      </c>
      <c r="D9842" s="5">
        <v>180540</v>
      </c>
      <c r="F9842" s="5">
        <v>180540</v>
      </c>
      <c r="G9842" t="s">
        <v>2260</v>
      </c>
      <c r="H9842">
        <v>25</v>
      </c>
      <c r="I9842">
        <v>11</v>
      </c>
      <c r="J9842" s="5">
        <v>1805</v>
      </c>
    </row>
    <row r="9843" spans="3:10" ht="15">
      <c r="C9843" t="s">
        <v>3630</v>
      </c>
      <c r="E9843" s="5">
        <v>40450</v>
      </c>
      <c r="F9843" s="5">
        <v>40450</v>
      </c>
      <c r="G9843" t="s">
        <v>2261</v>
      </c>
      <c r="H9843">
        <v>25</v>
      </c>
      <c r="I9843">
        <v>11</v>
      </c>
      <c r="J9843">
        <v>405</v>
      </c>
    </row>
    <row r="9844" spans="3:10" ht="15">
      <c r="C9844" t="s">
        <v>2262</v>
      </c>
      <c r="D9844" t="s">
        <v>4290</v>
      </c>
      <c r="E9844" t="s">
        <v>42</v>
      </c>
      <c r="F9844" t="s">
        <v>43</v>
      </c>
      <c r="G9844" s="6">
        <v>49401.25</v>
      </c>
      <c r="J9844" s="5">
        <v>13723</v>
      </c>
    </row>
    <row r="9846" spans="3:5" ht="15">
      <c r="C9846" t="s">
        <v>552</v>
      </c>
      <c r="D9846" t="s">
        <v>1562</v>
      </c>
      <c r="E9846" t="s">
        <v>1559</v>
      </c>
    </row>
    <row r="9847" spans="3:10" ht="15">
      <c r="C9847" t="s">
        <v>573</v>
      </c>
      <c r="F9847" s="5">
        <v>2084684</v>
      </c>
      <c r="G9847" t="s">
        <v>574</v>
      </c>
      <c r="H9847">
        <v>25</v>
      </c>
      <c r="I9847">
        <v>9</v>
      </c>
      <c r="J9847" s="5">
        <v>20847</v>
      </c>
    </row>
    <row r="9848" spans="3:10" ht="15">
      <c r="C9848" t="s">
        <v>3629</v>
      </c>
      <c r="D9848" s="5">
        <v>511410</v>
      </c>
      <c r="F9848" s="5">
        <v>511410</v>
      </c>
      <c r="G9848" t="s">
        <v>575</v>
      </c>
      <c r="H9848">
        <v>25</v>
      </c>
      <c r="I9848">
        <v>9</v>
      </c>
      <c r="J9848" s="5">
        <v>5114</v>
      </c>
    </row>
    <row r="9849" spans="3:10" ht="15">
      <c r="C9849" t="s">
        <v>3630</v>
      </c>
      <c r="E9849" s="5">
        <v>328210</v>
      </c>
      <c r="F9849" s="5">
        <v>328210</v>
      </c>
      <c r="G9849" t="s">
        <v>576</v>
      </c>
      <c r="H9849">
        <v>25</v>
      </c>
      <c r="I9849">
        <v>9</v>
      </c>
      <c r="J9849" s="5">
        <v>3282</v>
      </c>
    </row>
    <row r="9850" spans="3:10" ht="15">
      <c r="C9850" t="s">
        <v>577</v>
      </c>
      <c r="D9850" t="s">
        <v>4328</v>
      </c>
      <c r="E9850" t="s">
        <v>44</v>
      </c>
      <c r="F9850" t="s">
        <v>45</v>
      </c>
      <c r="G9850" s="6">
        <v>99426.34</v>
      </c>
      <c r="J9850" s="5">
        <v>29243</v>
      </c>
    </row>
    <row r="9852" spans="3:5" ht="15">
      <c r="C9852" t="s">
        <v>3409</v>
      </c>
      <c r="D9852" t="e">
        <v>#NAME?</v>
      </c>
      <c r="E9852" t="s">
        <v>4329</v>
      </c>
    </row>
    <row r="9853" spans="3:10" ht="15">
      <c r="C9853" t="s">
        <v>3416</v>
      </c>
      <c r="F9853" s="5">
        <v>829668</v>
      </c>
      <c r="G9853" t="s">
        <v>3417</v>
      </c>
      <c r="H9853">
        <v>25</v>
      </c>
      <c r="I9853">
        <v>10.7</v>
      </c>
      <c r="J9853" s="5">
        <v>8297</v>
      </c>
    </row>
    <row r="9854" spans="3:10" ht="15">
      <c r="C9854" t="s">
        <v>3629</v>
      </c>
      <c r="D9854" s="5">
        <v>214505</v>
      </c>
      <c r="F9854" s="5">
        <v>214505</v>
      </c>
      <c r="G9854" t="s">
        <v>3418</v>
      </c>
      <c r="H9854">
        <v>25</v>
      </c>
      <c r="I9854">
        <v>10.7</v>
      </c>
      <c r="J9854" s="5">
        <v>2145</v>
      </c>
    </row>
    <row r="9855" spans="3:10" ht="15">
      <c r="C9855" t="s">
        <v>3630</v>
      </c>
      <c r="E9855" s="5">
        <v>174925</v>
      </c>
      <c r="F9855" s="5">
        <v>174925</v>
      </c>
      <c r="G9855" t="s">
        <v>3419</v>
      </c>
      <c r="H9855">
        <v>25</v>
      </c>
      <c r="I9855">
        <v>10.7</v>
      </c>
      <c r="J9855" s="5">
        <v>1749</v>
      </c>
    </row>
    <row r="9856" spans="3:10" ht="15">
      <c r="C9856" t="s">
        <v>3420</v>
      </c>
      <c r="D9856" t="s">
        <v>4330</v>
      </c>
      <c r="E9856" t="s">
        <v>46</v>
      </c>
      <c r="F9856" t="s">
        <v>47</v>
      </c>
      <c r="G9856" s="6">
        <v>43521.8</v>
      </c>
      <c r="J9856" s="5">
        <v>12191</v>
      </c>
    </row>
    <row r="9858" spans="3:4" ht="15">
      <c r="C9858" t="s">
        <v>599</v>
      </c>
      <c r="D9858" t="e">
        <v>#NAME?</v>
      </c>
    </row>
    <row r="9859" spans="3:10" ht="15">
      <c r="C9859" t="s">
        <v>1818</v>
      </c>
      <c r="F9859" s="5">
        <v>241740</v>
      </c>
      <c r="G9859" t="s">
        <v>1819</v>
      </c>
      <c r="H9859">
        <v>25</v>
      </c>
      <c r="I9859">
        <v>14.2</v>
      </c>
      <c r="J9859" s="5">
        <v>2417</v>
      </c>
    </row>
    <row r="9860" spans="3:10" ht="15">
      <c r="C9860" t="s">
        <v>3629</v>
      </c>
      <c r="D9860">
        <v>0</v>
      </c>
      <c r="F9860">
        <v>0</v>
      </c>
      <c r="G9860" t="s">
        <v>1820</v>
      </c>
      <c r="H9860">
        <v>25</v>
      </c>
      <c r="I9860">
        <v>14.2</v>
      </c>
      <c r="J9860">
        <v>0</v>
      </c>
    </row>
    <row r="9861" spans="3:10" ht="15">
      <c r="C9861" t="s">
        <v>3630</v>
      </c>
      <c r="E9861">
        <v>0</v>
      </c>
      <c r="F9861">
        <v>0</v>
      </c>
      <c r="G9861" t="s">
        <v>1820</v>
      </c>
      <c r="H9861">
        <v>25</v>
      </c>
      <c r="I9861">
        <v>14.2</v>
      </c>
      <c r="J9861">
        <v>0</v>
      </c>
    </row>
    <row r="9862" spans="3:10" ht="15">
      <c r="C9862" t="s">
        <v>1821</v>
      </c>
      <c r="E9862">
        <v>0</v>
      </c>
      <c r="F9862" t="s">
        <v>48</v>
      </c>
      <c r="G9862" s="6">
        <v>9476.21</v>
      </c>
      <c r="J9862" s="5">
        <v>2417</v>
      </c>
    </row>
    <row r="9864" ht="15">
      <c r="C9864" t="s">
        <v>3643</v>
      </c>
    </row>
    <row r="9865" spans="3:7" ht="15">
      <c r="C9865" s="5">
        <v>71853388</v>
      </c>
      <c r="D9865" t="s">
        <v>4331</v>
      </c>
      <c r="E9865" t="s">
        <v>49</v>
      </c>
      <c r="F9865" t="s">
        <v>50</v>
      </c>
      <c r="G9865" s="6">
        <v>3368135.97</v>
      </c>
    </row>
    <row r="9866" spans="3:11" ht="15">
      <c r="C9866" t="s">
        <v>3645</v>
      </c>
      <c r="J9866" t="s">
        <v>51</v>
      </c>
      <c r="K9866">
        <v>61</v>
      </c>
    </row>
    <row r="9867" ht="15">
      <c r="C9867" t="s">
        <v>3754</v>
      </c>
    </row>
    <row r="9871" spans="1:8" ht="15">
      <c r="A9871" t="s">
        <v>3755</v>
      </c>
      <c r="B9871" t="s">
        <v>3756</v>
      </c>
      <c r="C9871" t="s">
        <v>3757</v>
      </c>
      <c r="D9871" t="s">
        <v>3648</v>
      </c>
      <c r="E9871" t="s">
        <v>3758</v>
      </c>
      <c r="F9871" t="s">
        <v>3759</v>
      </c>
      <c r="G9871" t="s">
        <v>3760</v>
      </c>
      <c r="H9871" t="s">
        <v>3649</v>
      </c>
    </row>
    <row r="9874" spans="1:6" ht="15">
      <c r="A9874" t="s">
        <v>3761</v>
      </c>
      <c r="B9874" t="s">
        <v>3762</v>
      </c>
      <c r="C9874" t="s">
        <v>3763</v>
      </c>
      <c r="D9874" t="s">
        <v>3650</v>
      </c>
      <c r="E9874" t="s">
        <v>3764</v>
      </c>
      <c r="F9874" t="s">
        <v>3765</v>
      </c>
    </row>
    <row r="9875" spans="1:5" ht="15">
      <c r="A9875" t="s">
        <v>3766</v>
      </c>
      <c r="B9875" t="s">
        <v>3767</v>
      </c>
      <c r="C9875" t="s">
        <v>3768</v>
      </c>
      <c r="E9875" t="s">
        <v>3627</v>
      </c>
    </row>
    <row r="9888" spans="4:7" ht="15">
      <c r="D9888" t="s">
        <v>3646</v>
      </c>
      <c r="E9888" t="s">
        <v>3245</v>
      </c>
      <c r="F9888" t="s">
        <v>3246</v>
      </c>
      <c r="G9888" t="s">
        <v>3247</v>
      </c>
    </row>
    <row r="9889" spans="5:6" ht="15">
      <c r="E9889" t="s">
        <v>3753</v>
      </c>
      <c r="F9889" s="7">
        <v>38483</v>
      </c>
    </row>
    <row r="9892" spans="1:2" ht="15">
      <c r="A9892" t="s">
        <v>52</v>
      </c>
      <c r="B9892" t="s">
        <v>53</v>
      </c>
    </row>
    <row r="9893" spans="1:3" ht="15">
      <c r="A9893" t="s">
        <v>3250</v>
      </c>
      <c r="B9893" t="s">
        <v>3251</v>
      </c>
      <c r="C9893" t="s">
        <v>54</v>
      </c>
    </row>
    <row r="9894" spans="1:3" ht="15">
      <c r="A9894" t="s">
        <v>4511</v>
      </c>
      <c r="B9894" t="s">
        <v>1388</v>
      </c>
      <c r="C9894" t="s">
        <v>55</v>
      </c>
    </row>
    <row r="9895" spans="1:3" ht="15">
      <c r="A9895" t="s">
        <v>56</v>
      </c>
      <c r="B9895" t="s">
        <v>3974</v>
      </c>
      <c r="C9895">
        <v>2513</v>
      </c>
    </row>
    <row r="9896" spans="1:3" ht="15">
      <c r="A9896" t="s">
        <v>3255</v>
      </c>
      <c r="B9896" t="s">
        <v>3256</v>
      </c>
      <c r="C9896" t="s">
        <v>57</v>
      </c>
    </row>
    <row r="9899" spans="1:11" ht="15">
      <c r="A9899" t="s">
        <v>4361</v>
      </c>
      <c r="C9899" t="s">
        <v>3258</v>
      </c>
      <c r="D9899" t="s">
        <v>3633</v>
      </c>
      <c r="E9899" t="s">
        <v>3259</v>
      </c>
      <c r="F9899" t="s">
        <v>3260</v>
      </c>
      <c r="G9899" t="s">
        <v>3261</v>
      </c>
      <c r="H9899" t="s">
        <v>3262</v>
      </c>
      <c r="I9899" t="s">
        <v>3263</v>
      </c>
      <c r="J9899" t="s">
        <v>3264</v>
      </c>
      <c r="K9899" t="s">
        <v>3265</v>
      </c>
    </row>
    <row r="9900" spans="3:10" ht="15">
      <c r="C9900" t="s">
        <v>3266</v>
      </c>
      <c r="D9900" t="s">
        <v>3636</v>
      </c>
      <c r="E9900" t="s">
        <v>3267</v>
      </c>
      <c r="F9900" t="s">
        <v>3268</v>
      </c>
      <c r="G9900" t="s">
        <v>3269</v>
      </c>
      <c r="H9900" t="s">
        <v>3270</v>
      </c>
      <c r="I9900" t="s">
        <v>3628</v>
      </c>
      <c r="J9900" t="s">
        <v>3637</v>
      </c>
    </row>
    <row r="9902" spans="1:3" ht="15">
      <c r="A9902">
        <v>6802000</v>
      </c>
      <c r="C9902" t="s">
        <v>2300</v>
      </c>
    </row>
    <row r="9903" spans="7:9" ht="15">
      <c r="G9903" t="s">
        <v>4039</v>
      </c>
      <c r="H9903">
        <v>5</v>
      </c>
      <c r="I9903">
        <v>14</v>
      </c>
    </row>
    <row r="9904" spans="3:10" ht="15">
      <c r="C9904" t="s">
        <v>58</v>
      </c>
      <c r="F9904" s="5">
        <v>23339350</v>
      </c>
      <c r="G9904" t="s">
        <v>59</v>
      </c>
      <c r="H9904">
        <v>25</v>
      </c>
      <c r="I9904">
        <v>14</v>
      </c>
      <c r="J9904" s="5">
        <v>233394</v>
      </c>
    </row>
    <row r="9905" spans="3:10" ht="15">
      <c r="C9905" t="s">
        <v>3629</v>
      </c>
      <c r="D9905" s="5">
        <v>6081275</v>
      </c>
      <c r="F9905" s="5">
        <v>6081275</v>
      </c>
      <c r="G9905" t="s">
        <v>60</v>
      </c>
      <c r="H9905">
        <v>25</v>
      </c>
      <c r="I9905">
        <v>14</v>
      </c>
      <c r="J9905" s="5">
        <v>60813</v>
      </c>
    </row>
    <row r="9906" spans="3:10" ht="15">
      <c r="C9906" t="s">
        <v>3630</v>
      </c>
      <c r="E9906" s="5">
        <v>2430410</v>
      </c>
      <c r="F9906" s="5">
        <v>2430410</v>
      </c>
      <c r="G9906" t="s">
        <v>61</v>
      </c>
      <c r="H9906">
        <v>25</v>
      </c>
      <c r="I9906">
        <v>14</v>
      </c>
      <c r="J9906" s="5">
        <v>24304</v>
      </c>
    </row>
    <row r="9907" spans="3:10" ht="15">
      <c r="C9907" t="s">
        <v>62</v>
      </c>
      <c r="D9907" s="5">
        <v>6081275</v>
      </c>
      <c r="E9907" s="5">
        <v>2430410</v>
      </c>
      <c r="F9907" s="5">
        <v>31851035</v>
      </c>
      <c r="G9907" s="6">
        <v>1242190.37</v>
      </c>
      <c r="J9907" s="5">
        <v>318511</v>
      </c>
    </row>
    <row r="9909" spans="3:4" ht="15">
      <c r="C9909" t="s">
        <v>3114</v>
      </c>
      <c r="D9909" t="s">
        <v>4109</v>
      </c>
    </row>
    <row r="9910" spans="7:9" ht="15">
      <c r="G9910" t="s">
        <v>4039</v>
      </c>
      <c r="H9910">
        <v>5</v>
      </c>
      <c r="I9910">
        <v>14</v>
      </c>
    </row>
    <row r="9911" spans="3:10" ht="15">
      <c r="C9911" t="s">
        <v>2301</v>
      </c>
      <c r="F9911" s="5">
        <v>10113522</v>
      </c>
      <c r="G9911" t="s">
        <v>2302</v>
      </c>
      <c r="H9911">
        <v>25</v>
      </c>
      <c r="I9911">
        <v>14</v>
      </c>
      <c r="J9911" s="5">
        <v>101135</v>
      </c>
    </row>
    <row r="9912" spans="3:10" ht="15">
      <c r="C9912" t="s">
        <v>3629</v>
      </c>
      <c r="D9912" s="5">
        <v>2931600</v>
      </c>
      <c r="F9912" s="5">
        <v>2931600</v>
      </c>
      <c r="G9912" t="s">
        <v>2303</v>
      </c>
      <c r="H9912">
        <v>25</v>
      </c>
      <c r="I9912">
        <v>14</v>
      </c>
      <c r="J9912" s="5">
        <v>29316</v>
      </c>
    </row>
    <row r="9913" spans="3:10" ht="15">
      <c r="C9913" t="s">
        <v>3630</v>
      </c>
      <c r="E9913" s="5">
        <v>905442</v>
      </c>
      <c r="F9913" s="5">
        <v>905442</v>
      </c>
      <c r="G9913" t="s">
        <v>2304</v>
      </c>
      <c r="H9913">
        <v>25</v>
      </c>
      <c r="I9913">
        <v>14</v>
      </c>
      <c r="J9913" s="5">
        <v>9054</v>
      </c>
    </row>
    <row r="9914" spans="3:10" ht="15">
      <c r="C9914" t="s">
        <v>2305</v>
      </c>
      <c r="D9914" s="5">
        <v>2931600</v>
      </c>
      <c r="E9914" s="5">
        <v>905442</v>
      </c>
      <c r="F9914" s="5">
        <v>13950564</v>
      </c>
      <c r="G9914" s="6">
        <v>544072</v>
      </c>
      <c r="J9914" s="5">
        <v>139505</v>
      </c>
    </row>
    <row r="9917" ht="15">
      <c r="C9917" t="s">
        <v>63</v>
      </c>
    </row>
    <row r="9918" spans="7:9" ht="15">
      <c r="G9918" t="s">
        <v>4039</v>
      </c>
      <c r="H9918">
        <v>5</v>
      </c>
      <c r="I9918">
        <v>14</v>
      </c>
    </row>
    <row r="9919" spans="3:10" ht="15">
      <c r="C9919" t="s">
        <v>2363</v>
      </c>
      <c r="F9919" s="5">
        <v>786420</v>
      </c>
      <c r="G9919" t="s">
        <v>2364</v>
      </c>
      <c r="H9919">
        <v>25</v>
      </c>
      <c r="I9919">
        <v>14</v>
      </c>
      <c r="J9919" s="5">
        <v>7864</v>
      </c>
    </row>
    <row r="9920" spans="3:10" ht="15">
      <c r="C9920" t="s">
        <v>3629</v>
      </c>
      <c r="D9920" s="5">
        <v>201640</v>
      </c>
      <c r="F9920" s="5">
        <v>201640</v>
      </c>
      <c r="G9920" t="s">
        <v>2365</v>
      </c>
      <c r="H9920">
        <v>25</v>
      </c>
      <c r="I9920">
        <v>14</v>
      </c>
      <c r="J9920" s="5">
        <v>2016</v>
      </c>
    </row>
    <row r="9921" spans="3:10" ht="15">
      <c r="C9921" t="s">
        <v>3630</v>
      </c>
      <c r="E9921" s="5">
        <v>228485</v>
      </c>
      <c r="F9921" s="5">
        <v>228485</v>
      </c>
      <c r="G9921" t="s">
        <v>2366</v>
      </c>
      <c r="H9921">
        <v>25</v>
      </c>
      <c r="I9921">
        <v>14</v>
      </c>
      <c r="J9921" s="5">
        <v>2285</v>
      </c>
    </row>
    <row r="9922" spans="3:10" ht="15">
      <c r="C9922" t="s">
        <v>2367</v>
      </c>
      <c r="D9922" s="5">
        <v>201640</v>
      </c>
      <c r="E9922" s="5">
        <v>228485</v>
      </c>
      <c r="F9922" s="5">
        <v>1216545</v>
      </c>
      <c r="G9922" s="6">
        <v>47445.26</v>
      </c>
      <c r="J9922" s="5">
        <v>12165</v>
      </c>
    </row>
    <row r="9926" spans="3:4" ht="15">
      <c r="C9926" t="s">
        <v>64</v>
      </c>
      <c r="D9926" t="s">
        <v>3641</v>
      </c>
    </row>
    <row r="9927" spans="3:10" ht="15">
      <c r="C9927" s="5">
        <v>34239292</v>
      </c>
      <c r="D9927" s="5">
        <v>9214515</v>
      </c>
      <c r="E9927" s="5">
        <v>3564337</v>
      </c>
      <c r="F9927" s="5">
        <v>47018144</v>
      </c>
      <c r="G9927" s="6">
        <v>1833707.63</v>
      </c>
      <c r="J9927" s="5">
        <v>470181</v>
      </c>
    </row>
    <row r="9929" spans="1:3" ht="15">
      <c r="A9929">
        <v>6804000</v>
      </c>
      <c r="C9929" t="s">
        <v>2726</v>
      </c>
    </row>
    <row r="9930" spans="7:9" ht="15">
      <c r="G9930" t="s">
        <v>65</v>
      </c>
      <c r="H9930">
        <v>5</v>
      </c>
      <c r="I9930">
        <v>3.3</v>
      </c>
    </row>
    <row r="9931" spans="3:10" ht="15">
      <c r="C9931" t="s">
        <v>66</v>
      </c>
      <c r="F9931" s="5">
        <v>68344694</v>
      </c>
      <c r="G9931" t="s">
        <v>67</v>
      </c>
      <c r="H9931">
        <v>25</v>
      </c>
      <c r="I9931">
        <v>3.3</v>
      </c>
      <c r="J9931" s="5">
        <v>683447</v>
      </c>
    </row>
    <row r="9932" spans="3:10" ht="15">
      <c r="C9932" t="s">
        <v>3629</v>
      </c>
      <c r="D9932" s="5">
        <v>15478140</v>
      </c>
      <c r="F9932" s="5">
        <v>15478140</v>
      </c>
      <c r="G9932" t="s">
        <v>68</v>
      </c>
      <c r="H9932">
        <v>25</v>
      </c>
      <c r="I9932">
        <v>3.3</v>
      </c>
      <c r="J9932" s="5">
        <v>154781</v>
      </c>
    </row>
    <row r="9933" spans="3:10" ht="15">
      <c r="C9933" t="s">
        <v>3630</v>
      </c>
      <c r="E9933" s="5">
        <v>6131240</v>
      </c>
      <c r="F9933" s="5">
        <v>6131240</v>
      </c>
      <c r="G9933" t="s">
        <v>69</v>
      </c>
      <c r="H9933">
        <v>25</v>
      </c>
      <c r="I9933">
        <v>3.3</v>
      </c>
      <c r="J9933" s="5">
        <v>61312</v>
      </c>
    </row>
    <row r="9934" spans="3:10" ht="15">
      <c r="C9934" t="s">
        <v>70</v>
      </c>
      <c r="D9934" s="5">
        <v>15478140</v>
      </c>
      <c r="E9934" s="5">
        <v>6131240</v>
      </c>
      <c r="F9934" s="5">
        <v>89954074</v>
      </c>
      <c r="G9934" s="6">
        <v>2545700.29</v>
      </c>
      <c r="J9934" s="5">
        <v>899540</v>
      </c>
    </row>
    <row r="9936" ht="15">
      <c r="C9936" t="s">
        <v>71</v>
      </c>
    </row>
    <row r="9937" spans="7:9" ht="15">
      <c r="G9937" t="s">
        <v>65</v>
      </c>
      <c r="H9937">
        <v>5</v>
      </c>
      <c r="I9937">
        <v>3.3</v>
      </c>
    </row>
    <row r="9938" spans="3:10" ht="15">
      <c r="C9938" t="s">
        <v>2727</v>
      </c>
      <c r="F9938" s="5">
        <v>17547720</v>
      </c>
      <c r="G9938" t="s">
        <v>2728</v>
      </c>
      <c r="H9938">
        <v>25</v>
      </c>
      <c r="I9938">
        <v>3.3</v>
      </c>
      <c r="J9938" s="5">
        <v>175477</v>
      </c>
    </row>
    <row r="9939" spans="3:10" ht="15">
      <c r="C9939" t="s">
        <v>3629</v>
      </c>
      <c r="D9939" s="5">
        <v>2918155</v>
      </c>
      <c r="F9939" s="5">
        <v>2918155</v>
      </c>
      <c r="G9939" t="s">
        <v>2729</v>
      </c>
      <c r="H9939">
        <v>25</v>
      </c>
      <c r="I9939">
        <v>3.3</v>
      </c>
      <c r="J9939" s="5">
        <v>29182</v>
      </c>
    </row>
    <row r="9940" spans="3:10" ht="15">
      <c r="C9940" t="s">
        <v>3630</v>
      </c>
      <c r="E9940" s="5">
        <v>1985660</v>
      </c>
      <c r="F9940" s="5">
        <v>1985660</v>
      </c>
      <c r="G9940" t="s">
        <v>2730</v>
      </c>
      <c r="H9940">
        <v>25</v>
      </c>
      <c r="I9940">
        <v>3.3</v>
      </c>
      <c r="J9940" s="5">
        <v>19857</v>
      </c>
    </row>
    <row r="9941" spans="3:10" ht="15">
      <c r="C9941" t="s">
        <v>2731</v>
      </c>
      <c r="D9941" s="5">
        <v>2918155</v>
      </c>
      <c r="E9941" s="5">
        <v>1985660</v>
      </c>
      <c r="F9941" s="5">
        <v>22451535</v>
      </c>
      <c r="G9941" s="6">
        <v>635378.45</v>
      </c>
      <c r="J9941" s="5">
        <v>224516</v>
      </c>
    </row>
    <row r="9944" ht="15">
      <c r="C9944" t="s">
        <v>63</v>
      </c>
    </row>
    <row r="9945" spans="7:9" ht="15">
      <c r="G9945" t="s">
        <v>65</v>
      </c>
      <c r="H9945">
        <v>5</v>
      </c>
      <c r="I9945">
        <v>3.3</v>
      </c>
    </row>
    <row r="9946" spans="3:10" ht="15">
      <c r="C9946" t="s">
        <v>2356</v>
      </c>
      <c r="F9946" s="5">
        <v>12630</v>
      </c>
      <c r="G9946" t="s">
        <v>2357</v>
      </c>
      <c r="H9946">
        <v>25</v>
      </c>
      <c r="I9946">
        <v>3.3</v>
      </c>
      <c r="J9946">
        <v>126</v>
      </c>
    </row>
    <row r="9947" spans="3:10" ht="15">
      <c r="C9947" t="s">
        <v>3629</v>
      </c>
      <c r="D9947">
        <v>700</v>
      </c>
      <c r="F9947">
        <v>700</v>
      </c>
      <c r="G9947" t="s">
        <v>2358</v>
      </c>
      <c r="H9947">
        <v>25</v>
      </c>
      <c r="I9947">
        <v>3.3</v>
      </c>
      <c r="J9947">
        <v>7</v>
      </c>
    </row>
    <row r="9948" spans="3:10" ht="15">
      <c r="C9948" t="s">
        <v>3630</v>
      </c>
      <c r="E9948" s="5">
        <v>3470</v>
      </c>
      <c r="F9948" s="5">
        <v>3470</v>
      </c>
      <c r="G9948" t="s">
        <v>2359</v>
      </c>
      <c r="H9948">
        <v>25</v>
      </c>
      <c r="I9948">
        <v>3.3</v>
      </c>
      <c r="J9948">
        <v>35</v>
      </c>
    </row>
    <row r="9954" spans="4:7" ht="15">
      <c r="D9954" t="s">
        <v>3646</v>
      </c>
      <c r="E9954" t="s">
        <v>3245</v>
      </c>
      <c r="F9954" t="s">
        <v>3246</v>
      </c>
      <c r="G9954" t="s">
        <v>3247</v>
      </c>
    </row>
    <row r="9955" spans="5:6" ht="15">
      <c r="E9955" t="s">
        <v>3753</v>
      </c>
      <c r="F9955" s="7">
        <v>38483</v>
      </c>
    </row>
    <row r="9958" spans="1:2" ht="15">
      <c r="A9958" t="s">
        <v>52</v>
      </c>
      <c r="B9958" t="s">
        <v>53</v>
      </c>
    </row>
    <row r="9959" spans="1:3" ht="15">
      <c r="A9959" t="s">
        <v>3250</v>
      </c>
      <c r="B9959" t="s">
        <v>3251</v>
      </c>
      <c r="C9959" t="s">
        <v>54</v>
      </c>
    </row>
    <row r="9960" spans="1:3" ht="15">
      <c r="A9960" t="s">
        <v>4511</v>
      </c>
      <c r="B9960" t="s">
        <v>1388</v>
      </c>
      <c r="C9960" t="s">
        <v>55</v>
      </c>
    </row>
    <row r="9961" spans="1:3" ht="15">
      <c r="A9961" t="s">
        <v>56</v>
      </c>
      <c r="B9961" t="s">
        <v>3974</v>
      </c>
      <c r="C9961">
        <v>2513</v>
      </c>
    </row>
    <row r="9962" spans="1:3" ht="15">
      <c r="A9962" t="s">
        <v>3255</v>
      </c>
      <c r="B9962" t="s">
        <v>3256</v>
      </c>
      <c r="C9962" t="s">
        <v>57</v>
      </c>
    </row>
    <row r="9965" spans="1:11" ht="15">
      <c r="A9965" t="s">
        <v>4361</v>
      </c>
      <c r="C9965" t="s">
        <v>3258</v>
      </c>
      <c r="D9965" t="s">
        <v>3633</v>
      </c>
      <c r="E9965" t="s">
        <v>3259</v>
      </c>
      <c r="F9965" t="s">
        <v>3260</v>
      </c>
      <c r="G9965" t="s">
        <v>3261</v>
      </c>
      <c r="H9965" t="s">
        <v>3262</v>
      </c>
      <c r="I9965" t="s">
        <v>3263</v>
      </c>
      <c r="J9965" t="s">
        <v>3264</v>
      </c>
      <c r="K9965" t="s">
        <v>3265</v>
      </c>
    </row>
    <row r="9966" spans="3:10" ht="15">
      <c r="C9966" t="s">
        <v>3266</v>
      </c>
      <c r="D9966" t="s">
        <v>3636</v>
      </c>
      <c r="E9966" t="s">
        <v>3267</v>
      </c>
      <c r="F9966" t="s">
        <v>3268</v>
      </c>
      <c r="G9966" t="s">
        <v>3269</v>
      </c>
      <c r="H9966" t="s">
        <v>3270</v>
      </c>
      <c r="I9966" t="s">
        <v>3628</v>
      </c>
      <c r="J9966" t="s">
        <v>3637</v>
      </c>
    </row>
    <row r="9968" spans="3:10" ht="15">
      <c r="C9968" t="s">
        <v>2360</v>
      </c>
      <c r="D9968">
        <v>700</v>
      </c>
      <c r="E9968" s="5">
        <v>3470</v>
      </c>
      <c r="F9968" s="5">
        <v>16800</v>
      </c>
      <c r="G9968">
        <v>475.44</v>
      </c>
      <c r="J9968">
        <v>168</v>
      </c>
    </row>
    <row r="9972" spans="3:4" ht="15">
      <c r="C9972" t="s">
        <v>72</v>
      </c>
      <c r="D9972" t="s">
        <v>3203</v>
      </c>
    </row>
    <row r="9973" spans="3:10" ht="15">
      <c r="C9973" s="5">
        <v>85905044</v>
      </c>
      <c r="D9973" s="5">
        <v>18396995</v>
      </c>
      <c r="E9973" s="5">
        <v>8120370</v>
      </c>
      <c r="F9973" s="5">
        <v>112422409</v>
      </c>
      <c r="G9973" s="6">
        <v>3181554.18</v>
      </c>
      <c r="J9973" s="5">
        <v>1124224</v>
      </c>
    </row>
    <row r="9975" spans="1:3" ht="15">
      <c r="A9975">
        <v>6806000</v>
      </c>
      <c r="C9975" t="s">
        <v>819</v>
      </c>
    </row>
    <row r="9976" spans="7:9" ht="15">
      <c r="G9976" t="s">
        <v>73</v>
      </c>
      <c r="H9976">
        <v>5</v>
      </c>
      <c r="I9976">
        <v>6.09</v>
      </c>
    </row>
    <row r="9977" spans="3:10" ht="15">
      <c r="C9977" t="s">
        <v>74</v>
      </c>
      <c r="F9977" s="5">
        <v>8123250</v>
      </c>
      <c r="G9977" t="s">
        <v>75</v>
      </c>
      <c r="H9977">
        <v>25</v>
      </c>
      <c r="I9977">
        <v>6.09</v>
      </c>
      <c r="J9977" s="5">
        <v>81233</v>
      </c>
    </row>
    <row r="9978" spans="3:10" ht="15">
      <c r="C9978" t="s">
        <v>3629</v>
      </c>
      <c r="D9978" s="5">
        <v>1883485</v>
      </c>
      <c r="F9978" s="5">
        <v>1883485</v>
      </c>
      <c r="G9978" t="s">
        <v>76</v>
      </c>
      <c r="H9978">
        <v>25</v>
      </c>
      <c r="I9978">
        <v>6.09</v>
      </c>
      <c r="J9978" s="5">
        <v>18835</v>
      </c>
    </row>
    <row r="9979" spans="3:10" ht="15">
      <c r="C9979" t="s">
        <v>3630</v>
      </c>
      <c r="E9979" s="5">
        <v>2050736</v>
      </c>
      <c r="F9979" s="5">
        <v>2050736</v>
      </c>
      <c r="G9979" t="s">
        <v>77</v>
      </c>
      <c r="H9979">
        <v>25</v>
      </c>
      <c r="I9979">
        <v>6.09</v>
      </c>
      <c r="J9979" s="5">
        <v>20507</v>
      </c>
    </row>
    <row r="9980" spans="3:10" ht="15">
      <c r="C9980" t="s">
        <v>78</v>
      </c>
      <c r="D9980" s="5">
        <v>1883485</v>
      </c>
      <c r="E9980" s="5">
        <v>2050736</v>
      </c>
      <c r="F9980" s="5">
        <v>12057471</v>
      </c>
      <c r="G9980" s="6">
        <v>374866.77</v>
      </c>
      <c r="J9980" s="5">
        <v>120575</v>
      </c>
    </row>
    <row r="9982" ht="15">
      <c r="C9982" t="s">
        <v>4690</v>
      </c>
    </row>
    <row r="9983" spans="7:9" ht="15">
      <c r="G9983" t="s">
        <v>73</v>
      </c>
      <c r="H9983">
        <v>5</v>
      </c>
      <c r="I9983">
        <v>6.09</v>
      </c>
    </row>
    <row r="9984" spans="3:10" ht="15">
      <c r="C9984" t="s">
        <v>820</v>
      </c>
      <c r="F9984" s="5">
        <v>905852</v>
      </c>
      <c r="G9984" t="s">
        <v>821</v>
      </c>
      <c r="H9984">
        <v>25</v>
      </c>
      <c r="I9984">
        <v>6.09</v>
      </c>
      <c r="J9984" s="5">
        <v>9059</v>
      </c>
    </row>
    <row r="9985" spans="3:10" ht="15">
      <c r="C9985" t="s">
        <v>3629</v>
      </c>
      <c r="D9985" s="5">
        <v>155325</v>
      </c>
      <c r="F9985" s="5">
        <v>155325</v>
      </c>
      <c r="G9985" t="s">
        <v>822</v>
      </c>
      <c r="H9985">
        <v>25</v>
      </c>
      <c r="I9985">
        <v>6.09</v>
      </c>
      <c r="J9985" s="5">
        <v>1553</v>
      </c>
    </row>
    <row r="9986" spans="3:10" ht="15">
      <c r="C9986" t="s">
        <v>3630</v>
      </c>
      <c r="E9986" s="5">
        <v>180651</v>
      </c>
      <c r="F9986" s="5">
        <v>180651</v>
      </c>
      <c r="G9986" t="s">
        <v>823</v>
      </c>
      <c r="H9986">
        <v>25</v>
      </c>
      <c r="I9986">
        <v>6.09</v>
      </c>
      <c r="J9986" s="5">
        <v>1807</v>
      </c>
    </row>
    <row r="9987" spans="3:10" ht="15">
      <c r="C9987" t="s">
        <v>824</v>
      </c>
      <c r="D9987" s="5">
        <v>155325</v>
      </c>
      <c r="E9987" s="5">
        <v>180651</v>
      </c>
      <c r="F9987" s="5">
        <v>1241828</v>
      </c>
      <c r="G9987" s="6">
        <v>38608.43</v>
      </c>
      <c r="J9987" s="5">
        <v>12419</v>
      </c>
    </row>
    <row r="9990" ht="15">
      <c r="C9990" t="s">
        <v>4522</v>
      </c>
    </row>
    <row r="9991" spans="7:9" ht="15">
      <c r="G9991" t="s">
        <v>73</v>
      </c>
      <c r="H9991">
        <v>5</v>
      </c>
      <c r="I9991">
        <v>6.09</v>
      </c>
    </row>
    <row r="9992" spans="3:10" ht="15">
      <c r="C9992" t="s">
        <v>1339</v>
      </c>
      <c r="F9992" s="5">
        <v>10745533</v>
      </c>
      <c r="G9992" t="s">
        <v>1340</v>
      </c>
      <c r="H9992">
        <v>25</v>
      </c>
      <c r="I9992">
        <v>6.09</v>
      </c>
      <c r="J9992" s="5">
        <v>107455</v>
      </c>
    </row>
    <row r="9993" spans="3:10" ht="15">
      <c r="C9993" t="s">
        <v>3629</v>
      </c>
      <c r="D9993" s="5">
        <v>2754574</v>
      </c>
      <c r="F9993" s="5">
        <v>2754574</v>
      </c>
      <c r="G9993" t="s">
        <v>1341</v>
      </c>
      <c r="H9993">
        <v>25</v>
      </c>
      <c r="I9993">
        <v>6.09</v>
      </c>
      <c r="J9993" s="5">
        <v>27546</v>
      </c>
    </row>
    <row r="9994" spans="3:10" ht="15">
      <c r="C9994" t="s">
        <v>3630</v>
      </c>
      <c r="E9994" s="5">
        <v>1220645</v>
      </c>
      <c r="F9994" s="5">
        <v>1220645</v>
      </c>
      <c r="G9994" t="s">
        <v>1342</v>
      </c>
      <c r="H9994">
        <v>25</v>
      </c>
      <c r="I9994">
        <v>6.09</v>
      </c>
      <c r="J9994" s="5">
        <v>12206</v>
      </c>
    </row>
    <row r="9995" spans="3:10" ht="15">
      <c r="C9995" t="s">
        <v>1343</v>
      </c>
      <c r="D9995" s="5">
        <v>2754574</v>
      </c>
      <c r="E9995" s="5">
        <v>1220645</v>
      </c>
      <c r="F9995" s="5">
        <v>14720752</v>
      </c>
      <c r="G9995" s="6">
        <v>457668.18</v>
      </c>
      <c r="J9995" s="5">
        <v>147207</v>
      </c>
    </row>
    <row r="9999" ht="15">
      <c r="C9999" t="s">
        <v>79</v>
      </c>
    </row>
    <row r="10000" spans="3:10" ht="15">
      <c r="C10000" s="5">
        <v>19774635</v>
      </c>
      <c r="D10000" s="5">
        <v>4793384</v>
      </c>
      <c r="E10000" s="5">
        <v>3452032</v>
      </c>
      <c r="F10000" s="5">
        <v>28020051</v>
      </c>
      <c r="G10000" s="6">
        <v>871143.38</v>
      </c>
      <c r="J10000" s="5">
        <v>280201</v>
      </c>
    </row>
    <row r="10003" spans="1:11" ht="15">
      <c r="A10003" t="s">
        <v>3293</v>
      </c>
      <c r="B10003" t="s">
        <v>3294</v>
      </c>
      <c r="C10003" t="s">
        <v>3742</v>
      </c>
      <c r="D10003" t="s">
        <v>3642</v>
      </c>
      <c r="E10003" t="s">
        <v>3743</v>
      </c>
      <c r="F10003" t="s">
        <v>3744</v>
      </c>
      <c r="G10003" t="s">
        <v>3745</v>
      </c>
      <c r="H10003" t="s">
        <v>3746</v>
      </c>
      <c r="I10003" t="s">
        <v>3747</v>
      </c>
      <c r="J10003" t="s">
        <v>3748</v>
      </c>
      <c r="K10003" t="s">
        <v>3749</v>
      </c>
    </row>
    <row r="10004" spans="3:5" ht="15">
      <c r="C10004" t="s">
        <v>1392</v>
      </c>
      <c r="D10004" t="s">
        <v>4332</v>
      </c>
      <c r="E10004" t="s">
        <v>3194</v>
      </c>
    </row>
    <row r="10005" spans="3:10" ht="15">
      <c r="C10005" t="s">
        <v>1400</v>
      </c>
      <c r="F10005" s="5">
        <v>337580</v>
      </c>
      <c r="G10005" t="s">
        <v>1401</v>
      </c>
      <c r="H10005">
        <v>25</v>
      </c>
      <c r="I10005">
        <v>2.89</v>
      </c>
      <c r="J10005" s="5">
        <v>3376</v>
      </c>
    </row>
    <row r="10006" spans="3:10" ht="15">
      <c r="C10006" t="s">
        <v>3629</v>
      </c>
      <c r="D10006" s="5">
        <v>121195</v>
      </c>
      <c r="F10006" s="5">
        <v>121195</v>
      </c>
      <c r="G10006" t="s">
        <v>1402</v>
      </c>
      <c r="H10006">
        <v>25</v>
      </c>
      <c r="I10006">
        <v>2.89</v>
      </c>
      <c r="J10006" s="5">
        <v>1212</v>
      </c>
    </row>
    <row r="10007" spans="3:10" ht="15">
      <c r="C10007" t="s">
        <v>3630</v>
      </c>
      <c r="E10007" s="5">
        <v>419370</v>
      </c>
      <c r="F10007" s="5">
        <v>419370</v>
      </c>
      <c r="G10007" t="s">
        <v>1403</v>
      </c>
      <c r="H10007">
        <v>25</v>
      </c>
      <c r="I10007">
        <v>2.89</v>
      </c>
      <c r="J10007" s="5">
        <v>4194</v>
      </c>
    </row>
    <row r="10008" spans="3:10" ht="15">
      <c r="C10008" t="s">
        <v>1404</v>
      </c>
      <c r="D10008" t="s">
        <v>4333</v>
      </c>
      <c r="E10008" t="s">
        <v>80</v>
      </c>
      <c r="F10008" t="s">
        <v>81</v>
      </c>
      <c r="G10008" s="6">
        <v>24491.47</v>
      </c>
      <c r="J10008" s="5">
        <v>8782</v>
      </c>
    </row>
    <row r="10010" spans="3:5" ht="15">
      <c r="C10010" t="s">
        <v>2285</v>
      </c>
      <c r="D10010" t="e">
        <v>#NAME?</v>
      </c>
      <c r="E10010" t="s">
        <v>4110</v>
      </c>
    </row>
    <row r="10011" spans="3:10" ht="15">
      <c r="C10011" t="s">
        <v>2292</v>
      </c>
      <c r="F10011" s="5">
        <v>85770</v>
      </c>
      <c r="G10011" t="s">
        <v>2293</v>
      </c>
      <c r="H10011">
        <v>26.9</v>
      </c>
      <c r="I10011">
        <v>3.3</v>
      </c>
      <c r="J10011">
        <v>923</v>
      </c>
    </row>
    <row r="10012" spans="3:10" ht="15">
      <c r="C10012" t="s">
        <v>3629</v>
      </c>
      <c r="D10012" s="5">
        <v>22120</v>
      </c>
      <c r="F10012" s="5">
        <v>22120</v>
      </c>
      <c r="G10012" t="s">
        <v>2294</v>
      </c>
      <c r="H10012">
        <v>26.9</v>
      </c>
      <c r="I10012">
        <v>3.3</v>
      </c>
      <c r="J10012">
        <v>238</v>
      </c>
    </row>
    <row r="10013" spans="3:10" ht="15">
      <c r="C10013" t="s">
        <v>3630</v>
      </c>
      <c r="E10013" s="5">
        <v>6525</v>
      </c>
      <c r="F10013" s="5">
        <v>6525</v>
      </c>
      <c r="G10013" t="s">
        <v>2295</v>
      </c>
      <c r="H10013">
        <v>26.9</v>
      </c>
      <c r="I10013">
        <v>3.3</v>
      </c>
      <c r="J10013">
        <v>70</v>
      </c>
    </row>
    <row r="10014" spans="3:10" ht="15">
      <c r="C10014" t="s">
        <v>2296</v>
      </c>
      <c r="D10014" t="s">
        <v>4334</v>
      </c>
      <c r="E10014" t="s">
        <v>82</v>
      </c>
      <c r="F10014" t="s">
        <v>83</v>
      </c>
      <c r="G10014" s="6">
        <v>3455.33</v>
      </c>
      <c r="J10014" s="5">
        <v>1231</v>
      </c>
    </row>
    <row r="10020" spans="4:7" ht="15">
      <c r="D10020" t="s">
        <v>3646</v>
      </c>
      <c r="E10020" t="s">
        <v>3245</v>
      </c>
      <c r="F10020" t="s">
        <v>3246</v>
      </c>
      <c r="G10020" t="s">
        <v>3247</v>
      </c>
    </row>
    <row r="10021" spans="5:6" ht="15">
      <c r="E10021" t="s">
        <v>3753</v>
      </c>
      <c r="F10021" s="7">
        <v>38483</v>
      </c>
    </row>
    <row r="10024" spans="1:2" ht="15">
      <c r="A10024" t="s">
        <v>52</v>
      </c>
      <c r="B10024" t="s">
        <v>53</v>
      </c>
    </row>
    <row r="10025" spans="1:3" ht="15">
      <c r="A10025" t="s">
        <v>3250</v>
      </c>
      <c r="B10025" t="s">
        <v>3251</v>
      </c>
      <c r="C10025" t="s">
        <v>54</v>
      </c>
    </row>
    <row r="10026" spans="1:3" ht="15">
      <c r="A10026" t="s">
        <v>4511</v>
      </c>
      <c r="B10026" t="s">
        <v>1388</v>
      </c>
      <c r="C10026" t="s">
        <v>55</v>
      </c>
    </row>
    <row r="10027" spans="1:3" ht="15">
      <c r="A10027" t="s">
        <v>56</v>
      </c>
      <c r="B10027" t="s">
        <v>3974</v>
      </c>
      <c r="C10027">
        <v>2513</v>
      </c>
    </row>
    <row r="10028" spans="1:3" ht="15">
      <c r="A10028" t="s">
        <v>3255</v>
      </c>
      <c r="B10028" t="s">
        <v>3256</v>
      </c>
      <c r="C10028" t="s">
        <v>57</v>
      </c>
    </row>
    <row r="10031" spans="1:11" ht="15">
      <c r="A10031" t="s">
        <v>4361</v>
      </c>
      <c r="C10031" t="s">
        <v>3258</v>
      </c>
      <c r="D10031" t="s">
        <v>3633</v>
      </c>
      <c r="E10031" t="s">
        <v>3259</v>
      </c>
      <c r="F10031" t="s">
        <v>3260</v>
      </c>
      <c r="G10031" t="s">
        <v>3261</v>
      </c>
      <c r="H10031" t="s">
        <v>3262</v>
      </c>
      <c r="I10031" t="s">
        <v>3263</v>
      </c>
      <c r="J10031" t="s">
        <v>3264</v>
      </c>
      <c r="K10031" t="s">
        <v>3265</v>
      </c>
    </row>
    <row r="10032" spans="3:10" ht="15">
      <c r="C10032" t="s">
        <v>3266</v>
      </c>
      <c r="D10032" t="s">
        <v>3636</v>
      </c>
      <c r="E10032" t="s">
        <v>3267</v>
      </c>
      <c r="F10032" t="s">
        <v>3268</v>
      </c>
      <c r="G10032" t="s">
        <v>3269</v>
      </c>
      <c r="H10032" t="s">
        <v>3270</v>
      </c>
      <c r="I10032" t="s">
        <v>3628</v>
      </c>
      <c r="J10032" t="s">
        <v>3637</v>
      </c>
    </row>
    <row r="10035" spans="3:5" ht="15">
      <c r="C10035" t="s">
        <v>2336</v>
      </c>
      <c r="D10035" t="e">
        <v>#NAME?</v>
      </c>
      <c r="E10035" t="s">
        <v>3197</v>
      </c>
    </row>
    <row r="10036" spans="3:10" ht="15">
      <c r="C10036" t="s">
        <v>2343</v>
      </c>
      <c r="F10036" s="5">
        <v>209230</v>
      </c>
      <c r="G10036" t="s">
        <v>2344</v>
      </c>
      <c r="H10036">
        <v>25.12</v>
      </c>
      <c r="I10036">
        <v>5.23</v>
      </c>
      <c r="J10036" s="5">
        <v>2102</v>
      </c>
    </row>
    <row r="10037" spans="3:10" ht="15">
      <c r="C10037" t="s">
        <v>3629</v>
      </c>
      <c r="D10037" s="5">
        <v>33145</v>
      </c>
      <c r="F10037" s="5">
        <v>33145</v>
      </c>
      <c r="G10037" t="s">
        <v>2345</v>
      </c>
      <c r="H10037">
        <v>25.12</v>
      </c>
      <c r="I10037">
        <v>5.23</v>
      </c>
      <c r="J10037">
        <v>333</v>
      </c>
    </row>
    <row r="10038" spans="3:10" ht="15">
      <c r="C10038" t="s">
        <v>3630</v>
      </c>
      <c r="E10038" s="5">
        <v>10640</v>
      </c>
      <c r="F10038" s="5">
        <v>10640</v>
      </c>
      <c r="G10038" t="s">
        <v>2346</v>
      </c>
      <c r="H10038">
        <v>25.12</v>
      </c>
      <c r="I10038">
        <v>5.23</v>
      </c>
      <c r="J10038">
        <v>107</v>
      </c>
    </row>
    <row r="10039" spans="3:10" ht="15">
      <c r="C10039" t="s">
        <v>2347</v>
      </c>
      <c r="D10039" t="s">
        <v>4247</v>
      </c>
      <c r="E10039" t="s">
        <v>84</v>
      </c>
      <c r="F10039" t="s">
        <v>85</v>
      </c>
      <c r="G10039" s="6">
        <v>7679</v>
      </c>
      <c r="J10039" s="5">
        <v>2542</v>
      </c>
    </row>
    <row r="10041" spans="3:5" ht="15">
      <c r="C10041" t="s">
        <v>2308</v>
      </c>
      <c r="D10041" t="e">
        <v>#NAME?</v>
      </c>
      <c r="E10041" t="s">
        <v>4109</v>
      </c>
    </row>
    <row r="10042" spans="3:10" ht="15">
      <c r="C10042" t="s">
        <v>802</v>
      </c>
      <c r="F10042" s="5">
        <v>6366955</v>
      </c>
      <c r="G10042" t="s">
        <v>803</v>
      </c>
      <c r="H10042">
        <v>25</v>
      </c>
      <c r="I10042">
        <v>10.9</v>
      </c>
      <c r="J10042" s="5">
        <v>63670</v>
      </c>
    </row>
    <row r="10043" spans="3:10" ht="15">
      <c r="C10043" t="s">
        <v>3629</v>
      </c>
      <c r="D10043" s="5">
        <v>1391420</v>
      </c>
      <c r="F10043" s="5">
        <v>1391420</v>
      </c>
      <c r="G10043" t="s">
        <v>804</v>
      </c>
      <c r="H10043">
        <v>25</v>
      </c>
      <c r="I10043">
        <v>10.9</v>
      </c>
      <c r="J10043" s="5">
        <v>13914</v>
      </c>
    </row>
    <row r="10044" spans="3:10" ht="15">
      <c r="C10044" t="s">
        <v>3630</v>
      </c>
      <c r="E10044" s="5">
        <v>1123245</v>
      </c>
      <c r="F10044" s="5">
        <v>1123245</v>
      </c>
      <c r="G10044" t="s">
        <v>805</v>
      </c>
      <c r="H10044">
        <v>25</v>
      </c>
      <c r="I10044">
        <v>10.9</v>
      </c>
      <c r="J10044" s="5">
        <v>11232</v>
      </c>
    </row>
    <row r="10045" spans="3:10" ht="15">
      <c r="C10045" t="s">
        <v>806</v>
      </c>
      <c r="D10045" t="s">
        <v>4335</v>
      </c>
      <c r="E10045" t="s">
        <v>86</v>
      </c>
      <c r="F10045" t="s">
        <v>87</v>
      </c>
      <c r="G10045" s="6">
        <v>318850.16</v>
      </c>
      <c r="J10045" s="5">
        <v>88816</v>
      </c>
    </row>
    <row r="10047" ht="15">
      <c r="C10047" t="s">
        <v>3643</v>
      </c>
    </row>
    <row r="10048" spans="3:7" ht="15">
      <c r="C10048" s="5">
        <v>106806829</v>
      </c>
      <c r="D10048" t="s">
        <v>4336</v>
      </c>
      <c r="E10048" t="s">
        <v>88</v>
      </c>
      <c r="F10048" t="s">
        <v>89</v>
      </c>
      <c r="G10048" s="6">
        <v>4517233.39</v>
      </c>
    </row>
    <row r="10049" spans="3:11" ht="15">
      <c r="C10049" t="s">
        <v>3645</v>
      </c>
      <c r="J10049" t="s">
        <v>90</v>
      </c>
      <c r="K10049">
        <v>6</v>
      </c>
    </row>
    <row r="10050" ht="15">
      <c r="C10050" t="s">
        <v>3754</v>
      </c>
    </row>
    <row r="10054" spans="1:8" ht="15">
      <c r="A10054" t="s">
        <v>3755</v>
      </c>
      <c r="B10054" t="s">
        <v>3756</v>
      </c>
      <c r="C10054" t="s">
        <v>3757</v>
      </c>
      <c r="D10054" t="s">
        <v>3648</v>
      </c>
      <c r="E10054" t="s">
        <v>3758</v>
      </c>
      <c r="F10054" t="s">
        <v>3759</v>
      </c>
      <c r="G10054" t="s">
        <v>3760</v>
      </c>
      <c r="H10054" t="s">
        <v>3649</v>
      </c>
    </row>
    <row r="10057" spans="1:6" ht="15">
      <c r="A10057" t="s">
        <v>3761</v>
      </c>
      <c r="B10057" t="s">
        <v>3762</v>
      </c>
      <c r="C10057" t="s">
        <v>3763</v>
      </c>
      <c r="D10057" t="s">
        <v>3650</v>
      </c>
      <c r="E10057" t="s">
        <v>3764</v>
      </c>
      <c r="F10057" t="s">
        <v>3765</v>
      </c>
    </row>
    <row r="10058" spans="1:5" ht="15">
      <c r="A10058" t="s">
        <v>3766</v>
      </c>
      <c r="B10058" t="s">
        <v>3767</v>
      </c>
      <c r="C10058" t="s">
        <v>3768</v>
      </c>
      <c r="E10058" t="s">
        <v>3627</v>
      </c>
    </row>
    <row r="10086" spans="4:7" ht="15">
      <c r="D10086" t="s">
        <v>3646</v>
      </c>
      <c r="E10086" t="s">
        <v>3245</v>
      </c>
      <c r="F10086" t="s">
        <v>3246</v>
      </c>
      <c r="G10086" t="s">
        <v>3247</v>
      </c>
    </row>
    <row r="10087" spans="5:6" ht="15">
      <c r="E10087" t="s">
        <v>3753</v>
      </c>
      <c r="F10087" s="7">
        <v>38483</v>
      </c>
    </row>
    <row r="10090" spans="1:2" ht="15">
      <c r="A10090" t="s">
        <v>4300</v>
      </c>
      <c r="B10090" t="s">
        <v>3969</v>
      </c>
    </row>
    <row r="10091" spans="1:3" ht="15">
      <c r="A10091" t="s">
        <v>3250</v>
      </c>
      <c r="B10091" t="s">
        <v>3251</v>
      </c>
      <c r="C10091" t="s">
        <v>91</v>
      </c>
    </row>
    <row r="10092" spans="1:3" ht="15">
      <c r="A10092" t="s">
        <v>92</v>
      </c>
      <c r="B10092" t="s">
        <v>93</v>
      </c>
      <c r="C10092" t="s">
        <v>94</v>
      </c>
    </row>
    <row r="10093" spans="1:3" ht="15">
      <c r="A10093" t="s">
        <v>95</v>
      </c>
      <c r="B10093" t="s">
        <v>96</v>
      </c>
      <c r="C10093" t="s">
        <v>97</v>
      </c>
    </row>
    <row r="10094" spans="1:3" ht="15">
      <c r="A10094" t="s">
        <v>3255</v>
      </c>
      <c r="B10094" t="s">
        <v>3256</v>
      </c>
      <c r="C10094" t="s">
        <v>98</v>
      </c>
    </row>
    <row r="10097" spans="1:11" ht="15">
      <c r="A10097" t="s">
        <v>4361</v>
      </c>
      <c r="C10097" t="s">
        <v>3258</v>
      </c>
      <c r="D10097" t="s">
        <v>3633</v>
      </c>
      <c r="E10097" t="s">
        <v>3259</v>
      </c>
      <c r="F10097" t="s">
        <v>3260</v>
      </c>
      <c r="G10097" t="s">
        <v>3261</v>
      </c>
      <c r="H10097" t="s">
        <v>3262</v>
      </c>
      <c r="I10097" t="s">
        <v>3263</v>
      </c>
      <c r="J10097" t="s">
        <v>3264</v>
      </c>
      <c r="K10097" t="s">
        <v>3265</v>
      </c>
    </row>
    <row r="10098" spans="3:10" ht="15">
      <c r="C10098" t="s">
        <v>3266</v>
      </c>
      <c r="D10098" t="s">
        <v>3636</v>
      </c>
      <c r="E10098" t="s">
        <v>3267</v>
      </c>
      <c r="F10098" t="s">
        <v>3268</v>
      </c>
      <c r="G10098" t="s">
        <v>3269</v>
      </c>
      <c r="H10098" t="s">
        <v>3270</v>
      </c>
      <c r="I10098" t="s">
        <v>3628</v>
      </c>
      <c r="J10098" t="s">
        <v>3637</v>
      </c>
    </row>
    <row r="10100" spans="1:4" ht="15">
      <c r="A10100">
        <v>6901000</v>
      </c>
      <c r="C10100" t="s">
        <v>3869</v>
      </c>
      <c r="D10100" t="s">
        <v>3187</v>
      </c>
    </row>
    <row r="10101" spans="7:9" ht="15">
      <c r="G10101" t="s">
        <v>99</v>
      </c>
      <c r="H10101">
        <v>5</v>
      </c>
      <c r="I10101">
        <v>3.91</v>
      </c>
    </row>
    <row r="10102" spans="3:10" ht="15">
      <c r="C10102" t="s">
        <v>100</v>
      </c>
      <c r="F10102" s="5">
        <v>66283400</v>
      </c>
      <c r="G10102" t="s">
        <v>101</v>
      </c>
      <c r="H10102">
        <v>25</v>
      </c>
      <c r="I10102">
        <v>3.91</v>
      </c>
      <c r="J10102" s="5">
        <v>662834</v>
      </c>
    </row>
    <row r="10103" spans="3:10" ht="15">
      <c r="C10103" t="s">
        <v>3629</v>
      </c>
      <c r="D10103" s="5">
        <v>17685125</v>
      </c>
      <c r="F10103" s="5">
        <v>17685125</v>
      </c>
      <c r="G10103" t="s">
        <v>102</v>
      </c>
      <c r="H10103">
        <v>25</v>
      </c>
      <c r="I10103">
        <v>3.91</v>
      </c>
      <c r="J10103" s="5">
        <v>176851</v>
      </c>
    </row>
    <row r="10104" spans="3:10" ht="15">
      <c r="C10104" t="s">
        <v>3630</v>
      </c>
      <c r="E10104" s="5">
        <v>117580</v>
      </c>
      <c r="F10104" s="5">
        <v>117580</v>
      </c>
      <c r="G10104" t="s">
        <v>103</v>
      </c>
      <c r="H10104">
        <v>25</v>
      </c>
      <c r="I10104">
        <v>3.91</v>
      </c>
      <c r="J10104" s="5">
        <v>1176</v>
      </c>
    </row>
    <row r="10105" spans="3:10" ht="15">
      <c r="C10105" t="s">
        <v>104</v>
      </c>
      <c r="D10105" s="5">
        <v>17685125</v>
      </c>
      <c r="E10105" s="5">
        <v>117580</v>
      </c>
      <c r="F10105" s="5">
        <v>84086105</v>
      </c>
      <c r="G10105" s="6">
        <v>2430929.29</v>
      </c>
      <c r="J10105" s="5">
        <v>840861</v>
      </c>
    </row>
    <row r="10107" ht="15">
      <c r="C10107" t="s">
        <v>2724</v>
      </c>
    </row>
    <row r="10108" spans="7:9" ht="15">
      <c r="G10108" t="s">
        <v>99</v>
      </c>
      <c r="H10108">
        <v>5</v>
      </c>
      <c r="I10108">
        <v>3.91</v>
      </c>
    </row>
    <row r="10109" spans="3:10" ht="15">
      <c r="C10109" t="s">
        <v>3870</v>
      </c>
      <c r="F10109" s="5">
        <v>931740</v>
      </c>
      <c r="G10109" t="s">
        <v>3871</v>
      </c>
      <c r="H10109">
        <v>25</v>
      </c>
      <c r="I10109">
        <v>3.91</v>
      </c>
      <c r="J10109" s="5">
        <v>9317</v>
      </c>
    </row>
    <row r="10110" spans="3:10" ht="15">
      <c r="C10110" t="s">
        <v>3629</v>
      </c>
      <c r="D10110" s="5">
        <v>165730</v>
      </c>
      <c r="F10110" s="5">
        <v>165730</v>
      </c>
      <c r="G10110" t="s">
        <v>3872</v>
      </c>
      <c r="H10110">
        <v>25</v>
      </c>
      <c r="I10110">
        <v>3.91</v>
      </c>
      <c r="J10110" s="5">
        <v>1657</v>
      </c>
    </row>
    <row r="10111" spans="3:10" ht="15">
      <c r="C10111" t="s">
        <v>3630</v>
      </c>
      <c r="E10111" s="5">
        <v>57130</v>
      </c>
      <c r="F10111" s="5">
        <v>57130</v>
      </c>
      <c r="G10111" t="s">
        <v>3873</v>
      </c>
      <c r="H10111">
        <v>25</v>
      </c>
      <c r="I10111">
        <v>3.91</v>
      </c>
      <c r="J10111">
        <v>571</v>
      </c>
    </row>
    <row r="10112" spans="3:10" ht="15">
      <c r="C10112" t="s">
        <v>3874</v>
      </c>
      <c r="D10112" s="5">
        <v>165730</v>
      </c>
      <c r="E10112" s="5">
        <v>57130</v>
      </c>
      <c r="F10112" s="5">
        <v>1154600</v>
      </c>
      <c r="G10112" s="6">
        <v>33379.48</v>
      </c>
      <c r="J10112" s="5">
        <v>11545</v>
      </c>
    </row>
    <row r="10115" ht="15">
      <c r="C10115" t="s">
        <v>959</v>
      </c>
    </row>
    <row r="10116" spans="7:9" ht="15">
      <c r="G10116" t="s">
        <v>99</v>
      </c>
      <c r="H10116">
        <v>5</v>
      </c>
      <c r="I10116">
        <v>3.91</v>
      </c>
    </row>
    <row r="10117" spans="3:10" ht="15">
      <c r="C10117" t="s">
        <v>2024</v>
      </c>
      <c r="F10117" s="5">
        <v>46876</v>
      </c>
      <c r="G10117" t="s">
        <v>2025</v>
      </c>
      <c r="H10117">
        <v>25</v>
      </c>
      <c r="I10117">
        <v>3.91</v>
      </c>
      <c r="J10117">
        <v>469</v>
      </c>
    </row>
    <row r="10118" spans="3:10" ht="15">
      <c r="C10118" t="s">
        <v>3629</v>
      </c>
      <c r="D10118" s="5">
        <v>19480</v>
      </c>
      <c r="F10118" s="5">
        <v>19480</v>
      </c>
      <c r="G10118" t="s">
        <v>2026</v>
      </c>
      <c r="H10118">
        <v>25</v>
      </c>
      <c r="I10118">
        <v>3.91</v>
      </c>
      <c r="J10118">
        <v>195</v>
      </c>
    </row>
    <row r="10119" spans="3:10" ht="15">
      <c r="C10119" t="s">
        <v>3630</v>
      </c>
      <c r="E10119" s="5">
        <v>110240</v>
      </c>
      <c r="F10119" s="5">
        <v>110240</v>
      </c>
      <c r="G10119" t="s">
        <v>2027</v>
      </c>
      <c r="H10119">
        <v>25</v>
      </c>
      <c r="I10119">
        <v>3.91</v>
      </c>
      <c r="J10119" s="5">
        <v>1102</v>
      </c>
    </row>
    <row r="10120" spans="3:10" ht="15">
      <c r="C10120" t="s">
        <v>2028</v>
      </c>
      <c r="D10120" s="5">
        <v>19480</v>
      </c>
      <c r="E10120" s="5">
        <v>110240</v>
      </c>
      <c r="F10120" s="5">
        <v>176596</v>
      </c>
      <c r="G10120" s="6">
        <v>5105.4</v>
      </c>
      <c r="J10120" s="5">
        <v>1766</v>
      </c>
    </row>
    <row r="10124" spans="3:4" ht="15">
      <c r="C10124" t="s">
        <v>105</v>
      </c>
      <c r="D10124" t="s">
        <v>3638</v>
      </c>
    </row>
    <row r="10125" spans="3:10" ht="15">
      <c r="C10125" s="5">
        <v>67262016</v>
      </c>
      <c r="D10125" s="5">
        <v>17870335</v>
      </c>
      <c r="E10125" s="5">
        <v>284950</v>
      </c>
      <c r="F10125" s="5">
        <v>85417301</v>
      </c>
      <c r="G10125" s="6">
        <v>2469414.17</v>
      </c>
      <c r="J10125" s="5">
        <v>854172</v>
      </c>
    </row>
    <row r="10128" spans="1:11" ht="15">
      <c r="A10128" t="s">
        <v>3293</v>
      </c>
      <c r="B10128" t="s">
        <v>3294</v>
      </c>
      <c r="C10128" t="s">
        <v>3742</v>
      </c>
      <c r="D10128" t="s">
        <v>3642</v>
      </c>
      <c r="E10128" t="s">
        <v>3743</v>
      </c>
      <c r="F10128" t="s">
        <v>3744</v>
      </c>
      <c r="G10128" t="s">
        <v>3745</v>
      </c>
      <c r="H10128" t="s">
        <v>3746</v>
      </c>
      <c r="I10128" t="s">
        <v>3747</v>
      </c>
      <c r="J10128" t="s">
        <v>3748</v>
      </c>
      <c r="K10128" t="s">
        <v>3749</v>
      </c>
    </row>
    <row r="10129" spans="3:5" ht="15">
      <c r="C10129" t="s">
        <v>4571</v>
      </c>
      <c r="D10129" t="e">
        <v>#NAME?</v>
      </c>
      <c r="E10129" t="s">
        <v>1529</v>
      </c>
    </row>
    <row r="10130" spans="3:10" ht="15">
      <c r="C10130" t="s">
        <v>3121</v>
      </c>
      <c r="F10130" s="5">
        <v>836930</v>
      </c>
      <c r="G10130" t="s">
        <v>3122</v>
      </c>
      <c r="H10130">
        <v>29.8</v>
      </c>
      <c r="I10130">
        <v>0</v>
      </c>
      <c r="J10130" s="5">
        <v>9976</v>
      </c>
    </row>
    <row r="10131" spans="3:10" ht="15">
      <c r="C10131" t="s">
        <v>3629</v>
      </c>
      <c r="D10131" s="5">
        <v>245175</v>
      </c>
      <c r="F10131" s="5">
        <v>245175</v>
      </c>
      <c r="G10131" t="s">
        <v>3123</v>
      </c>
      <c r="H10131">
        <v>29.8</v>
      </c>
      <c r="I10131">
        <v>0</v>
      </c>
      <c r="J10131" s="5">
        <v>2922</v>
      </c>
    </row>
    <row r="10132" spans="3:10" ht="15">
      <c r="C10132" t="s">
        <v>3630</v>
      </c>
      <c r="E10132" s="5">
        <v>50715</v>
      </c>
      <c r="F10132" s="5">
        <v>50715</v>
      </c>
      <c r="G10132" t="s">
        <v>3124</v>
      </c>
      <c r="H10132">
        <v>29.8</v>
      </c>
      <c r="I10132">
        <v>0</v>
      </c>
      <c r="J10132">
        <v>605</v>
      </c>
    </row>
    <row r="10133" spans="3:10" ht="15">
      <c r="C10133" t="s">
        <v>3125</v>
      </c>
      <c r="D10133" t="s">
        <v>4337</v>
      </c>
      <c r="E10133" t="s">
        <v>106</v>
      </c>
      <c r="F10133" t="s">
        <v>107</v>
      </c>
      <c r="G10133" s="6">
        <v>33758.04</v>
      </c>
      <c r="J10133" s="5">
        <v>13503</v>
      </c>
    </row>
    <row r="10135" spans="3:5" ht="15">
      <c r="C10135" t="s">
        <v>3861</v>
      </c>
      <c r="D10135" t="s">
        <v>3196</v>
      </c>
      <c r="E10135" t="s">
        <v>3197</v>
      </c>
    </row>
    <row r="10136" spans="3:10" ht="15">
      <c r="C10136" t="s">
        <v>2330</v>
      </c>
      <c r="F10136" s="5">
        <v>984880</v>
      </c>
      <c r="G10136" t="s">
        <v>2331</v>
      </c>
      <c r="H10136">
        <v>25</v>
      </c>
      <c r="I10136">
        <v>17.3</v>
      </c>
      <c r="J10136" s="5">
        <v>9849</v>
      </c>
    </row>
    <row r="10137" spans="3:10" ht="15">
      <c r="C10137" t="s">
        <v>3629</v>
      </c>
      <c r="D10137" s="5">
        <v>259395</v>
      </c>
      <c r="F10137" s="5">
        <v>259395</v>
      </c>
      <c r="G10137" t="s">
        <v>2332</v>
      </c>
      <c r="H10137">
        <v>25</v>
      </c>
      <c r="I10137">
        <v>17.3</v>
      </c>
      <c r="J10137" s="5">
        <v>2594</v>
      </c>
    </row>
    <row r="10138" spans="3:10" ht="15">
      <c r="C10138" t="s">
        <v>3630</v>
      </c>
      <c r="E10138" s="5">
        <v>171625</v>
      </c>
      <c r="F10138" s="5">
        <v>171625</v>
      </c>
      <c r="G10138" t="s">
        <v>2333</v>
      </c>
      <c r="H10138">
        <v>25</v>
      </c>
      <c r="I10138">
        <v>17.3</v>
      </c>
      <c r="J10138" s="5">
        <v>1716</v>
      </c>
    </row>
    <row r="10139" spans="3:10" ht="15">
      <c r="C10139" t="s">
        <v>2334</v>
      </c>
      <c r="D10139" t="s">
        <v>4338</v>
      </c>
      <c r="E10139" t="s">
        <v>108</v>
      </c>
      <c r="F10139" t="s">
        <v>109</v>
      </c>
      <c r="G10139" s="6">
        <v>59892.57</v>
      </c>
      <c r="J10139" s="5">
        <v>14159</v>
      </c>
    </row>
    <row r="10141" spans="3:5" ht="15">
      <c r="C10141" t="s">
        <v>110</v>
      </c>
      <c r="D10141" t="e">
        <v>#NAME?</v>
      </c>
      <c r="E10141" t="s">
        <v>1534</v>
      </c>
    </row>
    <row r="10142" spans="3:10" ht="15">
      <c r="C10142" t="s">
        <v>111</v>
      </c>
      <c r="F10142" s="5">
        <v>186890</v>
      </c>
      <c r="G10142" t="s">
        <v>112</v>
      </c>
      <c r="H10142">
        <v>25</v>
      </c>
      <c r="I10142">
        <v>10.8</v>
      </c>
      <c r="J10142" s="5">
        <v>1869</v>
      </c>
    </row>
    <row r="10143" spans="3:10" ht="15">
      <c r="C10143" t="s">
        <v>3629</v>
      </c>
      <c r="D10143" s="5">
        <v>58965</v>
      </c>
      <c r="F10143" s="5">
        <v>58965</v>
      </c>
      <c r="G10143" t="s">
        <v>113</v>
      </c>
      <c r="H10143">
        <v>25</v>
      </c>
      <c r="I10143">
        <v>10.8</v>
      </c>
      <c r="J10143">
        <v>590</v>
      </c>
    </row>
    <row r="10144" spans="3:10" ht="15">
      <c r="C10144" t="s">
        <v>3630</v>
      </c>
      <c r="E10144" s="5">
        <v>37055</v>
      </c>
      <c r="F10144" s="5">
        <v>37055</v>
      </c>
      <c r="G10144" t="s">
        <v>114</v>
      </c>
      <c r="H10144">
        <v>25</v>
      </c>
      <c r="I10144">
        <v>10.8</v>
      </c>
      <c r="J10144">
        <v>371</v>
      </c>
    </row>
    <row r="10145" spans="3:10" ht="15">
      <c r="C10145" t="s">
        <v>115</v>
      </c>
      <c r="D10145" t="s">
        <v>1579</v>
      </c>
      <c r="E10145" t="s">
        <v>116</v>
      </c>
      <c r="F10145" t="s">
        <v>117</v>
      </c>
      <c r="G10145" s="6">
        <v>10128.18</v>
      </c>
      <c r="J10145" s="5">
        <v>2830</v>
      </c>
    </row>
    <row r="10152" spans="4:7" ht="15">
      <c r="D10152" t="s">
        <v>3646</v>
      </c>
      <c r="E10152" t="s">
        <v>3245</v>
      </c>
      <c r="F10152" t="s">
        <v>3246</v>
      </c>
      <c r="G10152" t="s">
        <v>3247</v>
      </c>
    </row>
    <row r="10153" spans="5:6" ht="15">
      <c r="E10153" t="s">
        <v>3753</v>
      </c>
      <c r="F10153" s="7">
        <v>38483</v>
      </c>
    </row>
    <row r="10156" spans="1:2" ht="15">
      <c r="A10156" t="s">
        <v>4300</v>
      </c>
      <c r="B10156" t="s">
        <v>3969</v>
      </c>
    </row>
    <row r="10157" spans="1:3" ht="15">
      <c r="A10157" t="s">
        <v>3250</v>
      </c>
      <c r="B10157" t="s">
        <v>3251</v>
      </c>
      <c r="C10157" t="s">
        <v>91</v>
      </c>
    </row>
    <row r="10158" spans="1:3" ht="15">
      <c r="A10158" t="s">
        <v>92</v>
      </c>
      <c r="B10158" t="s">
        <v>93</v>
      </c>
      <c r="C10158" t="s">
        <v>94</v>
      </c>
    </row>
    <row r="10159" spans="1:3" ht="15">
      <c r="A10159" t="s">
        <v>95</v>
      </c>
      <c r="B10159" t="s">
        <v>96</v>
      </c>
      <c r="C10159" t="s">
        <v>97</v>
      </c>
    </row>
    <row r="10160" spans="1:3" ht="15">
      <c r="A10160" t="s">
        <v>3255</v>
      </c>
      <c r="B10160" t="s">
        <v>3256</v>
      </c>
      <c r="C10160" t="s">
        <v>98</v>
      </c>
    </row>
    <row r="10163" spans="1:11" ht="15">
      <c r="A10163" t="s">
        <v>4361</v>
      </c>
      <c r="C10163" t="s">
        <v>3258</v>
      </c>
      <c r="D10163" t="s">
        <v>3633</v>
      </c>
      <c r="E10163" t="s">
        <v>3259</v>
      </c>
      <c r="F10163" t="s">
        <v>3260</v>
      </c>
      <c r="G10163" t="s">
        <v>3261</v>
      </c>
      <c r="H10163" t="s">
        <v>3262</v>
      </c>
      <c r="I10163" t="s">
        <v>3263</v>
      </c>
      <c r="J10163" t="s">
        <v>3264</v>
      </c>
      <c r="K10163" t="s">
        <v>3265</v>
      </c>
    </row>
    <row r="10164" spans="3:10" ht="15">
      <c r="C10164" t="s">
        <v>3266</v>
      </c>
      <c r="D10164" t="s">
        <v>3636</v>
      </c>
      <c r="E10164" t="s">
        <v>3267</v>
      </c>
      <c r="F10164" t="s">
        <v>3268</v>
      </c>
      <c r="G10164" t="s">
        <v>3269</v>
      </c>
      <c r="H10164" t="s">
        <v>3270</v>
      </c>
      <c r="I10164" t="s">
        <v>3628</v>
      </c>
      <c r="J10164" t="s">
        <v>3637</v>
      </c>
    </row>
    <row r="10166" ht="15">
      <c r="C10166" t="s">
        <v>3643</v>
      </c>
    </row>
    <row r="10167" spans="3:7" ht="15">
      <c r="C10167" s="5">
        <v>68292100</v>
      </c>
      <c r="D10167" t="s">
        <v>4339</v>
      </c>
      <c r="E10167" t="s">
        <v>118</v>
      </c>
      <c r="F10167" t="s">
        <v>119</v>
      </c>
      <c r="G10167" s="6">
        <v>2534708.08</v>
      </c>
    </row>
    <row r="10168" spans="3:11" ht="15">
      <c r="C10168" t="s">
        <v>3645</v>
      </c>
      <c r="J10168" t="s">
        <v>120</v>
      </c>
      <c r="K10168">
        <v>72</v>
      </c>
    </row>
    <row r="10169" ht="15">
      <c r="C10169" t="s">
        <v>3754</v>
      </c>
    </row>
    <row r="10173" spans="1:8" ht="15">
      <c r="A10173" t="s">
        <v>3755</v>
      </c>
      <c r="B10173" t="s">
        <v>3756</v>
      </c>
      <c r="C10173" t="s">
        <v>3757</v>
      </c>
      <c r="D10173" t="s">
        <v>3648</v>
      </c>
      <c r="E10173" t="s">
        <v>3758</v>
      </c>
      <c r="F10173" t="s">
        <v>3759</v>
      </c>
      <c r="G10173" t="s">
        <v>3760</v>
      </c>
      <c r="H10173" t="s">
        <v>3649</v>
      </c>
    </row>
    <row r="10176" spans="1:6" ht="15">
      <c r="A10176" t="s">
        <v>3761</v>
      </c>
      <c r="B10176" t="s">
        <v>3762</v>
      </c>
      <c r="C10176" t="s">
        <v>3763</v>
      </c>
      <c r="D10176" t="s">
        <v>3650</v>
      </c>
      <c r="E10176" t="s">
        <v>3764</v>
      </c>
      <c r="F10176" t="s">
        <v>3765</v>
      </c>
    </row>
    <row r="10177" spans="1:5" ht="15">
      <c r="A10177" t="s">
        <v>3766</v>
      </c>
      <c r="B10177" t="s">
        <v>3767</v>
      </c>
      <c r="C10177" t="s">
        <v>3768</v>
      </c>
      <c r="E10177" t="s">
        <v>3627</v>
      </c>
    </row>
    <row r="10218" spans="4:7" ht="15">
      <c r="D10218" t="s">
        <v>3646</v>
      </c>
      <c r="E10218" t="s">
        <v>3245</v>
      </c>
      <c r="F10218" t="s">
        <v>3246</v>
      </c>
      <c r="G10218" t="s">
        <v>3247</v>
      </c>
    </row>
    <row r="10219" spans="5:6" ht="15">
      <c r="E10219" t="s">
        <v>3753</v>
      </c>
      <c r="F10219" s="7">
        <v>38483</v>
      </c>
    </row>
    <row r="10222" spans="1:2" ht="15">
      <c r="A10222" t="s">
        <v>121</v>
      </c>
      <c r="B10222" t="s">
        <v>4222</v>
      </c>
    </row>
    <row r="10223" spans="1:3" ht="15">
      <c r="A10223" t="s">
        <v>3250</v>
      </c>
      <c r="B10223" t="s">
        <v>3251</v>
      </c>
      <c r="C10223" t="s">
        <v>122</v>
      </c>
    </row>
    <row r="10224" spans="1:3" ht="15">
      <c r="A10224" t="s">
        <v>3192</v>
      </c>
      <c r="B10224" t="s">
        <v>123</v>
      </c>
      <c r="C10224" t="s">
        <v>124</v>
      </c>
    </row>
    <row r="10225" spans="1:3" ht="15">
      <c r="A10225" t="s">
        <v>125</v>
      </c>
      <c r="B10225" t="s">
        <v>2887</v>
      </c>
      <c r="C10225">
        <v>71730</v>
      </c>
    </row>
    <row r="10226" spans="1:3" ht="15">
      <c r="A10226" t="s">
        <v>3255</v>
      </c>
      <c r="B10226" t="s">
        <v>3256</v>
      </c>
      <c r="C10226" t="s">
        <v>126</v>
      </c>
    </row>
    <row r="10229" spans="1:11" ht="15">
      <c r="A10229" t="s">
        <v>4361</v>
      </c>
      <c r="C10229" t="s">
        <v>3258</v>
      </c>
      <c r="D10229" t="s">
        <v>3633</v>
      </c>
      <c r="E10229" t="s">
        <v>3259</v>
      </c>
      <c r="F10229" t="s">
        <v>3260</v>
      </c>
      <c r="G10229" t="s">
        <v>3261</v>
      </c>
      <c r="H10229" t="s">
        <v>3262</v>
      </c>
      <c r="I10229" t="s">
        <v>3263</v>
      </c>
      <c r="J10229" t="s">
        <v>3264</v>
      </c>
      <c r="K10229" t="s">
        <v>3265</v>
      </c>
    </row>
    <row r="10230" spans="3:10" ht="15">
      <c r="C10230" t="s">
        <v>3266</v>
      </c>
      <c r="D10230" t="s">
        <v>3636</v>
      </c>
      <c r="E10230" t="s">
        <v>3267</v>
      </c>
      <c r="F10230" t="s">
        <v>3268</v>
      </c>
      <c r="G10230" t="s">
        <v>3269</v>
      </c>
      <c r="H10230" t="s">
        <v>3270</v>
      </c>
      <c r="I10230" t="s">
        <v>3628</v>
      </c>
      <c r="J10230" t="s">
        <v>3637</v>
      </c>
    </row>
    <row r="10232" spans="1:3" ht="15">
      <c r="A10232">
        <v>7001000</v>
      </c>
      <c r="C10232" t="s">
        <v>127</v>
      </c>
    </row>
    <row r="10233" spans="7:9" ht="15">
      <c r="G10233" t="s">
        <v>1442</v>
      </c>
      <c r="H10233">
        <v>8.3</v>
      </c>
      <c r="I10233">
        <v>0.6</v>
      </c>
    </row>
    <row r="10234" spans="3:10" ht="15">
      <c r="C10234" t="s">
        <v>128</v>
      </c>
      <c r="F10234" s="5">
        <v>187635908</v>
      </c>
      <c r="G10234" t="s">
        <v>129</v>
      </c>
      <c r="H10234">
        <v>28.3</v>
      </c>
      <c r="I10234">
        <v>0.6</v>
      </c>
      <c r="J10234" s="5">
        <v>2124038</v>
      </c>
    </row>
    <row r="10235" spans="3:10" ht="15">
      <c r="C10235" t="s">
        <v>3629</v>
      </c>
      <c r="D10235" s="5">
        <v>99560302</v>
      </c>
      <c r="F10235" s="5">
        <v>99560302</v>
      </c>
      <c r="G10235" t="s">
        <v>130</v>
      </c>
      <c r="H10235">
        <v>28.3</v>
      </c>
      <c r="I10235">
        <v>0.6</v>
      </c>
      <c r="J10235" s="5">
        <v>1127023</v>
      </c>
    </row>
    <row r="10236" spans="3:10" ht="15">
      <c r="C10236" t="s">
        <v>3630</v>
      </c>
      <c r="E10236" s="5">
        <v>20540336</v>
      </c>
      <c r="F10236" s="5">
        <v>20540336</v>
      </c>
      <c r="G10236" t="s">
        <v>131</v>
      </c>
      <c r="H10236">
        <v>28.3</v>
      </c>
      <c r="I10236">
        <v>0.6</v>
      </c>
      <c r="J10236" s="5">
        <v>232517</v>
      </c>
    </row>
    <row r="10237" spans="3:10" ht="15">
      <c r="C10237" t="s">
        <v>132</v>
      </c>
      <c r="D10237" s="5">
        <v>99560302</v>
      </c>
      <c r="E10237" s="5">
        <v>20540336</v>
      </c>
      <c r="F10237" s="5">
        <v>307736546</v>
      </c>
      <c r="G10237" s="6">
        <v>8893586.18</v>
      </c>
      <c r="J10237" s="5">
        <v>3483578</v>
      </c>
    </row>
    <row r="10240" spans="3:4" ht="15">
      <c r="C10240" t="s">
        <v>133</v>
      </c>
      <c r="D10240" t="s">
        <v>3641</v>
      </c>
    </row>
    <row r="10241" spans="3:10" ht="15">
      <c r="C10241" s="5">
        <v>187635908</v>
      </c>
      <c r="D10241" s="5">
        <v>99560302</v>
      </c>
      <c r="E10241" s="5">
        <v>20540336</v>
      </c>
      <c r="F10241" s="5">
        <v>307736546</v>
      </c>
      <c r="G10241" s="6">
        <v>8893586.18</v>
      </c>
      <c r="J10241" s="5">
        <v>3483578</v>
      </c>
    </row>
    <row r="10243" spans="1:4" ht="15">
      <c r="A10243">
        <v>7003000</v>
      </c>
      <c r="C10243" t="s">
        <v>134</v>
      </c>
      <c r="D10243" t="s">
        <v>3187</v>
      </c>
    </row>
    <row r="10244" spans="7:9" ht="15">
      <c r="G10244" t="s">
        <v>4600</v>
      </c>
      <c r="H10244">
        <v>5</v>
      </c>
      <c r="I10244">
        <v>10</v>
      </c>
    </row>
    <row r="10245" spans="3:10" ht="15">
      <c r="C10245" t="s">
        <v>135</v>
      </c>
      <c r="F10245" s="5">
        <v>22533158</v>
      </c>
      <c r="G10245" t="s">
        <v>136</v>
      </c>
      <c r="H10245">
        <v>25</v>
      </c>
      <c r="I10245">
        <v>10</v>
      </c>
      <c r="J10245" s="5">
        <v>225332</v>
      </c>
    </row>
    <row r="10246" spans="3:10" ht="15">
      <c r="C10246" t="s">
        <v>3629</v>
      </c>
      <c r="D10246" s="5">
        <v>21620882</v>
      </c>
      <c r="F10246" s="5">
        <v>21620882</v>
      </c>
      <c r="G10246" t="s">
        <v>137</v>
      </c>
      <c r="H10246">
        <v>25</v>
      </c>
      <c r="I10246">
        <v>10</v>
      </c>
      <c r="J10246" s="5">
        <v>216209</v>
      </c>
    </row>
    <row r="10247" spans="3:10" ht="15">
      <c r="C10247" t="s">
        <v>3630</v>
      </c>
      <c r="E10247" s="5">
        <v>4332325</v>
      </c>
      <c r="F10247" s="5">
        <v>4332325</v>
      </c>
      <c r="G10247" t="s">
        <v>138</v>
      </c>
      <c r="H10247">
        <v>25</v>
      </c>
      <c r="I10247">
        <v>10</v>
      </c>
      <c r="J10247" s="5">
        <v>43323</v>
      </c>
    </row>
    <row r="10248" spans="3:10" ht="15">
      <c r="C10248" t="s">
        <v>139</v>
      </c>
      <c r="D10248" s="5">
        <v>21620882</v>
      </c>
      <c r="E10248" s="5">
        <v>4332325</v>
      </c>
      <c r="F10248" s="5">
        <v>48486365</v>
      </c>
      <c r="G10248" s="6">
        <v>1697022.78</v>
      </c>
      <c r="J10248" s="5">
        <v>484864</v>
      </c>
    </row>
    <row r="10251" spans="3:4" ht="15">
      <c r="C10251" t="s">
        <v>140</v>
      </c>
      <c r="D10251" t="s">
        <v>3638</v>
      </c>
    </row>
    <row r="10252" spans="3:10" ht="15">
      <c r="C10252" s="5">
        <v>22533158</v>
      </c>
      <c r="D10252" s="5">
        <v>21620882</v>
      </c>
      <c r="E10252" s="5">
        <v>4332325</v>
      </c>
      <c r="F10252" s="5">
        <v>48486365</v>
      </c>
      <c r="G10252" s="6">
        <v>1697022.78</v>
      </c>
      <c r="J10252" s="5">
        <v>484864</v>
      </c>
    </row>
    <row r="10254" spans="1:3" ht="15">
      <c r="A10254">
        <v>7006000</v>
      </c>
      <c r="C10254" t="s">
        <v>141</v>
      </c>
    </row>
    <row r="10255" spans="7:9" ht="15">
      <c r="G10255" t="s">
        <v>2398</v>
      </c>
      <c r="H10255">
        <v>5</v>
      </c>
      <c r="I10255">
        <v>12</v>
      </c>
    </row>
    <row r="10256" spans="3:10" ht="15">
      <c r="C10256" t="s">
        <v>142</v>
      </c>
      <c r="F10256" s="5">
        <v>15637455</v>
      </c>
      <c r="G10256" t="s">
        <v>143</v>
      </c>
      <c r="H10256">
        <v>25</v>
      </c>
      <c r="I10256">
        <v>12</v>
      </c>
      <c r="J10256" s="5">
        <v>156375</v>
      </c>
    </row>
    <row r="10257" spans="3:10" ht="15">
      <c r="C10257" t="s">
        <v>3629</v>
      </c>
      <c r="D10257" s="5">
        <v>5542577</v>
      </c>
      <c r="F10257" s="5">
        <v>5542577</v>
      </c>
      <c r="G10257" t="s">
        <v>144</v>
      </c>
      <c r="H10257">
        <v>25</v>
      </c>
      <c r="I10257">
        <v>12</v>
      </c>
      <c r="J10257" s="5">
        <v>55426</v>
      </c>
    </row>
    <row r="10258" spans="3:10" ht="15">
      <c r="C10258" t="s">
        <v>3630</v>
      </c>
      <c r="E10258" s="5">
        <v>2007154</v>
      </c>
      <c r="F10258" s="5">
        <v>2007154</v>
      </c>
      <c r="G10258" t="s">
        <v>145</v>
      </c>
      <c r="H10258">
        <v>25</v>
      </c>
      <c r="I10258">
        <v>12</v>
      </c>
      <c r="J10258" s="5">
        <v>20072</v>
      </c>
    </row>
    <row r="10259" spans="3:10" ht="15">
      <c r="C10259" t="s">
        <v>146</v>
      </c>
      <c r="D10259" s="5">
        <v>5542577</v>
      </c>
      <c r="E10259" s="5">
        <v>2007154</v>
      </c>
      <c r="F10259" s="5">
        <v>23187186</v>
      </c>
      <c r="G10259" s="6">
        <v>857925.89</v>
      </c>
      <c r="J10259" s="5">
        <v>231873</v>
      </c>
    </row>
    <row r="10262" spans="3:4" ht="15">
      <c r="C10262" t="s">
        <v>147</v>
      </c>
      <c r="D10262" t="s">
        <v>3203</v>
      </c>
    </row>
    <row r="10263" spans="3:10" ht="15">
      <c r="C10263" s="5">
        <v>15637455</v>
      </c>
      <c r="D10263" s="5">
        <v>5542577</v>
      </c>
      <c r="E10263" s="5">
        <v>2007154</v>
      </c>
      <c r="F10263" s="5">
        <v>23187186</v>
      </c>
      <c r="G10263" s="6">
        <v>857925.89</v>
      </c>
      <c r="J10263" s="5">
        <v>231873</v>
      </c>
    </row>
    <row r="10265" spans="1:4" ht="15">
      <c r="A10265">
        <v>7007000</v>
      </c>
      <c r="C10265" t="s">
        <v>148</v>
      </c>
      <c r="D10265" t="s">
        <v>4340</v>
      </c>
    </row>
    <row r="10266" spans="7:9" ht="15">
      <c r="G10266" t="s">
        <v>4031</v>
      </c>
      <c r="H10266">
        <v>5</v>
      </c>
      <c r="I10266">
        <v>7.8</v>
      </c>
    </row>
    <row r="10267" spans="3:10" ht="15">
      <c r="C10267" t="s">
        <v>149</v>
      </c>
      <c r="F10267" s="5">
        <v>17329206</v>
      </c>
      <c r="G10267" t="s">
        <v>150</v>
      </c>
      <c r="H10267">
        <v>25</v>
      </c>
      <c r="I10267">
        <v>7.8</v>
      </c>
      <c r="J10267" s="5">
        <v>173292</v>
      </c>
    </row>
    <row r="10268" spans="3:10" ht="15">
      <c r="C10268" t="s">
        <v>3629</v>
      </c>
      <c r="D10268" s="5">
        <v>21650614</v>
      </c>
      <c r="F10268" s="5">
        <v>21650614</v>
      </c>
      <c r="G10268" t="s">
        <v>151</v>
      </c>
      <c r="H10268">
        <v>25</v>
      </c>
      <c r="I10268">
        <v>7.8</v>
      </c>
      <c r="J10268" s="5">
        <v>216506</v>
      </c>
    </row>
    <row r="10269" spans="3:10" ht="15">
      <c r="C10269" t="s">
        <v>3630</v>
      </c>
      <c r="E10269" s="5">
        <v>1090750</v>
      </c>
      <c r="F10269" s="5">
        <v>1090750</v>
      </c>
      <c r="G10269" t="s">
        <v>152</v>
      </c>
      <c r="H10269">
        <v>25</v>
      </c>
      <c r="I10269">
        <v>7.8</v>
      </c>
      <c r="J10269" s="5">
        <v>10908</v>
      </c>
    </row>
    <row r="10270" spans="3:10" ht="15">
      <c r="C10270" t="s">
        <v>153</v>
      </c>
      <c r="D10270" s="5">
        <v>21650614</v>
      </c>
      <c r="E10270" s="5">
        <v>1090750</v>
      </c>
      <c r="F10270" s="5">
        <v>40070570</v>
      </c>
      <c r="G10270" s="6">
        <v>1314314.7</v>
      </c>
      <c r="J10270" s="5">
        <v>400706</v>
      </c>
    </row>
    <row r="10273" spans="3:4" ht="15">
      <c r="C10273" t="s">
        <v>154</v>
      </c>
      <c r="D10273" t="s">
        <v>4341</v>
      </c>
    </row>
    <row r="10274" spans="3:10" ht="15">
      <c r="C10274" s="5">
        <v>17329206</v>
      </c>
      <c r="D10274" s="5">
        <v>21650614</v>
      </c>
      <c r="E10274" s="5">
        <v>1090750</v>
      </c>
      <c r="F10274" s="5">
        <v>40070570</v>
      </c>
      <c r="G10274" s="6">
        <v>1314314.7</v>
      </c>
      <c r="J10274" s="5">
        <v>400706</v>
      </c>
    </row>
    <row r="10276" spans="1:3" ht="15">
      <c r="A10276">
        <v>7008000</v>
      </c>
      <c r="C10276" t="s">
        <v>1645</v>
      </c>
    </row>
    <row r="10277" spans="7:9" ht="15">
      <c r="G10277" t="s">
        <v>1247</v>
      </c>
      <c r="H10277">
        <v>5</v>
      </c>
      <c r="I10277">
        <v>16</v>
      </c>
    </row>
    <row r="10278" spans="3:10" ht="15">
      <c r="C10278" t="s">
        <v>155</v>
      </c>
      <c r="F10278" s="5">
        <v>24498711</v>
      </c>
      <c r="G10278" t="s">
        <v>156</v>
      </c>
      <c r="H10278">
        <v>25</v>
      </c>
      <c r="I10278">
        <v>16</v>
      </c>
      <c r="J10278" s="5">
        <v>244987</v>
      </c>
    </row>
    <row r="10284" spans="4:7" ht="15">
      <c r="D10284" t="s">
        <v>3646</v>
      </c>
      <c r="E10284" t="s">
        <v>3245</v>
      </c>
      <c r="F10284" t="s">
        <v>3246</v>
      </c>
      <c r="G10284" t="s">
        <v>3247</v>
      </c>
    </row>
    <row r="10285" spans="5:6" ht="15">
      <c r="E10285" t="s">
        <v>3753</v>
      </c>
      <c r="F10285" s="7">
        <v>38483</v>
      </c>
    </row>
    <row r="10288" spans="1:2" ht="15">
      <c r="A10288" t="s">
        <v>121</v>
      </c>
      <c r="B10288" t="s">
        <v>4222</v>
      </c>
    </row>
    <row r="10289" spans="1:3" ht="15">
      <c r="A10289" t="s">
        <v>3250</v>
      </c>
      <c r="B10289" t="s">
        <v>3251</v>
      </c>
      <c r="C10289" t="s">
        <v>122</v>
      </c>
    </row>
    <row r="10290" spans="1:3" ht="15">
      <c r="A10290" t="s">
        <v>3192</v>
      </c>
      <c r="B10290" t="s">
        <v>123</v>
      </c>
      <c r="C10290" t="s">
        <v>124</v>
      </c>
    </row>
    <row r="10291" spans="1:3" ht="15">
      <c r="A10291" t="s">
        <v>125</v>
      </c>
      <c r="B10291" t="s">
        <v>2887</v>
      </c>
      <c r="C10291">
        <v>71730</v>
      </c>
    </row>
    <row r="10292" spans="1:3" ht="15">
      <c r="A10292" t="s">
        <v>3255</v>
      </c>
      <c r="B10292" t="s">
        <v>3256</v>
      </c>
      <c r="C10292" t="s">
        <v>126</v>
      </c>
    </row>
    <row r="10295" spans="1:11" ht="15">
      <c r="A10295" t="s">
        <v>4361</v>
      </c>
      <c r="C10295" t="s">
        <v>3258</v>
      </c>
      <c r="D10295" t="s">
        <v>3633</v>
      </c>
      <c r="E10295" t="s">
        <v>3259</v>
      </c>
      <c r="F10295" t="s">
        <v>3260</v>
      </c>
      <c r="G10295" t="s">
        <v>3261</v>
      </c>
      <c r="H10295" t="s">
        <v>3262</v>
      </c>
      <c r="I10295" t="s">
        <v>3263</v>
      </c>
      <c r="J10295" t="s">
        <v>3264</v>
      </c>
      <c r="K10295" t="s">
        <v>3265</v>
      </c>
    </row>
    <row r="10296" spans="3:10" ht="15">
      <c r="C10296" t="s">
        <v>3266</v>
      </c>
      <c r="D10296" t="s">
        <v>3636</v>
      </c>
      <c r="E10296" t="s">
        <v>3267</v>
      </c>
      <c r="F10296" t="s">
        <v>3268</v>
      </c>
      <c r="G10296" t="s">
        <v>3269</v>
      </c>
      <c r="H10296" t="s">
        <v>3270</v>
      </c>
      <c r="I10296" t="s">
        <v>3628</v>
      </c>
      <c r="J10296" t="s">
        <v>3637</v>
      </c>
    </row>
    <row r="10298" spans="3:10" ht="15">
      <c r="C10298" t="s">
        <v>3629</v>
      </c>
      <c r="D10298" s="5">
        <v>18654061</v>
      </c>
      <c r="F10298" s="5">
        <v>18654061</v>
      </c>
      <c r="G10298" t="s">
        <v>157</v>
      </c>
      <c r="H10298">
        <v>25</v>
      </c>
      <c r="I10298">
        <v>16</v>
      </c>
      <c r="J10298" s="5">
        <v>186541</v>
      </c>
    </row>
    <row r="10299" spans="3:10" ht="15">
      <c r="C10299" t="s">
        <v>3630</v>
      </c>
      <c r="E10299" s="5">
        <v>3251244</v>
      </c>
      <c r="F10299" s="5">
        <v>3251244</v>
      </c>
      <c r="G10299" t="s">
        <v>158</v>
      </c>
      <c r="H10299">
        <v>25</v>
      </c>
      <c r="I10299">
        <v>16</v>
      </c>
      <c r="J10299" s="5">
        <v>32512</v>
      </c>
    </row>
    <row r="10300" spans="3:10" ht="15">
      <c r="C10300" t="s">
        <v>159</v>
      </c>
      <c r="D10300" s="5">
        <v>18654061</v>
      </c>
      <c r="E10300" s="5">
        <v>3251244</v>
      </c>
      <c r="F10300" s="5">
        <v>46404016</v>
      </c>
      <c r="G10300" s="6">
        <v>1902564.65</v>
      </c>
      <c r="J10300" s="5">
        <v>464040</v>
      </c>
    </row>
    <row r="10302" ht="15">
      <c r="C10302" t="s">
        <v>2837</v>
      </c>
    </row>
    <row r="10303" spans="7:9" ht="15">
      <c r="G10303" t="s">
        <v>1247</v>
      </c>
      <c r="H10303">
        <v>5</v>
      </c>
      <c r="I10303">
        <v>16</v>
      </c>
    </row>
    <row r="10304" spans="3:10" ht="15">
      <c r="C10304" t="s">
        <v>1646</v>
      </c>
      <c r="F10304" s="5">
        <v>379270</v>
      </c>
      <c r="G10304" t="s">
        <v>1647</v>
      </c>
      <c r="H10304">
        <v>25</v>
      </c>
      <c r="I10304">
        <v>16</v>
      </c>
      <c r="J10304" s="5">
        <v>3793</v>
      </c>
    </row>
    <row r="10305" spans="3:10" ht="15">
      <c r="C10305" t="s">
        <v>3629</v>
      </c>
      <c r="D10305" s="5">
        <v>88400</v>
      </c>
      <c r="F10305" s="5">
        <v>88400</v>
      </c>
      <c r="G10305" t="s">
        <v>1648</v>
      </c>
      <c r="H10305">
        <v>25</v>
      </c>
      <c r="I10305">
        <v>16</v>
      </c>
      <c r="J10305">
        <v>884</v>
      </c>
    </row>
    <row r="10306" spans="3:10" ht="15">
      <c r="C10306" t="s">
        <v>3630</v>
      </c>
      <c r="E10306" s="5">
        <v>32306</v>
      </c>
      <c r="F10306" s="5">
        <v>32306</v>
      </c>
      <c r="G10306" t="s">
        <v>1649</v>
      </c>
      <c r="H10306">
        <v>25</v>
      </c>
      <c r="I10306">
        <v>16</v>
      </c>
      <c r="J10306">
        <v>323</v>
      </c>
    </row>
    <row r="10307" spans="3:10" ht="15">
      <c r="C10307" t="s">
        <v>1650</v>
      </c>
      <c r="D10307" s="5">
        <v>88400</v>
      </c>
      <c r="E10307" s="5">
        <v>32306</v>
      </c>
      <c r="F10307" s="5">
        <v>499976</v>
      </c>
      <c r="G10307" s="6">
        <v>20499.02</v>
      </c>
      <c r="J10307" s="5">
        <v>5000</v>
      </c>
    </row>
    <row r="10310" ht="15">
      <c r="C10310" t="s">
        <v>733</v>
      </c>
    </row>
    <row r="10311" spans="7:9" ht="15">
      <c r="G10311" t="s">
        <v>1247</v>
      </c>
      <c r="H10311">
        <v>5</v>
      </c>
      <c r="I10311">
        <v>16</v>
      </c>
    </row>
    <row r="10312" spans="3:10" ht="15">
      <c r="C10312" t="s">
        <v>3084</v>
      </c>
      <c r="F10312" s="5">
        <v>4987745</v>
      </c>
      <c r="G10312" t="s">
        <v>3085</v>
      </c>
      <c r="H10312">
        <v>25</v>
      </c>
      <c r="I10312">
        <v>16</v>
      </c>
      <c r="J10312" s="5">
        <v>49877</v>
      </c>
    </row>
    <row r="10313" spans="3:10" ht="15">
      <c r="C10313" t="s">
        <v>3629</v>
      </c>
      <c r="D10313" s="5">
        <v>1246281</v>
      </c>
      <c r="F10313" s="5">
        <v>1246281</v>
      </c>
      <c r="G10313" t="s">
        <v>3086</v>
      </c>
      <c r="H10313">
        <v>25</v>
      </c>
      <c r="I10313">
        <v>16</v>
      </c>
      <c r="J10313" s="5">
        <v>12463</v>
      </c>
    </row>
    <row r="10314" spans="3:10" ht="15">
      <c r="C10314" t="s">
        <v>3630</v>
      </c>
      <c r="E10314" s="5">
        <v>937496</v>
      </c>
      <c r="F10314" s="5">
        <v>937496</v>
      </c>
      <c r="G10314" t="s">
        <v>3087</v>
      </c>
      <c r="H10314">
        <v>25</v>
      </c>
      <c r="I10314">
        <v>16</v>
      </c>
      <c r="J10314" s="5">
        <v>9375</v>
      </c>
    </row>
    <row r="10315" spans="3:10" ht="15">
      <c r="C10315" t="s">
        <v>3088</v>
      </c>
      <c r="D10315" s="5">
        <v>1246281</v>
      </c>
      <c r="E10315" s="5">
        <v>937496</v>
      </c>
      <c r="F10315" s="5">
        <v>7171522</v>
      </c>
      <c r="G10315" s="6">
        <v>294032.41</v>
      </c>
      <c r="J10315" s="5">
        <v>71715</v>
      </c>
    </row>
    <row r="10319" spans="3:4" ht="15">
      <c r="C10319" t="s">
        <v>160</v>
      </c>
      <c r="D10319" t="s">
        <v>3641</v>
      </c>
    </row>
    <row r="10320" spans="3:10" ht="15">
      <c r="C10320" s="5">
        <v>29865726</v>
      </c>
      <c r="D10320" s="5">
        <v>19988742</v>
      </c>
      <c r="E10320" s="5">
        <v>4221046</v>
      </c>
      <c r="F10320" s="5">
        <v>54075514</v>
      </c>
      <c r="G10320" s="6">
        <v>2217096.08</v>
      </c>
      <c r="J10320" s="5">
        <v>540755</v>
      </c>
    </row>
    <row r="10322" spans="1:4" ht="15">
      <c r="A10322">
        <v>7009000</v>
      </c>
      <c r="C10322" t="s">
        <v>161</v>
      </c>
      <c r="D10322" t="s">
        <v>3187</v>
      </c>
    </row>
    <row r="10323" spans="7:9" ht="15">
      <c r="G10323" t="s">
        <v>4039</v>
      </c>
      <c r="H10323">
        <v>5.7</v>
      </c>
      <c r="I10323">
        <v>13.3</v>
      </c>
    </row>
    <row r="10324" spans="3:10" ht="15">
      <c r="C10324" t="s">
        <v>162</v>
      </c>
      <c r="F10324" s="5">
        <v>24285681</v>
      </c>
      <c r="G10324" t="s">
        <v>163</v>
      </c>
      <c r="H10324">
        <v>25.7</v>
      </c>
      <c r="I10324">
        <v>13.3</v>
      </c>
      <c r="J10324" s="5">
        <v>249657</v>
      </c>
    </row>
    <row r="10325" spans="3:10" ht="15">
      <c r="C10325" t="s">
        <v>3629</v>
      </c>
      <c r="D10325" s="5">
        <v>6889053</v>
      </c>
      <c r="F10325" s="5">
        <v>6889053</v>
      </c>
      <c r="G10325" t="s">
        <v>164</v>
      </c>
      <c r="H10325">
        <v>25.7</v>
      </c>
      <c r="I10325">
        <v>13.3</v>
      </c>
      <c r="J10325" s="5">
        <v>70819</v>
      </c>
    </row>
    <row r="10326" spans="3:10" ht="15">
      <c r="C10326" t="s">
        <v>3630</v>
      </c>
      <c r="E10326" s="5">
        <v>3015683</v>
      </c>
      <c r="F10326" s="5">
        <v>3015683</v>
      </c>
      <c r="G10326" t="s">
        <v>165</v>
      </c>
      <c r="H10326">
        <v>25.7</v>
      </c>
      <c r="I10326">
        <v>13.3</v>
      </c>
      <c r="J10326" s="5">
        <v>31001</v>
      </c>
    </row>
    <row r="10327" spans="3:10" ht="15">
      <c r="C10327" t="s">
        <v>166</v>
      </c>
      <c r="D10327" s="5">
        <v>6889053</v>
      </c>
      <c r="E10327" s="5">
        <v>3015683</v>
      </c>
      <c r="F10327" s="5">
        <v>34190417</v>
      </c>
      <c r="G10327" s="6">
        <v>1333426.27</v>
      </c>
      <c r="J10327" s="5">
        <v>351477</v>
      </c>
    </row>
    <row r="10330" spans="3:4" ht="15">
      <c r="C10330" t="s">
        <v>167</v>
      </c>
      <c r="D10330" t="s">
        <v>3638</v>
      </c>
    </row>
    <row r="10331" spans="3:10" ht="15">
      <c r="C10331" s="5">
        <v>24285681</v>
      </c>
      <c r="D10331" s="5">
        <v>6889053</v>
      </c>
      <c r="E10331" s="5">
        <v>3015683</v>
      </c>
      <c r="F10331" s="5">
        <v>34190417</v>
      </c>
      <c r="G10331" s="6">
        <v>1333426.27</v>
      </c>
      <c r="J10331" s="5">
        <v>351477</v>
      </c>
    </row>
    <row r="10333" spans="1:11" ht="15">
      <c r="A10333" t="s">
        <v>3293</v>
      </c>
      <c r="B10333" t="s">
        <v>3294</v>
      </c>
      <c r="C10333" t="s">
        <v>3742</v>
      </c>
      <c r="D10333" t="s">
        <v>3642</v>
      </c>
      <c r="E10333" t="s">
        <v>3743</v>
      </c>
      <c r="F10333" t="s">
        <v>3744</v>
      </c>
      <c r="G10333" t="s">
        <v>3745</v>
      </c>
      <c r="H10333" t="s">
        <v>3746</v>
      </c>
      <c r="I10333" t="s">
        <v>3747</v>
      </c>
      <c r="J10333" t="s">
        <v>3748</v>
      </c>
      <c r="K10333" t="s">
        <v>3749</v>
      </c>
    </row>
    <row r="10335" ht="15">
      <c r="C10335" t="s">
        <v>3643</v>
      </c>
    </row>
    <row r="10336" spans="3:7" ht="15">
      <c r="C10336" s="5">
        <v>291920119</v>
      </c>
      <c r="D10336" t="s">
        <v>4342</v>
      </c>
      <c r="E10336" t="s">
        <v>168</v>
      </c>
      <c r="F10336" t="s">
        <v>169</v>
      </c>
      <c r="G10336" s="6">
        <v>15998840.47</v>
      </c>
    </row>
    <row r="10337" spans="3:11" ht="15">
      <c r="C10337" t="s">
        <v>3645</v>
      </c>
      <c r="J10337" t="s">
        <v>170</v>
      </c>
      <c r="K10337">
        <v>53</v>
      </c>
    </row>
    <row r="10338" ht="15">
      <c r="C10338" t="s">
        <v>3754</v>
      </c>
    </row>
    <row r="10342" spans="1:8" ht="15">
      <c r="A10342" t="s">
        <v>3755</v>
      </c>
      <c r="B10342" t="s">
        <v>3756</v>
      </c>
      <c r="C10342" t="s">
        <v>3757</v>
      </c>
      <c r="D10342" t="s">
        <v>3648</v>
      </c>
      <c r="E10342" t="s">
        <v>3758</v>
      </c>
      <c r="F10342" t="s">
        <v>3759</v>
      </c>
      <c r="G10342" t="s">
        <v>3760</v>
      </c>
      <c r="H10342" t="s">
        <v>3649</v>
      </c>
    </row>
    <row r="10350" spans="4:7" ht="15">
      <c r="D10350" t="s">
        <v>3646</v>
      </c>
      <c r="E10350" t="s">
        <v>3245</v>
      </c>
      <c r="F10350" t="s">
        <v>3246</v>
      </c>
      <c r="G10350" t="s">
        <v>3247</v>
      </c>
    </row>
    <row r="10351" spans="5:6" ht="15">
      <c r="E10351" t="s">
        <v>3753</v>
      </c>
      <c r="F10351" s="7">
        <v>38483</v>
      </c>
    </row>
    <row r="10354" spans="1:2" ht="15">
      <c r="A10354" t="s">
        <v>121</v>
      </c>
      <c r="B10354" t="s">
        <v>4222</v>
      </c>
    </row>
    <row r="10355" spans="1:3" ht="15">
      <c r="A10355" t="s">
        <v>3250</v>
      </c>
      <c r="B10355" t="s">
        <v>3251</v>
      </c>
      <c r="C10355" t="s">
        <v>122</v>
      </c>
    </row>
    <row r="10356" spans="1:3" ht="15">
      <c r="A10356" t="s">
        <v>3192</v>
      </c>
      <c r="B10356" t="s">
        <v>123</v>
      </c>
      <c r="C10356" t="s">
        <v>124</v>
      </c>
    </row>
    <row r="10357" spans="1:3" ht="15">
      <c r="A10357" t="s">
        <v>125</v>
      </c>
      <c r="B10357" t="s">
        <v>2887</v>
      </c>
      <c r="C10357">
        <v>71730</v>
      </c>
    </row>
    <row r="10358" spans="1:3" ht="15">
      <c r="A10358" t="s">
        <v>3255</v>
      </c>
      <c r="B10358" t="s">
        <v>3256</v>
      </c>
      <c r="C10358" t="s">
        <v>126</v>
      </c>
    </row>
    <row r="10361" spans="1:11" ht="15">
      <c r="A10361" t="s">
        <v>4361</v>
      </c>
      <c r="C10361" t="s">
        <v>3258</v>
      </c>
      <c r="D10361" t="s">
        <v>3633</v>
      </c>
      <c r="E10361" t="s">
        <v>3259</v>
      </c>
      <c r="F10361" t="s">
        <v>3260</v>
      </c>
      <c r="G10361" t="s">
        <v>3261</v>
      </c>
      <c r="H10361" t="s">
        <v>3262</v>
      </c>
      <c r="I10361" t="s">
        <v>3263</v>
      </c>
      <c r="J10361" t="s">
        <v>3264</v>
      </c>
      <c r="K10361" t="s">
        <v>3265</v>
      </c>
    </row>
    <row r="10362" spans="3:10" ht="15">
      <c r="C10362" t="s">
        <v>3266</v>
      </c>
      <c r="D10362" t="s">
        <v>3636</v>
      </c>
      <c r="E10362" t="s">
        <v>3267</v>
      </c>
      <c r="F10362" t="s">
        <v>3268</v>
      </c>
      <c r="G10362" t="s">
        <v>3269</v>
      </c>
      <c r="H10362" t="s">
        <v>3270</v>
      </c>
      <c r="I10362" t="s">
        <v>3628</v>
      </c>
      <c r="J10362" t="s">
        <v>3637</v>
      </c>
    </row>
    <row r="10364" spans="1:6" ht="15">
      <c r="A10364" t="s">
        <v>3761</v>
      </c>
      <c r="B10364" t="s">
        <v>3762</v>
      </c>
      <c r="C10364" t="s">
        <v>3763</v>
      </c>
      <c r="D10364" t="s">
        <v>3650</v>
      </c>
      <c r="E10364" t="s">
        <v>3764</v>
      </c>
      <c r="F10364" t="s">
        <v>3765</v>
      </c>
    </row>
    <row r="10365" spans="1:5" ht="15">
      <c r="A10365" t="s">
        <v>3766</v>
      </c>
      <c r="B10365" t="s">
        <v>3767</v>
      </c>
      <c r="C10365" t="s">
        <v>3768</v>
      </c>
      <c r="E10365" t="s">
        <v>3627</v>
      </c>
    </row>
    <row r="10416" spans="4:7" ht="15">
      <c r="D10416" t="s">
        <v>3646</v>
      </c>
      <c r="E10416" t="s">
        <v>3245</v>
      </c>
      <c r="F10416" t="s">
        <v>3246</v>
      </c>
      <c r="G10416" t="s">
        <v>3247</v>
      </c>
    </row>
    <row r="10417" spans="5:6" ht="15">
      <c r="E10417" t="s">
        <v>3753</v>
      </c>
      <c r="F10417" s="7">
        <v>38483</v>
      </c>
    </row>
    <row r="10420" spans="1:3" ht="15">
      <c r="A10420" t="s">
        <v>171</v>
      </c>
      <c r="B10420" t="s">
        <v>172</v>
      </c>
      <c r="C10420" t="s">
        <v>173</v>
      </c>
    </row>
    <row r="10421" spans="1:3" ht="15">
      <c r="A10421" t="s">
        <v>3250</v>
      </c>
      <c r="B10421" t="s">
        <v>3251</v>
      </c>
      <c r="C10421" t="s">
        <v>174</v>
      </c>
    </row>
    <row r="10422" spans="1:3" ht="15">
      <c r="A10422" t="s">
        <v>175</v>
      </c>
      <c r="B10422" t="s">
        <v>176</v>
      </c>
      <c r="C10422" t="s">
        <v>177</v>
      </c>
    </row>
    <row r="10423" spans="1:3" ht="15">
      <c r="A10423" t="s">
        <v>4343</v>
      </c>
      <c r="B10423">
        <v>72</v>
      </c>
      <c r="C10423">
        <v>31</v>
      </c>
    </row>
    <row r="10424" spans="1:3" ht="15">
      <c r="A10424" t="s">
        <v>3255</v>
      </c>
      <c r="B10424" t="s">
        <v>3887</v>
      </c>
      <c r="C10424" t="s">
        <v>178</v>
      </c>
    </row>
    <row r="10427" spans="1:11" ht="15">
      <c r="A10427" t="s">
        <v>4361</v>
      </c>
      <c r="C10427" t="s">
        <v>3258</v>
      </c>
      <c r="D10427" t="s">
        <v>3633</v>
      </c>
      <c r="E10427" t="s">
        <v>3259</v>
      </c>
      <c r="F10427" t="s">
        <v>3260</v>
      </c>
      <c r="G10427" t="s">
        <v>3261</v>
      </c>
      <c r="H10427" t="s">
        <v>3262</v>
      </c>
      <c r="I10427" t="s">
        <v>3263</v>
      </c>
      <c r="J10427" t="s">
        <v>3264</v>
      </c>
      <c r="K10427" t="s">
        <v>3265</v>
      </c>
    </row>
    <row r="10428" spans="3:10" ht="15">
      <c r="C10428" t="s">
        <v>3266</v>
      </c>
      <c r="D10428" t="s">
        <v>3636</v>
      </c>
      <c r="E10428" t="s">
        <v>3267</v>
      </c>
      <c r="F10428" t="s">
        <v>3268</v>
      </c>
      <c r="G10428" t="s">
        <v>3269</v>
      </c>
      <c r="H10428" t="s">
        <v>3270</v>
      </c>
      <c r="I10428" t="s">
        <v>3628</v>
      </c>
      <c r="J10428" t="s">
        <v>3637</v>
      </c>
    </row>
    <row r="10430" spans="1:3" ht="15">
      <c r="A10430">
        <v>7102000</v>
      </c>
      <c r="C10430" t="s">
        <v>1163</v>
      </c>
    </row>
    <row r="10431" spans="7:9" ht="15">
      <c r="G10431" t="s">
        <v>2459</v>
      </c>
      <c r="H10431">
        <v>5</v>
      </c>
      <c r="I10431">
        <v>8</v>
      </c>
    </row>
    <row r="10432" spans="3:10" ht="15">
      <c r="C10432" t="s">
        <v>179</v>
      </c>
      <c r="F10432" s="5">
        <v>50855239</v>
      </c>
      <c r="G10432" t="s">
        <v>180</v>
      </c>
      <c r="H10432">
        <v>25</v>
      </c>
      <c r="I10432">
        <v>8</v>
      </c>
      <c r="J10432" s="5">
        <v>508552</v>
      </c>
    </row>
    <row r="10433" spans="3:10" ht="15">
      <c r="C10433" t="s">
        <v>3629</v>
      </c>
      <c r="D10433" s="5">
        <v>17766085</v>
      </c>
      <c r="F10433" s="5">
        <v>17766085</v>
      </c>
      <c r="G10433" t="s">
        <v>181</v>
      </c>
      <c r="H10433">
        <v>25</v>
      </c>
      <c r="I10433">
        <v>8</v>
      </c>
      <c r="J10433" s="5">
        <v>177661</v>
      </c>
    </row>
    <row r="10434" spans="3:10" ht="15">
      <c r="C10434" t="s">
        <v>3630</v>
      </c>
      <c r="E10434" s="5">
        <v>6568045</v>
      </c>
      <c r="F10434" s="5">
        <v>6568045</v>
      </c>
      <c r="G10434" t="s">
        <v>182</v>
      </c>
      <c r="H10434">
        <v>25</v>
      </c>
      <c r="I10434">
        <v>8</v>
      </c>
      <c r="J10434" s="5">
        <v>65680</v>
      </c>
    </row>
    <row r="10435" spans="3:10" ht="15">
      <c r="C10435" t="s">
        <v>183</v>
      </c>
      <c r="D10435" s="5">
        <v>17766085</v>
      </c>
      <c r="E10435" s="5">
        <v>6568045</v>
      </c>
      <c r="F10435" s="5">
        <v>75189369</v>
      </c>
      <c r="G10435" s="6">
        <v>2481249.19</v>
      </c>
      <c r="J10435" s="5">
        <v>751893</v>
      </c>
    </row>
    <row r="10437" ht="15">
      <c r="C10437" t="s">
        <v>1677</v>
      </c>
    </row>
    <row r="10438" spans="7:9" ht="15">
      <c r="G10438" t="s">
        <v>2459</v>
      </c>
      <c r="H10438">
        <v>5</v>
      </c>
      <c r="I10438">
        <v>8</v>
      </c>
    </row>
    <row r="10439" spans="3:10" ht="15">
      <c r="C10439" t="s">
        <v>1164</v>
      </c>
      <c r="F10439" s="5">
        <v>153300</v>
      </c>
      <c r="G10439" t="s">
        <v>1165</v>
      </c>
      <c r="H10439">
        <v>25</v>
      </c>
      <c r="I10439">
        <v>8</v>
      </c>
      <c r="J10439" s="5">
        <v>1533</v>
      </c>
    </row>
    <row r="10440" spans="3:10" ht="15">
      <c r="C10440" t="s">
        <v>3629</v>
      </c>
      <c r="D10440" s="5">
        <v>31830</v>
      </c>
      <c r="F10440" s="5">
        <v>31830</v>
      </c>
      <c r="G10440" t="s">
        <v>1166</v>
      </c>
      <c r="H10440">
        <v>25</v>
      </c>
      <c r="I10440">
        <v>8</v>
      </c>
      <c r="J10440">
        <v>318</v>
      </c>
    </row>
    <row r="10441" spans="3:10" ht="15">
      <c r="C10441" t="s">
        <v>3630</v>
      </c>
      <c r="E10441" s="5">
        <v>216080</v>
      </c>
      <c r="F10441" s="5">
        <v>216080</v>
      </c>
      <c r="G10441" t="s">
        <v>1167</v>
      </c>
      <c r="H10441">
        <v>25</v>
      </c>
      <c r="I10441">
        <v>8</v>
      </c>
      <c r="J10441" s="5">
        <v>2161</v>
      </c>
    </row>
    <row r="10442" spans="3:10" ht="15">
      <c r="C10442" t="s">
        <v>1168</v>
      </c>
      <c r="D10442" s="5">
        <v>31830</v>
      </c>
      <c r="E10442" s="5">
        <v>216080</v>
      </c>
      <c r="F10442" s="5">
        <v>401210</v>
      </c>
      <c r="G10442" s="6">
        <v>13239.93</v>
      </c>
      <c r="J10442" s="5">
        <v>4012</v>
      </c>
    </row>
    <row r="10446" spans="3:4" ht="15">
      <c r="C10446" t="s">
        <v>184</v>
      </c>
      <c r="D10446" t="s">
        <v>3187</v>
      </c>
    </row>
    <row r="10447" spans="3:10" ht="15">
      <c r="C10447" s="5">
        <v>51008539</v>
      </c>
      <c r="D10447" s="5">
        <v>17797915</v>
      </c>
      <c r="E10447" s="5">
        <v>6784125</v>
      </c>
      <c r="F10447" s="5">
        <v>75590579</v>
      </c>
      <c r="G10447" s="6">
        <v>2494489.12</v>
      </c>
      <c r="J10447" s="5">
        <v>755905</v>
      </c>
    </row>
    <row r="10449" spans="1:3" ht="15">
      <c r="A10449">
        <v>7104000</v>
      </c>
      <c r="C10449" t="s">
        <v>110</v>
      </c>
    </row>
    <row r="10450" spans="7:9" ht="15">
      <c r="G10450" t="s">
        <v>185</v>
      </c>
      <c r="H10450">
        <v>5</v>
      </c>
      <c r="I10450">
        <v>10.8</v>
      </c>
    </row>
    <row r="10451" spans="3:10" ht="15">
      <c r="C10451" t="s">
        <v>186</v>
      </c>
      <c r="F10451" s="5">
        <v>42428868</v>
      </c>
      <c r="G10451" t="s">
        <v>187</v>
      </c>
      <c r="H10451">
        <v>25</v>
      </c>
      <c r="I10451">
        <v>10.8</v>
      </c>
      <c r="J10451" s="5">
        <v>424289</v>
      </c>
    </row>
    <row r="10452" spans="3:10" ht="15">
      <c r="C10452" t="s">
        <v>3629</v>
      </c>
      <c r="D10452" s="5">
        <v>7015660</v>
      </c>
      <c r="F10452" s="5">
        <v>7015660</v>
      </c>
      <c r="G10452" t="s">
        <v>188</v>
      </c>
      <c r="H10452">
        <v>25</v>
      </c>
      <c r="I10452">
        <v>10.8</v>
      </c>
      <c r="J10452" s="5">
        <v>70157</v>
      </c>
    </row>
    <row r="10453" spans="3:10" ht="15">
      <c r="C10453" t="s">
        <v>3630</v>
      </c>
      <c r="E10453" s="5">
        <v>2147750</v>
      </c>
      <c r="F10453" s="5">
        <v>2147750</v>
      </c>
      <c r="G10453" t="s">
        <v>189</v>
      </c>
      <c r="H10453">
        <v>25</v>
      </c>
      <c r="I10453">
        <v>10.8</v>
      </c>
      <c r="J10453" s="5">
        <v>21478</v>
      </c>
    </row>
    <row r="10454" spans="3:10" ht="15">
      <c r="C10454" t="s">
        <v>190</v>
      </c>
      <c r="D10454" s="5">
        <v>7015660</v>
      </c>
      <c r="E10454" s="5">
        <v>2147750</v>
      </c>
      <c r="F10454" s="5">
        <v>51592278</v>
      </c>
      <c r="G10454" s="6">
        <v>1847003.55</v>
      </c>
      <c r="J10454" s="5">
        <v>515924</v>
      </c>
    </row>
    <row r="10456" ht="15">
      <c r="C10456" t="s">
        <v>3120</v>
      </c>
    </row>
    <row r="10457" spans="7:9" ht="15">
      <c r="G10457" t="s">
        <v>185</v>
      </c>
      <c r="H10457">
        <v>5</v>
      </c>
      <c r="I10457">
        <v>10.8</v>
      </c>
    </row>
    <row r="10458" spans="3:10" ht="15">
      <c r="C10458" t="s">
        <v>111</v>
      </c>
      <c r="F10458" s="5">
        <v>186890</v>
      </c>
      <c r="G10458" t="s">
        <v>112</v>
      </c>
      <c r="H10458">
        <v>25</v>
      </c>
      <c r="I10458">
        <v>10.8</v>
      </c>
      <c r="J10458" s="5">
        <v>1869</v>
      </c>
    </row>
    <row r="10459" spans="3:10" ht="15">
      <c r="C10459" t="s">
        <v>3629</v>
      </c>
      <c r="D10459" s="5">
        <v>58965</v>
      </c>
      <c r="F10459" s="5">
        <v>58965</v>
      </c>
      <c r="G10459" t="s">
        <v>113</v>
      </c>
      <c r="H10459">
        <v>25</v>
      </c>
      <c r="I10459">
        <v>10.8</v>
      </c>
      <c r="J10459">
        <v>590</v>
      </c>
    </row>
    <row r="10460" spans="3:10" ht="15">
      <c r="C10460" t="s">
        <v>3630</v>
      </c>
      <c r="E10460" s="5">
        <v>37055</v>
      </c>
      <c r="F10460" s="5">
        <v>37055</v>
      </c>
      <c r="G10460" t="s">
        <v>114</v>
      </c>
      <c r="H10460">
        <v>25</v>
      </c>
      <c r="I10460">
        <v>10.8</v>
      </c>
      <c r="J10460">
        <v>371</v>
      </c>
    </row>
    <row r="10461" spans="3:10" ht="15">
      <c r="C10461" t="s">
        <v>115</v>
      </c>
      <c r="D10461" s="5">
        <v>58965</v>
      </c>
      <c r="E10461" s="5">
        <v>37055</v>
      </c>
      <c r="F10461" s="5">
        <v>282910</v>
      </c>
      <c r="G10461" s="6">
        <v>10128.18</v>
      </c>
      <c r="J10461" s="5">
        <v>2830</v>
      </c>
    </row>
    <row r="10465" spans="3:4" ht="15">
      <c r="C10465" t="s">
        <v>191</v>
      </c>
      <c r="D10465" t="s">
        <v>3187</v>
      </c>
    </row>
    <row r="10466" spans="3:10" ht="15">
      <c r="C10466" s="5">
        <v>42615758</v>
      </c>
      <c r="D10466" s="5">
        <v>7074625</v>
      </c>
      <c r="E10466" s="5">
        <v>2184805</v>
      </c>
      <c r="F10466" s="5">
        <v>51875188</v>
      </c>
      <c r="G10466" s="6">
        <v>1857131.73</v>
      </c>
      <c r="J10466" s="5">
        <v>518754</v>
      </c>
    </row>
    <row r="10468" spans="1:3" ht="15">
      <c r="A10468">
        <v>7105000</v>
      </c>
      <c r="C10468" t="s">
        <v>2661</v>
      </c>
    </row>
    <row r="10469" spans="7:9" ht="15">
      <c r="G10469" t="s">
        <v>1247</v>
      </c>
      <c r="H10469">
        <v>7</v>
      </c>
      <c r="I10469">
        <v>14</v>
      </c>
    </row>
    <row r="10470" spans="3:10" ht="15">
      <c r="C10470" t="s">
        <v>192</v>
      </c>
      <c r="F10470" s="5">
        <v>12649630</v>
      </c>
      <c r="G10470" t="s">
        <v>193</v>
      </c>
      <c r="H10470">
        <v>27</v>
      </c>
      <c r="I10470">
        <v>14</v>
      </c>
      <c r="J10470" s="5">
        <v>136616</v>
      </c>
    </row>
    <row r="10471" spans="3:10" ht="15">
      <c r="C10471" t="s">
        <v>3629</v>
      </c>
      <c r="D10471" s="5">
        <v>4129775</v>
      </c>
      <c r="F10471" s="5">
        <v>4129775</v>
      </c>
      <c r="G10471" t="s">
        <v>194</v>
      </c>
      <c r="H10471">
        <v>27</v>
      </c>
      <c r="I10471">
        <v>14</v>
      </c>
      <c r="J10471" s="5">
        <v>44602</v>
      </c>
    </row>
    <row r="10472" spans="3:10" ht="15">
      <c r="C10472" t="s">
        <v>3630</v>
      </c>
      <c r="E10472" s="5">
        <v>1482570</v>
      </c>
      <c r="F10472" s="5">
        <v>1482570</v>
      </c>
      <c r="G10472" t="s">
        <v>195</v>
      </c>
      <c r="H10472">
        <v>27</v>
      </c>
      <c r="I10472">
        <v>14</v>
      </c>
      <c r="J10472" s="5">
        <v>16012</v>
      </c>
    </row>
    <row r="10473" spans="3:10" ht="15">
      <c r="C10473" t="s">
        <v>196</v>
      </c>
      <c r="D10473" s="5">
        <v>4129775</v>
      </c>
      <c r="E10473" s="5">
        <v>1482570</v>
      </c>
      <c r="F10473" s="5">
        <v>18261975</v>
      </c>
      <c r="G10473" s="6">
        <v>748740.98</v>
      </c>
      <c r="J10473" s="5">
        <v>197230</v>
      </c>
    </row>
    <row r="10475" ht="15">
      <c r="C10475" t="s">
        <v>3154</v>
      </c>
    </row>
    <row r="10476" spans="7:9" ht="15">
      <c r="G10476" t="s">
        <v>1247</v>
      </c>
      <c r="H10476">
        <v>7</v>
      </c>
      <c r="I10476">
        <v>14</v>
      </c>
    </row>
    <row r="10482" spans="4:7" ht="15">
      <c r="D10482" t="s">
        <v>3646</v>
      </c>
      <c r="E10482" t="s">
        <v>3245</v>
      </c>
      <c r="F10482" t="s">
        <v>3246</v>
      </c>
      <c r="G10482" t="s">
        <v>3247</v>
      </c>
    </row>
    <row r="10483" spans="5:6" ht="15">
      <c r="E10483" t="s">
        <v>3753</v>
      </c>
      <c r="F10483" s="7">
        <v>38483</v>
      </c>
    </row>
    <row r="10486" spans="1:3" ht="15">
      <c r="A10486" t="s">
        <v>171</v>
      </c>
      <c r="B10486" t="s">
        <v>172</v>
      </c>
      <c r="C10486" t="s">
        <v>173</v>
      </c>
    </row>
    <row r="10487" spans="1:3" ht="15">
      <c r="A10487" t="s">
        <v>3250</v>
      </c>
      <c r="B10487" t="s">
        <v>3251</v>
      </c>
      <c r="C10487" t="s">
        <v>174</v>
      </c>
    </row>
    <row r="10488" spans="1:3" ht="15">
      <c r="A10488" t="s">
        <v>175</v>
      </c>
      <c r="B10488" t="s">
        <v>176</v>
      </c>
      <c r="C10488" t="s">
        <v>177</v>
      </c>
    </row>
    <row r="10489" spans="1:3" ht="15">
      <c r="A10489" t="s">
        <v>4343</v>
      </c>
      <c r="B10489">
        <v>72</v>
      </c>
      <c r="C10489">
        <v>31</v>
      </c>
    </row>
    <row r="10490" spans="1:3" ht="15">
      <c r="A10490" t="s">
        <v>3255</v>
      </c>
      <c r="B10490" t="s">
        <v>3887</v>
      </c>
      <c r="C10490" t="s">
        <v>178</v>
      </c>
    </row>
    <row r="10493" spans="1:11" ht="15">
      <c r="A10493" t="s">
        <v>4361</v>
      </c>
      <c r="C10493" t="s">
        <v>3258</v>
      </c>
      <c r="D10493" t="s">
        <v>3633</v>
      </c>
      <c r="E10493" t="s">
        <v>3259</v>
      </c>
      <c r="F10493" t="s">
        <v>3260</v>
      </c>
      <c r="G10493" t="s">
        <v>3261</v>
      </c>
      <c r="H10493" t="s">
        <v>3262</v>
      </c>
      <c r="I10493" t="s">
        <v>3263</v>
      </c>
      <c r="J10493" t="s">
        <v>3264</v>
      </c>
      <c r="K10493" t="s">
        <v>3265</v>
      </c>
    </row>
    <row r="10494" spans="3:10" ht="15">
      <c r="C10494" t="s">
        <v>3266</v>
      </c>
      <c r="D10494" t="s">
        <v>3636</v>
      </c>
      <c r="E10494" t="s">
        <v>3267</v>
      </c>
      <c r="F10494" t="s">
        <v>3268</v>
      </c>
      <c r="G10494" t="s">
        <v>3269</v>
      </c>
      <c r="H10494" t="s">
        <v>3270</v>
      </c>
      <c r="I10494" t="s">
        <v>3628</v>
      </c>
      <c r="J10494" t="s">
        <v>3637</v>
      </c>
    </row>
    <row r="10496" spans="3:10" ht="15">
      <c r="C10496" t="s">
        <v>2662</v>
      </c>
      <c r="F10496" s="5">
        <v>1870460</v>
      </c>
      <c r="G10496" t="s">
        <v>2663</v>
      </c>
      <c r="H10496">
        <v>27</v>
      </c>
      <c r="I10496">
        <v>14</v>
      </c>
      <c r="J10496" s="5">
        <v>20201</v>
      </c>
    </row>
    <row r="10497" spans="3:10" ht="15">
      <c r="C10497" t="s">
        <v>3629</v>
      </c>
      <c r="D10497" s="5">
        <v>407350</v>
      </c>
      <c r="F10497" s="5">
        <v>407350</v>
      </c>
      <c r="G10497" t="s">
        <v>2664</v>
      </c>
      <c r="H10497">
        <v>27</v>
      </c>
      <c r="I10497">
        <v>14</v>
      </c>
      <c r="J10497" s="5">
        <v>4399</v>
      </c>
    </row>
    <row r="10498" spans="3:10" ht="15">
      <c r="C10498" t="s">
        <v>3630</v>
      </c>
      <c r="E10498" s="5">
        <v>559120</v>
      </c>
      <c r="F10498" s="5">
        <v>559120</v>
      </c>
      <c r="G10498" t="s">
        <v>2665</v>
      </c>
      <c r="H10498">
        <v>27</v>
      </c>
      <c r="I10498">
        <v>14</v>
      </c>
      <c r="J10498" s="5">
        <v>6038</v>
      </c>
    </row>
    <row r="10499" spans="3:10" ht="15">
      <c r="C10499" t="s">
        <v>2666</v>
      </c>
      <c r="D10499" s="5">
        <v>407350</v>
      </c>
      <c r="E10499" s="5">
        <v>559120</v>
      </c>
      <c r="F10499" s="5">
        <v>2836930</v>
      </c>
      <c r="G10499" s="6">
        <v>116314.13</v>
      </c>
      <c r="J10499" s="5">
        <v>30638</v>
      </c>
    </row>
    <row r="10503" spans="3:4" ht="15">
      <c r="C10503" t="s">
        <v>197</v>
      </c>
      <c r="D10503" t="s">
        <v>3223</v>
      </c>
    </row>
    <row r="10504" spans="3:10" ht="15">
      <c r="C10504" s="5">
        <v>14520090</v>
      </c>
      <c r="D10504" s="5">
        <v>4537125</v>
      </c>
      <c r="E10504" s="5">
        <v>2041690</v>
      </c>
      <c r="F10504" s="5">
        <v>21098905</v>
      </c>
      <c r="G10504" s="6">
        <v>865055.11</v>
      </c>
      <c r="J10504" s="5">
        <v>227868</v>
      </c>
    </row>
    <row r="10507" spans="1:11" ht="15">
      <c r="A10507" t="s">
        <v>3293</v>
      </c>
      <c r="B10507" t="s">
        <v>3294</v>
      </c>
      <c r="C10507" t="s">
        <v>3742</v>
      </c>
      <c r="D10507" t="s">
        <v>3642</v>
      </c>
      <c r="E10507" t="s">
        <v>3743</v>
      </c>
      <c r="F10507" t="s">
        <v>3744</v>
      </c>
      <c r="G10507" t="s">
        <v>3745</v>
      </c>
      <c r="H10507" t="s">
        <v>3746</v>
      </c>
      <c r="I10507" t="s">
        <v>3747</v>
      </c>
      <c r="J10507" t="s">
        <v>3748</v>
      </c>
      <c r="K10507" t="s">
        <v>3749</v>
      </c>
    </row>
    <row r="10508" spans="3:5" ht="15">
      <c r="C10508" t="s">
        <v>3147</v>
      </c>
      <c r="D10508" t="e">
        <v>#NAME?</v>
      </c>
      <c r="E10508" t="s">
        <v>1529</v>
      </c>
    </row>
    <row r="10509" spans="3:10" ht="15">
      <c r="C10509" t="s">
        <v>3161</v>
      </c>
      <c r="F10509" s="5">
        <v>1747590</v>
      </c>
      <c r="G10509" t="s">
        <v>3162</v>
      </c>
      <c r="H10509">
        <v>26.35</v>
      </c>
      <c r="I10509">
        <v>7.65</v>
      </c>
      <c r="J10509" s="5">
        <v>18420</v>
      </c>
    </row>
    <row r="10510" spans="3:10" ht="15">
      <c r="C10510" t="s">
        <v>3629</v>
      </c>
      <c r="D10510" s="5">
        <v>421495</v>
      </c>
      <c r="F10510" s="5">
        <v>421495</v>
      </c>
      <c r="G10510" t="s">
        <v>3163</v>
      </c>
      <c r="H10510">
        <v>26.35</v>
      </c>
      <c r="I10510">
        <v>7.65</v>
      </c>
      <c r="J10510" s="5">
        <v>4443</v>
      </c>
    </row>
    <row r="10511" spans="3:10" ht="15">
      <c r="C10511" t="s">
        <v>3630</v>
      </c>
      <c r="E10511" s="5">
        <v>84185</v>
      </c>
      <c r="F10511" s="5">
        <v>84185</v>
      </c>
      <c r="G10511" t="s">
        <v>3164</v>
      </c>
      <c r="H10511">
        <v>26.35</v>
      </c>
      <c r="I10511">
        <v>7.65</v>
      </c>
      <c r="J10511">
        <v>887</v>
      </c>
    </row>
    <row r="10512" spans="3:10" ht="15">
      <c r="C10512" t="s">
        <v>3165</v>
      </c>
      <c r="D10512" t="s">
        <v>4344</v>
      </c>
      <c r="E10512" t="s">
        <v>198</v>
      </c>
      <c r="F10512" t="s">
        <v>199</v>
      </c>
      <c r="G10512" s="6">
        <v>76611.18</v>
      </c>
      <c r="J10512" s="5">
        <v>23750</v>
      </c>
    </row>
    <row r="10514" spans="3:5" ht="15">
      <c r="C10514" t="s">
        <v>3167</v>
      </c>
      <c r="D10514" t="e">
        <v>#NAME?</v>
      </c>
      <c r="E10514" t="s">
        <v>1529</v>
      </c>
    </row>
    <row r="10515" spans="3:10" ht="15">
      <c r="C10515" t="s">
        <v>3174</v>
      </c>
      <c r="F10515" s="5">
        <v>2933717</v>
      </c>
      <c r="G10515" t="s">
        <v>3175</v>
      </c>
      <c r="H10515">
        <v>25.04</v>
      </c>
      <c r="I10515">
        <v>0.86</v>
      </c>
      <c r="J10515" s="5">
        <v>29384</v>
      </c>
    </row>
    <row r="10516" spans="3:10" ht="15">
      <c r="C10516" t="s">
        <v>3629</v>
      </c>
      <c r="D10516" s="5">
        <v>494185</v>
      </c>
      <c r="F10516" s="5">
        <v>494185</v>
      </c>
      <c r="G10516" t="s">
        <v>3176</v>
      </c>
      <c r="H10516">
        <v>25.04</v>
      </c>
      <c r="I10516">
        <v>0.86</v>
      </c>
      <c r="J10516" s="5">
        <v>4950</v>
      </c>
    </row>
    <row r="10517" spans="3:10" ht="15">
      <c r="C10517" t="s">
        <v>3630</v>
      </c>
      <c r="E10517" s="5">
        <v>122820</v>
      </c>
      <c r="F10517" s="5">
        <v>122820</v>
      </c>
      <c r="G10517" t="s">
        <v>3177</v>
      </c>
      <c r="H10517">
        <v>25.04</v>
      </c>
      <c r="I10517">
        <v>0.86</v>
      </c>
      <c r="J10517" s="5">
        <v>1230</v>
      </c>
    </row>
    <row r="10518" spans="3:10" ht="15">
      <c r="C10518" t="s">
        <v>3178</v>
      </c>
      <c r="D10518" t="s">
        <v>4345</v>
      </c>
      <c r="E10518" t="s">
        <v>200</v>
      </c>
      <c r="F10518" t="s">
        <v>201</v>
      </c>
      <c r="G10518" s="6">
        <v>91963.7</v>
      </c>
      <c r="J10518" s="5">
        <v>35564</v>
      </c>
    </row>
    <row r="10520" spans="3:5" ht="15">
      <c r="C10520" t="s">
        <v>968</v>
      </c>
      <c r="D10520" t="s">
        <v>4225</v>
      </c>
      <c r="E10520" t="s">
        <v>4226</v>
      </c>
    </row>
    <row r="10521" spans="3:10" ht="15">
      <c r="C10521" t="s">
        <v>2000</v>
      </c>
      <c r="F10521" s="5">
        <v>1545255</v>
      </c>
      <c r="G10521" t="s">
        <v>2001</v>
      </c>
      <c r="H10521">
        <v>25</v>
      </c>
      <c r="I10521">
        <v>7.75</v>
      </c>
      <c r="J10521" s="5">
        <v>15453</v>
      </c>
    </row>
    <row r="10522" spans="3:10" ht="15">
      <c r="C10522" t="s">
        <v>3629</v>
      </c>
      <c r="D10522" s="5">
        <v>450055</v>
      </c>
      <c r="F10522" s="5">
        <v>450055</v>
      </c>
      <c r="G10522" t="s">
        <v>2002</v>
      </c>
      <c r="H10522">
        <v>25</v>
      </c>
      <c r="I10522">
        <v>7.75</v>
      </c>
      <c r="J10522" s="5">
        <v>4501</v>
      </c>
    </row>
    <row r="10523" spans="3:10" ht="15">
      <c r="C10523" t="s">
        <v>3630</v>
      </c>
      <c r="E10523" s="5">
        <v>206825</v>
      </c>
      <c r="F10523" s="5">
        <v>206825</v>
      </c>
      <c r="G10523" t="s">
        <v>2003</v>
      </c>
      <c r="H10523">
        <v>25</v>
      </c>
      <c r="I10523">
        <v>7.75</v>
      </c>
      <c r="J10523" s="5">
        <v>2068</v>
      </c>
    </row>
    <row r="10524" spans="3:10" ht="15">
      <c r="C10524" t="s">
        <v>2004</v>
      </c>
      <c r="D10524" t="s">
        <v>4298</v>
      </c>
      <c r="E10524" t="s">
        <v>202</v>
      </c>
      <c r="F10524" t="s">
        <v>203</v>
      </c>
      <c r="G10524" s="6">
        <v>72119.92</v>
      </c>
      <c r="J10524" s="5">
        <v>22022</v>
      </c>
    </row>
    <row r="10526" ht="15">
      <c r="C10526" t="s">
        <v>3643</v>
      </c>
    </row>
    <row r="10527" spans="3:7" ht="15">
      <c r="C10527" s="5">
        <v>112160299</v>
      </c>
      <c r="D10527" t="s">
        <v>4346</v>
      </c>
      <c r="E10527" t="s">
        <v>204</v>
      </c>
      <c r="F10527" t="s">
        <v>205</v>
      </c>
      <c r="G10527" s="6">
        <v>5317688.52</v>
      </c>
    </row>
    <row r="10528" spans="3:11" ht="15">
      <c r="C10528" t="s">
        <v>3645</v>
      </c>
      <c r="J10528" t="s">
        <v>206</v>
      </c>
      <c r="K10528">
        <v>27</v>
      </c>
    </row>
    <row r="10529" ht="15">
      <c r="C10529" t="s">
        <v>3754</v>
      </c>
    </row>
    <row r="10533" spans="1:8" ht="15">
      <c r="A10533" t="s">
        <v>3755</v>
      </c>
      <c r="B10533" t="s">
        <v>3756</v>
      </c>
      <c r="C10533" t="s">
        <v>3757</v>
      </c>
      <c r="D10533" t="s">
        <v>3648</v>
      </c>
      <c r="E10533" t="s">
        <v>3758</v>
      </c>
      <c r="F10533" t="s">
        <v>3759</v>
      </c>
      <c r="G10533" t="s">
        <v>3760</v>
      </c>
      <c r="H10533" t="s">
        <v>3649</v>
      </c>
    </row>
    <row r="10536" spans="1:6" ht="15">
      <c r="A10536" t="s">
        <v>3761</v>
      </c>
      <c r="B10536" t="s">
        <v>3762</v>
      </c>
      <c r="C10536" t="s">
        <v>3763</v>
      </c>
      <c r="D10536" t="s">
        <v>3650</v>
      </c>
      <c r="E10536" t="s">
        <v>3764</v>
      </c>
      <c r="F10536" t="s">
        <v>3765</v>
      </c>
    </row>
    <row r="10537" spans="1:5" ht="15">
      <c r="A10537" t="s">
        <v>3766</v>
      </c>
      <c r="B10537" t="s">
        <v>3767</v>
      </c>
      <c r="C10537" t="s">
        <v>3768</v>
      </c>
      <c r="E10537" t="s">
        <v>3627</v>
      </c>
    </row>
    <row r="10548" spans="4:7" ht="15">
      <c r="D10548" t="s">
        <v>3646</v>
      </c>
      <c r="E10548" t="s">
        <v>3245</v>
      </c>
      <c r="F10548" t="s">
        <v>3246</v>
      </c>
      <c r="G10548" t="s">
        <v>3247</v>
      </c>
    </row>
    <row r="10549" spans="5:6" ht="15">
      <c r="E10549" t="s">
        <v>3753</v>
      </c>
      <c r="F10549" s="7">
        <v>38483</v>
      </c>
    </row>
    <row r="10552" spans="1:3" ht="15">
      <c r="A10552" t="s">
        <v>207</v>
      </c>
      <c r="B10552" t="s">
        <v>208</v>
      </c>
      <c r="C10552" t="s">
        <v>209</v>
      </c>
    </row>
    <row r="10553" spans="1:3" ht="15">
      <c r="A10553" t="s">
        <v>3250</v>
      </c>
      <c r="B10553" t="s">
        <v>3251</v>
      </c>
      <c r="C10553" t="s">
        <v>210</v>
      </c>
    </row>
    <row r="10554" spans="1:3" ht="15">
      <c r="A10554" t="s">
        <v>3772</v>
      </c>
      <c r="B10554" t="s">
        <v>211</v>
      </c>
      <c r="C10554" t="s">
        <v>212</v>
      </c>
    </row>
    <row r="10555" spans="1:3" ht="15">
      <c r="A10555" t="s">
        <v>213</v>
      </c>
      <c r="B10555" t="s">
        <v>2951</v>
      </c>
      <c r="C10555" t="s">
        <v>214</v>
      </c>
    </row>
    <row r="10556" spans="1:3" ht="15">
      <c r="A10556" t="s">
        <v>3255</v>
      </c>
      <c r="B10556" t="s">
        <v>3887</v>
      </c>
      <c r="C10556" t="s">
        <v>215</v>
      </c>
    </row>
    <row r="10559" spans="1:11" ht="15">
      <c r="A10559" t="s">
        <v>4361</v>
      </c>
      <c r="C10559" t="s">
        <v>3258</v>
      </c>
      <c r="D10559" t="s">
        <v>3633</v>
      </c>
      <c r="E10559" t="s">
        <v>3259</v>
      </c>
      <c r="F10559" t="s">
        <v>3260</v>
      </c>
      <c r="G10559" t="s">
        <v>3261</v>
      </c>
      <c r="H10559" t="s">
        <v>3262</v>
      </c>
      <c r="I10559" t="s">
        <v>3263</v>
      </c>
      <c r="J10559" t="s">
        <v>3264</v>
      </c>
      <c r="K10559" t="s">
        <v>3265</v>
      </c>
    </row>
    <row r="10560" spans="3:10" ht="15">
      <c r="C10560" t="s">
        <v>3266</v>
      </c>
      <c r="D10560" t="s">
        <v>3636</v>
      </c>
      <c r="E10560" t="s">
        <v>3267</v>
      </c>
      <c r="F10560" t="s">
        <v>3268</v>
      </c>
      <c r="G10560" t="s">
        <v>3269</v>
      </c>
      <c r="H10560" t="s">
        <v>3270</v>
      </c>
      <c r="I10560" t="s">
        <v>3628</v>
      </c>
      <c r="J10560" t="s">
        <v>3637</v>
      </c>
    </row>
    <row r="10562" spans="1:3" ht="15">
      <c r="A10562">
        <v>7201000</v>
      </c>
      <c r="C10562" t="s">
        <v>216</v>
      </c>
    </row>
    <row r="10563" spans="7:9" ht="15">
      <c r="G10563" t="s">
        <v>842</v>
      </c>
      <c r="H10563">
        <v>5</v>
      </c>
      <c r="I10563">
        <v>15.2</v>
      </c>
    </row>
    <row r="10564" spans="3:10" ht="15">
      <c r="C10564" t="s">
        <v>217</v>
      </c>
      <c r="F10564" s="5">
        <v>27224843</v>
      </c>
      <c r="G10564" t="s">
        <v>218</v>
      </c>
      <c r="H10564">
        <v>25</v>
      </c>
      <c r="I10564">
        <v>15.2</v>
      </c>
      <c r="J10564" s="5">
        <v>272248</v>
      </c>
    </row>
    <row r="10565" spans="3:10" ht="15">
      <c r="C10565" t="s">
        <v>3629</v>
      </c>
      <c r="D10565" s="5">
        <v>6816420</v>
      </c>
      <c r="F10565" s="5">
        <v>6816420</v>
      </c>
      <c r="G10565" t="s">
        <v>219</v>
      </c>
      <c r="H10565">
        <v>25</v>
      </c>
      <c r="I10565">
        <v>15.2</v>
      </c>
      <c r="J10565" s="5">
        <v>68164</v>
      </c>
    </row>
    <row r="10566" spans="3:10" ht="15">
      <c r="C10566" t="s">
        <v>3630</v>
      </c>
      <c r="E10566" s="5">
        <v>3395408</v>
      </c>
      <c r="F10566" s="5">
        <v>3395408</v>
      </c>
      <c r="G10566" t="s">
        <v>220</v>
      </c>
      <c r="H10566">
        <v>25</v>
      </c>
      <c r="I10566">
        <v>15.2</v>
      </c>
      <c r="J10566" s="5">
        <v>33954</v>
      </c>
    </row>
    <row r="10567" spans="3:10" ht="15">
      <c r="C10567" t="s">
        <v>221</v>
      </c>
      <c r="D10567" s="5">
        <v>6816420</v>
      </c>
      <c r="E10567" s="5">
        <v>3395408</v>
      </c>
      <c r="F10567" s="5">
        <v>37436671</v>
      </c>
      <c r="G10567" s="6">
        <v>1504954.17</v>
      </c>
      <c r="J10567" s="5">
        <v>374366</v>
      </c>
    </row>
    <row r="10570" spans="3:4" ht="15">
      <c r="C10570" t="s">
        <v>222</v>
      </c>
      <c r="D10570" t="s">
        <v>3640</v>
      </c>
    </row>
    <row r="10571" spans="3:10" ht="15">
      <c r="C10571" s="5">
        <v>27224843</v>
      </c>
      <c r="D10571" s="5">
        <v>6816420</v>
      </c>
      <c r="E10571" s="5">
        <v>3395408</v>
      </c>
      <c r="F10571" s="5">
        <v>37436671</v>
      </c>
      <c r="G10571" s="6">
        <v>1504954.17</v>
      </c>
      <c r="J10571" s="5">
        <v>374366</v>
      </c>
    </row>
    <row r="10573" spans="1:3" ht="15">
      <c r="A10573">
        <v>7202000</v>
      </c>
      <c r="C10573" t="s">
        <v>223</v>
      </c>
    </row>
    <row r="10574" spans="7:9" ht="15">
      <c r="G10574" t="s">
        <v>1299</v>
      </c>
      <c r="H10574">
        <v>5</v>
      </c>
      <c r="I10574">
        <v>15.7</v>
      </c>
    </row>
    <row r="10575" spans="3:10" ht="15">
      <c r="C10575" t="s">
        <v>224</v>
      </c>
      <c r="F10575" s="5">
        <v>74752254</v>
      </c>
      <c r="G10575" t="s">
        <v>225</v>
      </c>
      <c r="H10575">
        <v>25</v>
      </c>
      <c r="I10575">
        <v>15.7</v>
      </c>
      <c r="J10575" s="5">
        <v>747523</v>
      </c>
    </row>
    <row r="10576" spans="3:10" ht="15">
      <c r="C10576" t="s">
        <v>3629</v>
      </c>
      <c r="D10576" s="5">
        <v>15065013</v>
      </c>
      <c r="F10576" s="5">
        <v>15065013</v>
      </c>
      <c r="G10576" t="s">
        <v>226</v>
      </c>
      <c r="H10576">
        <v>25</v>
      </c>
      <c r="I10576">
        <v>15.7</v>
      </c>
      <c r="J10576" s="5">
        <v>150650</v>
      </c>
    </row>
    <row r="10577" spans="3:10" ht="15">
      <c r="C10577" t="s">
        <v>3630</v>
      </c>
      <c r="E10577" s="5">
        <v>2566480</v>
      </c>
      <c r="F10577" s="5">
        <v>2566480</v>
      </c>
      <c r="G10577" t="s">
        <v>227</v>
      </c>
      <c r="H10577">
        <v>25</v>
      </c>
      <c r="I10577">
        <v>15.7</v>
      </c>
      <c r="J10577" s="5">
        <v>25665</v>
      </c>
    </row>
    <row r="10578" spans="3:10" ht="15">
      <c r="C10578" t="s">
        <v>228</v>
      </c>
      <c r="D10578" s="5">
        <v>15065013</v>
      </c>
      <c r="E10578" s="5">
        <v>2566480</v>
      </c>
      <c r="F10578" s="5">
        <v>92383747</v>
      </c>
      <c r="G10578" s="6">
        <v>3760018.51</v>
      </c>
      <c r="J10578" s="5">
        <v>923838</v>
      </c>
    </row>
    <row r="10581" spans="3:4" ht="15">
      <c r="C10581" t="s">
        <v>229</v>
      </c>
      <c r="D10581" t="s">
        <v>3223</v>
      </c>
    </row>
    <row r="10582" spans="3:10" ht="15">
      <c r="C10582" s="5">
        <v>74752254</v>
      </c>
      <c r="D10582" s="5">
        <v>15065013</v>
      </c>
      <c r="E10582" s="5">
        <v>2566480</v>
      </c>
      <c r="F10582" s="5">
        <v>92383747</v>
      </c>
      <c r="G10582" s="6">
        <v>3760018.51</v>
      </c>
      <c r="J10582" s="5">
        <v>923838</v>
      </c>
    </row>
    <row r="10584" spans="1:4" ht="15">
      <c r="A10584">
        <v>7203000</v>
      </c>
      <c r="C10584" t="s">
        <v>230</v>
      </c>
      <c r="D10584" t="s">
        <v>3640</v>
      </c>
    </row>
    <row r="10585" spans="7:9" ht="15">
      <c r="G10585" t="s">
        <v>231</v>
      </c>
      <c r="H10585">
        <v>5</v>
      </c>
      <c r="I10585">
        <v>19.2</v>
      </c>
    </row>
    <row r="10586" spans="3:10" ht="15">
      <c r="C10586" t="s">
        <v>232</v>
      </c>
      <c r="F10586" s="5">
        <v>670629497</v>
      </c>
      <c r="G10586" t="s">
        <v>233</v>
      </c>
      <c r="H10586">
        <v>25</v>
      </c>
      <c r="I10586">
        <v>19.2</v>
      </c>
      <c r="J10586" s="5">
        <v>6706295</v>
      </c>
    </row>
    <row r="10587" spans="3:10" ht="15">
      <c r="C10587" t="s">
        <v>3629</v>
      </c>
      <c r="D10587" s="5">
        <v>168731181</v>
      </c>
      <c r="F10587" s="5">
        <v>168731181</v>
      </c>
      <c r="G10587" t="s">
        <v>234</v>
      </c>
      <c r="H10587">
        <v>25</v>
      </c>
      <c r="I10587">
        <v>19.2</v>
      </c>
      <c r="J10587" s="5">
        <v>1687312</v>
      </c>
    </row>
    <row r="10588" spans="3:10" ht="15">
      <c r="C10588" t="s">
        <v>3630</v>
      </c>
      <c r="E10588" s="5">
        <v>33099679</v>
      </c>
      <c r="F10588" s="5">
        <v>33099679</v>
      </c>
      <c r="G10588" t="s">
        <v>235</v>
      </c>
      <c r="H10588">
        <v>25</v>
      </c>
      <c r="I10588">
        <v>19.2</v>
      </c>
      <c r="J10588" s="5">
        <v>330997</v>
      </c>
    </row>
    <row r="10589" spans="3:10" ht="15">
      <c r="C10589" t="s">
        <v>236</v>
      </c>
      <c r="D10589" s="5">
        <v>168731181</v>
      </c>
      <c r="E10589" s="5">
        <v>33099679</v>
      </c>
      <c r="F10589" s="5">
        <v>872460357</v>
      </c>
      <c r="G10589" s="6">
        <v>38562747.78</v>
      </c>
      <c r="J10589" s="5">
        <v>8724604</v>
      </c>
    </row>
    <row r="10592" spans="3:4" ht="15">
      <c r="C10592" t="s">
        <v>237</v>
      </c>
      <c r="D10592" t="s">
        <v>3638</v>
      </c>
    </row>
    <row r="10593" spans="3:10" ht="15">
      <c r="C10593" s="5">
        <v>670629497</v>
      </c>
      <c r="D10593" s="5">
        <v>168731181</v>
      </c>
      <c r="E10593" s="5">
        <v>33099679</v>
      </c>
      <c r="F10593" s="5">
        <v>872460357</v>
      </c>
      <c r="G10593" s="6">
        <v>38562747.78</v>
      </c>
      <c r="J10593" s="5">
        <v>8724604</v>
      </c>
    </row>
    <row r="10595" spans="1:3" ht="15">
      <c r="A10595">
        <v>7204000</v>
      </c>
      <c r="C10595" t="s">
        <v>238</v>
      </c>
    </row>
    <row r="10596" spans="7:9" ht="15">
      <c r="G10596" t="s">
        <v>239</v>
      </c>
      <c r="H10596">
        <v>5</v>
      </c>
      <c r="I10596">
        <v>12.9</v>
      </c>
    </row>
    <row r="10597" spans="3:10" ht="15">
      <c r="C10597" t="s">
        <v>240</v>
      </c>
      <c r="F10597" s="5">
        <v>26991071</v>
      </c>
      <c r="G10597" t="s">
        <v>241</v>
      </c>
      <c r="H10597">
        <v>25</v>
      </c>
      <c r="I10597">
        <v>12.9</v>
      </c>
      <c r="J10597" s="5">
        <v>269911</v>
      </c>
    </row>
    <row r="10598" spans="3:10" ht="15">
      <c r="C10598" t="s">
        <v>3629</v>
      </c>
      <c r="D10598" s="5">
        <v>14912098</v>
      </c>
      <c r="F10598" s="5">
        <v>14912098</v>
      </c>
      <c r="G10598" t="s">
        <v>242</v>
      </c>
      <c r="H10598">
        <v>25</v>
      </c>
      <c r="I10598">
        <v>12.9</v>
      </c>
      <c r="J10598" s="5">
        <v>149121</v>
      </c>
    </row>
    <row r="10599" spans="3:10" ht="15">
      <c r="C10599" t="s">
        <v>3630</v>
      </c>
      <c r="E10599" s="5">
        <v>2407101</v>
      </c>
      <c r="F10599" s="5">
        <v>2407101</v>
      </c>
      <c r="G10599" t="s">
        <v>243</v>
      </c>
      <c r="H10599">
        <v>25</v>
      </c>
      <c r="I10599">
        <v>12.9</v>
      </c>
      <c r="J10599" s="5">
        <v>24071</v>
      </c>
    </row>
    <row r="10600" spans="3:10" ht="15">
      <c r="C10600" t="s">
        <v>244</v>
      </c>
      <c r="D10600" s="5">
        <v>14912098</v>
      </c>
      <c r="E10600" s="5">
        <v>2407101</v>
      </c>
      <c r="F10600" s="5">
        <v>44310270</v>
      </c>
      <c r="G10600" s="6">
        <v>1679359.23</v>
      </c>
      <c r="J10600" s="5">
        <v>443103</v>
      </c>
    </row>
    <row r="10602" spans="3:9" ht="15">
      <c r="C10602" t="s">
        <v>245</v>
      </c>
      <c r="D10602" t="s">
        <v>3635</v>
      </c>
      <c r="E10602" t="s">
        <v>246</v>
      </c>
      <c r="F10602" t="s">
        <v>247</v>
      </c>
      <c r="G10602" t="s">
        <v>248</v>
      </c>
      <c r="H10602" t="s">
        <v>249</v>
      </c>
      <c r="I10602" t="s">
        <v>4217</v>
      </c>
    </row>
    <row r="10603" spans="7:9" ht="15">
      <c r="G10603" t="s">
        <v>2459</v>
      </c>
      <c r="H10603">
        <v>5</v>
      </c>
      <c r="I10603">
        <v>8</v>
      </c>
    </row>
    <row r="10604" spans="3:10" ht="15">
      <c r="C10604" t="s">
        <v>250</v>
      </c>
      <c r="F10604" s="5">
        <v>7269331</v>
      </c>
      <c r="G10604" t="s">
        <v>251</v>
      </c>
      <c r="H10604">
        <v>25</v>
      </c>
      <c r="I10604">
        <v>8</v>
      </c>
      <c r="J10604" s="5">
        <v>72693</v>
      </c>
    </row>
    <row r="10605" spans="3:10" ht="15">
      <c r="C10605" t="s">
        <v>3629</v>
      </c>
      <c r="D10605" s="5">
        <v>1903600</v>
      </c>
      <c r="F10605" s="5">
        <v>1903600</v>
      </c>
      <c r="G10605" t="s">
        <v>252</v>
      </c>
      <c r="H10605">
        <v>25</v>
      </c>
      <c r="I10605">
        <v>8</v>
      </c>
      <c r="J10605" s="5">
        <v>19036</v>
      </c>
    </row>
    <row r="10606" spans="3:10" ht="15">
      <c r="C10606" t="s">
        <v>3630</v>
      </c>
      <c r="E10606" s="5">
        <v>2447946</v>
      </c>
      <c r="F10606" s="5">
        <v>2447946</v>
      </c>
      <c r="G10606" t="s">
        <v>253</v>
      </c>
      <c r="H10606">
        <v>25</v>
      </c>
      <c r="I10606">
        <v>8</v>
      </c>
      <c r="J10606" s="5">
        <v>24479</v>
      </c>
    </row>
    <row r="10607" spans="3:10" ht="15">
      <c r="C10607" t="s">
        <v>254</v>
      </c>
      <c r="D10607" s="5">
        <v>1903600</v>
      </c>
      <c r="E10607" s="5">
        <v>2447946</v>
      </c>
      <c r="F10607" s="5">
        <v>11620877</v>
      </c>
      <c r="G10607" s="6">
        <v>383488.94</v>
      </c>
      <c r="J10607" s="5">
        <v>116208</v>
      </c>
    </row>
    <row r="10614" spans="4:7" ht="15">
      <c r="D10614" t="s">
        <v>3646</v>
      </c>
      <c r="E10614" t="s">
        <v>3245</v>
      </c>
      <c r="F10614" t="s">
        <v>3246</v>
      </c>
      <c r="G10614" t="s">
        <v>3247</v>
      </c>
    </row>
    <row r="10615" spans="5:6" ht="15">
      <c r="E10615" t="s">
        <v>3753</v>
      </c>
      <c r="F10615" s="7">
        <v>38483</v>
      </c>
    </row>
    <row r="10618" spans="1:3" ht="15">
      <c r="A10618" t="s">
        <v>207</v>
      </c>
      <c r="B10618" t="s">
        <v>208</v>
      </c>
      <c r="C10618" t="s">
        <v>209</v>
      </c>
    </row>
    <row r="10619" spans="1:3" ht="15">
      <c r="A10619" t="s">
        <v>3250</v>
      </c>
      <c r="B10619" t="s">
        <v>3251</v>
      </c>
      <c r="C10619" t="s">
        <v>210</v>
      </c>
    </row>
    <row r="10620" spans="1:3" ht="15">
      <c r="A10620" t="s">
        <v>3772</v>
      </c>
      <c r="B10620" t="s">
        <v>211</v>
      </c>
      <c r="C10620" t="s">
        <v>212</v>
      </c>
    </row>
    <row r="10621" spans="1:3" ht="15">
      <c r="A10621" t="s">
        <v>213</v>
      </c>
      <c r="B10621" t="s">
        <v>2951</v>
      </c>
      <c r="C10621" t="s">
        <v>214</v>
      </c>
    </row>
    <row r="10622" spans="1:3" ht="15">
      <c r="A10622" t="s">
        <v>3255</v>
      </c>
      <c r="B10622" t="s">
        <v>3887</v>
      </c>
      <c r="C10622" t="s">
        <v>215</v>
      </c>
    </row>
    <row r="10625" spans="1:11" ht="15">
      <c r="A10625" t="s">
        <v>4361</v>
      </c>
      <c r="C10625" t="s">
        <v>3258</v>
      </c>
      <c r="D10625" t="s">
        <v>3633</v>
      </c>
      <c r="E10625" t="s">
        <v>3259</v>
      </c>
      <c r="F10625" t="s">
        <v>3260</v>
      </c>
      <c r="G10625" t="s">
        <v>3261</v>
      </c>
      <c r="H10625" t="s">
        <v>3262</v>
      </c>
      <c r="I10625" t="s">
        <v>3263</v>
      </c>
      <c r="J10625" t="s">
        <v>3264</v>
      </c>
      <c r="K10625" t="s">
        <v>3265</v>
      </c>
    </row>
    <row r="10626" spans="3:10" ht="15">
      <c r="C10626" t="s">
        <v>3266</v>
      </c>
      <c r="D10626" t="s">
        <v>3636</v>
      </c>
      <c r="E10626" t="s">
        <v>3267</v>
      </c>
      <c r="F10626" t="s">
        <v>3268</v>
      </c>
      <c r="G10626" t="s">
        <v>3269</v>
      </c>
      <c r="H10626" t="s">
        <v>3270</v>
      </c>
      <c r="I10626" t="s">
        <v>3628</v>
      </c>
      <c r="J10626" t="s">
        <v>3637</v>
      </c>
    </row>
    <row r="10630" spans="3:4" ht="15">
      <c r="C10630" t="s">
        <v>255</v>
      </c>
      <c r="D10630" t="s">
        <v>3641</v>
      </c>
    </row>
    <row r="10631" spans="3:10" ht="15">
      <c r="C10631" s="5">
        <v>34260402</v>
      </c>
      <c r="D10631" s="5">
        <v>16815698</v>
      </c>
      <c r="E10631" s="5">
        <v>4855047</v>
      </c>
      <c r="F10631" s="5">
        <v>55931147</v>
      </c>
      <c r="G10631" s="6">
        <v>2062848.17</v>
      </c>
      <c r="J10631" s="5">
        <v>559311</v>
      </c>
    </row>
    <row r="10633" spans="1:4" ht="15">
      <c r="A10633">
        <v>7205000</v>
      </c>
      <c r="C10633" t="s">
        <v>256</v>
      </c>
      <c r="D10633" t="s">
        <v>4320</v>
      </c>
    </row>
    <row r="10634" spans="7:9" ht="15">
      <c r="G10634" t="s">
        <v>2980</v>
      </c>
      <c r="H10634">
        <v>5</v>
      </c>
      <c r="I10634">
        <v>14.8</v>
      </c>
    </row>
    <row r="10635" spans="3:10" ht="15">
      <c r="C10635" t="s">
        <v>257</v>
      </c>
      <c r="F10635" s="5">
        <v>37811075</v>
      </c>
      <c r="G10635" t="s">
        <v>258</v>
      </c>
      <c r="H10635">
        <v>25</v>
      </c>
      <c r="I10635">
        <v>14.8</v>
      </c>
      <c r="J10635" s="5">
        <v>378111</v>
      </c>
    </row>
    <row r="10636" spans="3:10" ht="15">
      <c r="C10636" t="s">
        <v>3629</v>
      </c>
      <c r="D10636" s="5">
        <v>10907360</v>
      </c>
      <c r="F10636" s="5">
        <v>10907360</v>
      </c>
      <c r="G10636" t="s">
        <v>259</v>
      </c>
      <c r="H10636">
        <v>25</v>
      </c>
      <c r="I10636">
        <v>14.8</v>
      </c>
      <c r="J10636" s="5">
        <v>109074</v>
      </c>
    </row>
    <row r="10637" spans="3:10" ht="15">
      <c r="C10637" t="s">
        <v>3630</v>
      </c>
      <c r="E10637" s="5">
        <v>3018202</v>
      </c>
      <c r="F10637" s="5">
        <v>3018202</v>
      </c>
      <c r="G10637" t="s">
        <v>260</v>
      </c>
      <c r="H10637">
        <v>25</v>
      </c>
      <c r="I10637">
        <v>14.8</v>
      </c>
      <c r="J10637" s="5">
        <v>30182</v>
      </c>
    </row>
    <row r="10638" spans="3:10" ht="15">
      <c r="C10638" t="s">
        <v>261</v>
      </c>
      <c r="D10638" s="5">
        <v>10907360</v>
      </c>
      <c r="E10638" s="5">
        <v>3018202</v>
      </c>
      <c r="F10638" s="5">
        <v>51736637</v>
      </c>
      <c r="G10638" s="6">
        <v>2059118.16</v>
      </c>
      <c r="J10638" s="5">
        <v>517367</v>
      </c>
    </row>
    <row r="10641" spans="3:4" ht="15">
      <c r="C10641" t="s">
        <v>262</v>
      </c>
      <c r="D10641" t="s">
        <v>4228</v>
      </c>
    </row>
    <row r="10642" spans="3:10" ht="15">
      <c r="C10642" s="5">
        <v>37811075</v>
      </c>
      <c r="D10642" s="5">
        <v>10907360</v>
      </c>
      <c r="E10642" s="5">
        <v>3018202</v>
      </c>
      <c r="F10642" s="5">
        <v>51736637</v>
      </c>
      <c r="G10642" s="6">
        <v>2059118.16</v>
      </c>
      <c r="J10642" s="5">
        <v>517367</v>
      </c>
    </row>
    <row r="10644" spans="1:4" ht="15">
      <c r="A10644">
        <v>7206000</v>
      </c>
      <c r="C10644" t="s">
        <v>263</v>
      </c>
      <c r="D10644" t="s">
        <v>3187</v>
      </c>
    </row>
    <row r="10645" spans="7:9" ht="15">
      <c r="G10645" t="s">
        <v>239</v>
      </c>
      <c r="H10645">
        <v>5</v>
      </c>
      <c r="I10645">
        <v>12.9</v>
      </c>
    </row>
    <row r="10646" spans="3:10" ht="15">
      <c r="C10646" t="s">
        <v>264</v>
      </c>
      <c r="F10646" s="5">
        <v>50946320</v>
      </c>
      <c r="G10646" t="s">
        <v>265</v>
      </c>
      <c r="H10646">
        <v>25</v>
      </c>
      <c r="I10646">
        <v>12.9</v>
      </c>
      <c r="J10646" s="5">
        <v>509463</v>
      </c>
    </row>
    <row r="10647" spans="3:10" ht="15">
      <c r="C10647" t="s">
        <v>3629</v>
      </c>
      <c r="D10647" s="5">
        <v>12190458</v>
      </c>
      <c r="F10647" s="5">
        <v>12190458</v>
      </c>
      <c r="G10647" t="s">
        <v>266</v>
      </c>
      <c r="H10647">
        <v>25</v>
      </c>
      <c r="I10647">
        <v>12.9</v>
      </c>
      <c r="J10647" s="5">
        <v>121905</v>
      </c>
    </row>
    <row r="10648" spans="3:10" ht="15">
      <c r="C10648" t="s">
        <v>3630</v>
      </c>
      <c r="E10648" s="5">
        <v>4261589</v>
      </c>
      <c r="F10648" s="5">
        <v>4261589</v>
      </c>
      <c r="G10648" t="s">
        <v>267</v>
      </c>
      <c r="H10648">
        <v>25</v>
      </c>
      <c r="I10648">
        <v>12.9</v>
      </c>
      <c r="J10648" s="5">
        <v>42616</v>
      </c>
    </row>
    <row r="10649" spans="3:10" ht="15">
      <c r="C10649" t="s">
        <v>268</v>
      </c>
      <c r="D10649" s="5">
        <v>12190458</v>
      </c>
      <c r="E10649" s="5">
        <v>4261589</v>
      </c>
      <c r="F10649" s="5">
        <v>67398367</v>
      </c>
      <c r="G10649" s="6">
        <v>2554398.11</v>
      </c>
      <c r="J10649" s="5">
        <v>673984</v>
      </c>
    </row>
    <row r="10652" spans="3:4" ht="15">
      <c r="C10652" t="s">
        <v>269</v>
      </c>
      <c r="D10652" t="s">
        <v>3638</v>
      </c>
    </row>
    <row r="10653" spans="3:10" ht="15">
      <c r="C10653" s="5">
        <v>50946320</v>
      </c>
      <c r="D10653" s="5">
        <v>12190458</v>
      </c>
      <c r="E10653" s="5">
        <v>4261589</v>
      </c>
      <c r="F10653" s="5">
        <v>67398367</v>
      </c>
      <c r="G10653" s="6">
        <v>2554398.11</v>
      </c>
      <c r="J10653" s="5">
        <v>673984</v>
      </c>
    </row>
    <row r="10655" spans="1:3" ht="15">
      <c r="A10655">
        <v>7207000</v>
      </c>
      <c r="C10655" t="s">
        <v>3957</v>
      </c>
    </row>
    <row r="10656" spans="7:9" ht="15">
      <c r="G10656" t="s">
        <v>3922</v>
      </c>
      <c r="H10656">
        <v>5</v>
      </c>
      <c r="I10656">
        <v>14.5</v>
      </c>
    </row>
    <row r="10657" spans="3:10" ht="15">
      <c r="C10657" t="s">
        <v>270</v>
      </c>
      <c r="F10657" s="5">
        <v>642996076</v>
      </c>
      <c r="G10657" t="s">
        <v>271</v>
      </c>
      <c r="H10657">
        <v>25</v>
      </c>
      <c r="I10657">
        <v>14.5</v>
      </c>
      <c r="J10657" s="5">
        <v>6429961</v>
      </c>
    </row>
    <row r="10658" spans="3:10" ht="15">
      <c r="C10658" t="s">
        <v>3629</v>
      </c>
      <c r="D10658" s="5">
        <v>216342117</v>
      </c>
      <c r="F10658" s="5">
        <v>216342117</v>
      </c>
      <c r="G10658" t="s">
        <v>272</v>
      </c>
      <c r="H10658">
        <v>25</v>
      </c>
      <c r="I10658">
        <v>14.5</v>
      </c>
      <c r="J10658" s="5">
        <v>2163421</v>
      </c>
    </row>
    <row r="10659" spans="3:10" ht="15">
      <c r="C10659" t="s">
        <v>3630</v>
      </c>
      <c r="E10659" s="5">
        <v>25223154</v>
      </c>
      <c r="F10659" s="5">
        <v>25223154</v>
      </c>
      <c r="G10659" t="s">
        <v>273</v>
      </c>
      <c r="H10659">
        <v>25</v>
      </c>
      <c r="I10659">
        <v>14.5</v>
      </c>
      <c r="J10659" s="5">
        <v>252232</v>
      </c>
    </row>
    <row r="10660" spans="3:10" ht="15">
      <c r="C10660" t="s">
        <v>274</v>
      </c>
      <c r="D10660" s="5">
        <v>216342117</v>
      </c>
      <c r="E10660" s="5">
        <v>25223154</v>
      </c>
      <c r="F10660" s="5">
        <v>884561347</v>
      </c>
      <c r="G10660" s="6">
        <v>34940173.2</v>
      </c>
      <c r="J10660" s="5">
        <v>8845614</v>
      </c>
    </row>
    <row r="10662" ht="15">
      <c r="C10662" t="s">
        <v>2909</v>
      </c>
    </row>
    <row r="10663" spans="7:9" ht="15">
      <c r="G10663" t="s">
        <v>3922</v>
      </c>
      <c r="H10663">
        <v>5</v>
      </c>
      <c r="I10663">
        <v>14.5</v>
      </c>
    </row>
    <row r="10664" spans="3:10" ht="15">
      <c r="C10664" t="s">
        <v>3958</v>
      </c>
      <c r="F10664" s="5">
        <v>77767110</v>
      </c>
      <c r="G10664" t="s">
        <v>3959</v>
      </c>
      <c r="H10664">
        <v>25</v>
      </c>
      <c r="I10664">
        <v>14.5</v>
      </c>
      <c r="J10664" s="5">
        <v>777671</v>
      </c>
    </row>
    <row r="10665" spans="3:10" ht="15">
      <c r="C10665" t="s">
        <v>3629</v>
      </c>
      <c r="D10665" s="5">
        <v>23879410</v>
      </c>
      <c r="F10665" s="5">
        <v>23879410</v>
      </c>
      <c r="G10665" t="s">
        <v>3960</v>
      </c>
      <c r="H10665">
        <v>25</v>
      </c>
      <c r="I10665">
        <v>14.5</v>
      </c>
      <c r="J10665" s="5">
        <v>238794</v>
      </c>
    </row>
    <row r="10666" spans="3:10" ht="15">
      <c r="C10666" t="s">
        <v>3630</v>
      </c>
      <c r="E10666" s="5">
        <v>3492695</v>
      </c>
      <c r="F10666" s="5">
        <v>3492695</v>
      </c>
      <c r="G10666" t="s">
        <v>3961</v>
      </c>
      <c r="H10666">
        <v>25</v>
      </c>
      <c r="I10666">
        <v>14.5</v>
      </c>
      <c r="J10666" s="5">
        <v>34927</v>
      </c>
    </row>
    <row r="10667" spans="3:10" ht="15">
      <c r="C10667" t="s">
        <v>3962</v>
      </c>
      <c r="D10667" s="5">
        <v>23879410</v>
      </c>
      <c r="E10667" s="5">
        <v>3492695</v>
      </c>
      <c r="F10667" s="5">
        <v>105139215</v>
      </c>
      <c r="G10667" s="6">
        <v>4152999</v>
      </c>
      <c r="J10667" s="5">
        <v>1051392</v>
      </c>
    </row>
    <row r="10671" spans="3:4" ht="15">
      <c r="C10671" t="s">
        <v>275</v>
      </c>
      <c r="D10671" t="s">
        <v>3223</v>
      </c>
    </row>
    <row r="10672" spans="3:10" ht="15">
      <c r="C10672" s="5">
        <v>720763186</v>
      </c>
      <c r="D10672" s="5">
        <v>240221527</v>
      </c>
      <c r="E10672" s="5">
        <v>28715849</v>
      </c>
      <c r="F10672" s="5">
        <v>989700562</v>
      </c>
      <c r="G10672" s="6">
        <v>39093172.2</v>
      </c>
      <c r="J10672" s="5">
        <v>9897006</v>
      </c>
    </row>
    <row r="10674" spans="1:3" ht="15">
      <c r="A10674">
        <v>7208000</v>
      </c>
      <c r="C10674" t="s">
        <v>276</v>
      </c>
    </row>
    <row r="10680" spans="4:7" ht="15">
      <c r="D10680" t="s">
        <v>3646</v>
      </c>
      <c r="E10680" t="s">
        <v>3245</v>
      </c>
      <c r="F10680" t="s">
        <v>3246</v>
      </c>
      <c r="G10680" t="s">
        <v>3247</v>
      </c>
    </row>
    <row r="10681" spans="5:6" ht="15">
      <c r="E10681" t="s">
        <v>3753</v>
      </c>
      <c r="F10681" s="7">
        <v>38483</v>
      </c>
    </row>
    <row r="10684" spans="1:3" ht="15">
      <c r="A10684" t="s">
        <v>207</v>
      </c>
      <c r="B10684" t="s">
        <v>208</v>
      </c>
      <c r="C10684" t="s">
        <v>209</v>
      </c>
    </row>
    <row r="10685" spans="1:3" ht="15">
      <c r="A10685" t="s">
        <v>3250</v>
      </c>
      <c r="B10685" t="s">
        <v>3251</v>
      </c>
      <c r="C10685" t="s">
        <v>210</v>
      </c>
    </row>
    <row r="10686" spans="1:3" ht="15">
      <c r="A10686" t="s">
        <v>3772</v>
      </c>
      <c r="B10686" t="s">
        <v>211</v>
      </c>
      <c r="C10686" t="s">
        <v>212</v>
      </c>
    </row>
    <row r="10687" spans="1:3" ht="15">
      <c r="A10687" t="s">
        <v>213</v>
      </c>
      <c r="B10687" t="s">
        <v>2951</v>
      </c>
      <c r="C10687" t="s">
        <v>214</v>
      </c>
    </row>
    <row r="10688" spans="1:3" ht="15">
      <c r="A10688" t="s">
        <v>3255</v>
      </c>
      <c r="B10688" t="s">
        <v>3887</v>
      </c>
      <c r="C10688" t="s">
        <v>215</v>
      </c>
    </row>
    <row r="10691" spans="1:11" ht="15">
      <c r="A10691" t="s">
        <v>4361</v>
      </c>
      <c r="C10691" t="s">
        <v>3258</v>
      </c>
      <c r="D10691" t="s">
        <v>3633</v>
      </c>
      <c r="E10691" t="s">
        <v>3259</v>
      </c>
      <c r="F10691" t="s">
        <v>3260</v>
      </c>
      <c r="G10691" t="s">
        <v>3261</v>
      </c>
      <c r="H10691" t="s">
        <v>3262</v>
      </c>
      <c r="I10691" t="s">
        <v>3263</v>
      </c>
      <c r="J10691" t="s">
        <v>3264</v>
      </c>
      <c r="K10691" t="s">
        <v>3265</v>
      </c>
    </row>
    <row r="10692" spans="3:10" ht="15">
      <c r="C10692" t="s">
        <v>3266</v>
      </c>
      <c r="D10692" t="s">
        <v>3636</v>
      </c>
      <c r="E10692" t="s">
        <v>3267</v>
      </c>
      <c r="F10692" t="s">
        <v>3268</v>
      </c>
      <c r="G10692" t="s">
        <v>3269</v>
      </c>
      <c r="H10692" t="s">
        <v>3270</v>
      </c>
      <c r="I10692" t="s">
        <v>3628</v>
      </c>
      <c r="J10692" t="s">
        <v>3637</v>
      </c>
    </row>
    <row r="10694" spans="7:9" ht="15">
      <c r="G10694" t="s">
        <v>4039</v>
      </c>
      <c r="H10694">
        <v>5</v>
      </c>
      <c r="I10694">
        <v>14</v>
      </c>
    </row>
    <row r="10695" spans="3:10" ht="15">
      <c r="C10695" t="s">
        <v>277</v>
      </c>
      <c r="F10695" s="5">
        <v>28017663</v>
      </c>
      <c r="G10695" t="s">
        <v>2399</v>
      </c>
      <c r="H10695">
        <v>25</v>
      </c>
      <c r="I10695">
        <v>14</v>
      </c>
      <c r="J10695" s="5">
        <v>280177</v>
      </c>
    </row>
    <row r="10696" spans="3:10" ht="15">
      <c r="C10696" t="s">
        <v>3629</v>
      </c>
      <c r="D10696" s="5">
        <v>7896567</v>
      </c>
      <c r="F10696" s="5">
        <v>7896567</v>
      </c>
      <c r="G10696" t="s">
        <v>2400</v>
      </c>
      <c r="H10696">
        <v>25</v>
      </c>
      <c r="I10696">
        <v>14</v>
      </c>
      <c r="J10696" s="5">
        <v>78966</v>
      </c>
    </row>
    <row r="10697" spans="3:10" ht="15">
      <c r="C10697" t="s">
        <v>3630</v>
      </c>
      <c r="E10697" s="5">
        <v>3115250</v>
      </c>
      <c r="F10697" s="5">
        <v>3115250</v>
      </c>
      <c r="G10697" t="s">
        <v>2401</v>
      </c>
      <c r="H10697">
        <v>25</v>
      </c>
      <c r="I10697">
        <v>14</v>
      </c>
      <c r="J10697" s="5">
        <v>31153</v>
      </c>
    </row>
    <row r="10698" spans="3:10" ht="15">
      <c r="C10698" t="s">
        <v>2402</v>
      </c>
      <c r="D10698" s="5">
        <v>7896567</v>
      </c>
      <c r="E10698" s="5">
        <v>3115250</v>
      </c>
      <c r="F10698" s="5">
        <v>39029480</v>
      </c>
      <c r="G10698" s="6">
        <v>1522149.72</v>
      </c>
      <c r="J10698" s="5">
        <v>390296</v>
      </c>
    </row>
    <row r="10701" spans="3:4" ht="15">
      <c r="C10701" t="s">
        <v>2403</v>
      </c>
      <c r="D10701" t="s">
        <v>3641</v>
      </c>
    </row>
    <row r="10702" spans="3:10" ht="15">
      <c r="C10702" s="5">
        <v>28017663</v>
      </c>
      <c r="D10702" s="5">
        <v>7896567</v>
      </c>
      <c r="E10702" s="5">
        <v>3115250</v>
      </c>
      <c r="F10702" s="5">
        <v>39029480</v>
      </c>
      <c r="G10702" s="6">
        <v>1522149.72</v>
      </c>
      <c r="J10702" s="5">
        <v>390296</v>
      </c>
    </row>
    <row r="10705" spans="1:11" ht="15">
      <c r="A10705" t="s">
        <v>3293</v>
      </c>
      <c r="B10705" t="s">
        <v>3294</v>
      </c>
      <c r="C10705" t="s">
        <v>3742</v>
      </c>
      <c r="D10705" t="s">
        <v>3642</v>
      </c>
      <c r="E10705" t="s">
        <v>3743</v>
      </c>
      <c r="F10705" t="s">
        <v>3744</v>
      </c>
      <c r="G10705" t="s">
        <v>3745</v>
      </c>
      <c r="H10705" t="s">
        <v>3746</v>
      </c>
      <c r="I10705" t="s">
        <v>3747</v>
      </c>
      <c r="J10705" t="s">
        <v>3748</v>
      </c>
      <c r="K10705" t="s">
        <v>3749</v>
      </c>
    </row>
    <row r="10706" spans="3:5" ht="15">
      <c r="C10706" t="s">
        <v>3929</v>
      </c>
      <c r="D10706" t="s">
        <v>4348</v>
      </c>
      <c r="E10706" t="s">
        <v>3194</v>
      </c>
    </row>
    <row r="10707" spans="3:10" ht="15">
      <c r="C10707" t="s">
        <v>3936</v>
      </c>
      <c r="F10707" s="5">
        <v>7002855</v>
      </c>
      <c r="G10707" t="s">
        <v>3937</v>
      </c>
      <c r="H10707">
        <v>25</v>
      </c>
      <c r="I10707">
        <v>15</v>
      </c>
      <c r="J10707" s="5">
        <v>70029</v>
      </c>
    </row>
    <row r="10708" spans="3:10" ht="15">
      <c r="C10708" t="s">
        <v>3629</v>
      </c>
      <c r="D10708" s="5">
        <v>1615421</v>
      </c>
      <c r="F10708" s="5">
        <v>1615421</v>
      </c>
      <c r="G10708" t="s">
        <v>3938</v>
      </c>
      <c r="H10708">
        <v>25</v>
      </c>
      <c r="I10708">
        <v>15</v>
      </c>
      <c r="J10708" s="5">
        <v>16154</v>
      </c>
    </row>
    <row r="10709" spans="3:10" ht="15">
      <c r="C10709" t="s">
        <v>3630</v>
      </c>
      <c r="E10709" s="5">
        <v>736438</v>
      </c>
      <c r="F10709" s="5">
        <v>736438</v>
      </c>
      <c r="G10709" t="s">
        <v>3939</v>
      </c>
      <c r="H10709">
        <v>25</v>
      </c>
      <c r="I10709">
        <v>15</v>
      </c>
      <c r="J10709" s="5">
        <v>7364</v>
      </c>
    </row>
    <row r="10710" spans="3:10" ht="15">
      <c r="C10710" t="s">
        <v>3940</v>
      </c>
      <c r="D10710" t="s">
        <v>4349</v>
      </c>
      <c r="E10710" t="s">
        <v>2404</v>
      </c>
      <c r="F10710" t="s">
        <v>2405</v>
      </c>
      <c r="G10710" s="6">
        <v>374188.56</v>
      </c>
      <c r="J10710" s="5">
        <v>93547</v>
      </c>
    </row>
    <row r="10712" ht="15">
      <c r="C10712" t="s">
        <v>3643</v>
      </c>
    </row>
    <row r="10713" spans="3:7" ht="15">
      <c r="C10713" s="5">
        <v>1573640985</v>
      </c>
      <c r="D10713" t="s">
        <v>4350</v>
      </c>
      <c r="E10713" t="s">
        <v>2406</v>
      </c>
      <c r="F10713" t="s">
        <v>2407</v>
      </c>
      <c r="G10713" s="6">
        <v>87340596.38</v>
      </c>
    </row>
    <row r="10714" spans="3:11" ht="15">
      <c r="C10714" t="s">
        <v>3645</v>
      </c>
      <c r="J10714" t="s">
        <v>2408</v>
      </c>
      <c r="K10714">
        <v>72</v>
      </c>
    </row>
    <row r="10715" ht="15">
      <c r="C10715" t="s">
        <v>3754</v>
      </c>
    </row>
    <row r="10719" spans="1:8" ht="15">
      <c r="A10719" t="s">
        <v>3755</v>
      </c>
      <c r="B10719" t="s">
        <v>3756</v>
      </c>
      <c r="C10719" t="s">
        <v>3757</v>
      </c>
      <c r="D10719" t="s">
        <v>3648</v>
      </c>
      <c r="E10719" t="s">
        <v>3758</v>
      </c>
      <c r="F10719" t="s">
        <v>3759</v>
      </c>
      <c r="G10719" t="s">
        <v>3760</v>
      </c>
      <c r="H10719" t="s">
        <v>3649</v>
      </c>
    </row>
    <row r="10722" spans="1:6" ht="15">
      <c r="A10722" t="s">
        <v>3761</v>
      </c>
      <c r="B10722" t="s">
        <v>3762</v>
      </c>
      <c r="C10722" t="s">
        <v>3763</v>
      </c>
      <c r="D10722" t="s">
        <v>3650</v>
      </c>
      <c r="E10722" t="s">
        <v>3764</v>
      </c>
      <c r="F10722" t="s">
        <v>3765</v>
      </c>
    </row>
    <row r="10723" spans="1:5" ht="15">
      <c r="A10723" t="s">
        <v>3766</v>
      </c>
      <c r="B10723" t="s">
        <v>3767</v>
      </c>
      <c r="C10723" t="s">
        <v>3768</v>
      </c>
      <c r="E10723" t="s">
        <v>3627</v>
      </c>
    </row>
    <row r="10746" spans="4:7" ht="15">
      <c r="D10746" t="s">
        <v>3646</v>
      </c>
      <c r="E10746" t="s">
        <v>3245</v>
      </c>
      <c r="F10746" t="s">
        <v>3246</v>
      </c>
      <c r="G10746" t="s">
        <v>3247</v>
      </c>
    </row>
    <row r="10747" spans="5:6" ht="15">
      <c r="E10747" t="s">
        <v>3753</v>
      </c>
      <c r="F10747" s="7">
        <v>38483</v>
      </c>
    </row>
    <row r="10750" spans="1:2" ht="15">
      <c r="A10750" t="s">
        <v>2409</v>
      </c>
      <c r="B10750" t="s">
        <v>2410</v>
      </c>
    </row>
    <row r="10751" spans="1:3" ht="15">
      <c r="A10751" t="s">
        <v>3250</v>
      </c>
      <c r="B10751" t="s">
        <v>3251</v>
      </c>
      <c r="C10751" t="s">
        <v>2411</v>
      </c>
    </row>
    <row r="10752" spans="1:3" ht="15">
      <c r="A10752" t="s">
        <v>2412</v>
      </c>
      <c r="B10752" t="s">
        <v>4268</v>
      </c>
      <c r="C10752" t="s">
        <v>2413</v>
      </c>
    </row>
    <row r="10753" spans="1:3" ht="15">
      <c r="A10753" t="s">
        <v>4351</v>
      </c>
      <c r="B10753">
        <v>721</v>
      </c>
      <c r="C10753">
        <v>43</v>
      </c>
    </row>
    <row r="10754" spans="1:3" ht="15">
      <c r="A10754" t="s">
        <v>3255</v>
      </c>
      <c r="B10754" t="s">
        <v>3887</v>
      </c>
      <c r="C10754" t="s">
        <v>2414</v>
      </c>
    </row>
    <row r="10757" spans="1:11" ht="15">
      <c r="A10757" t="s">
        <v>4361</v>
      </c>
      <c r="C10757" t="s">
        <v>3258</v>
      </c>
      <c r="D10757" t="s">
        <v>3633</v>
      </c>
      <c r="E10757" t="s">
        <v>3259</v>
      </c>
      <c r="F10757" t="s">
        <v>3260</v>
      </c>
      <c r="G10757" t="s">
        <v>3261</v>
      </c>
      <c r="H10757" t="s">
        <v>3262</v>
      </c>
      <c r="I10757" t="s">
        <v>3263</v>
      </c>
      <c r="J10757" t="s">
        <v>3264</v>
      </c>
      <c r="K10757" t="s">
        <v>3265</v>
      </c>
    </row>
    <row r="10758" spans="3:10" ht="15">
      <c r="C10758" t="s">
        <v>3266</v>
      </c>
      <c r="D10758" t="s">
        <v>3636</v>
      </c>
      <c r="E10758" t="s">
        <v>3267</v>
      </c>
      <c r="F10758" t="s">
        <v>3268</v>
      </c>
      <c r="G10758" t="s">
        <v>3269</v>
      </c>
      <c r="H10758" t="s">
        <v>3270</v>
      </c>
      <c r="I10758" t="s">
        <v>3628</v>
      </c>
      <c r="J10758" t="s">
        <v>3637</v>
      </c>
    </row>
    <row r="10760" spans="1:3" ht="15">
      <c r="A10760">
        <v>7301000</v>
      </c>
      <c r="C10760" t="s">
        <v>678</v>
      </c>
    </row>
    <row r="10761" spans="7:9" ht="15">
      <c r="G10761" t="s">
        <v>2415</v>
      </c>
      <c r="H10761">
        <v>5</v>
      </c>
      <c r="I10761">
        <v>13.5</v>
      </c>
    </row>
    <row r="10762" spans="3:10" ht="15">
      <c r="C10762" t="s">
        <v>2416</v>
      </c>
      <c r="F10762" s="5">
        <v>27660760</v>
      </c>
      <c r="G10762" t="s">
        <v>2417</v>
      </c>
      <c r="H10762">
        <v>25</v>
      </c>
      <c r="I10762">
        <v>13.5</v>
      </c>
      <c r="J10762" s="5">
        <v>276608</v>
      </c>
    </row>
    <row r="10763" spans="3:10" ht="15">
      <c r="C10763" t="s">
        <v>3629</v>
      </c>
      <c r="D10763" s="5">
        <v>11771190</v>
      </c>
      <c r="F10763" s="5">
        <v>11771190</v>
      </c>
      <c r="G10763" t="s">
        <v>2418</v>
      </c>
      <c r="H10763">
        <v>25</v>
      </c>
      <c r="I10763">
        <v>13.5</v>
      </c>
      <c r="J10763" s="5">
        <v>117712</v>
      </c>
    </row>
    <row r="10764" spans="3:10" ht="15">
      <c r="C10764" t="s">
        <v>3630</v>
      </c>
      <c r="E10764" s="5">
        <v>8416230</v>
      </c>
      <c r="F10764" s="5">
        <v>8416230</v>
      </c>
      <c r="G10764" t="s">
        <v>2419</v>
      </c>
      <c r="H10764">
        <v>25</v>
      </c>
      <c r="I10764">
        <v>13.5</v>
      </c>
      <c r="J10764" s="5">
        <v>84162</v>
      </c>
    </row>
    <row r="10765" spans="3:10" ht="15">
      <c r="C10765" t="s">
        <v>2420</v>
      </c>
      <c r="D10765" s="5">
        <v>11771190</v>
      </c>
      <c r="E10765" s="5">
        <v>8416230</v>
      </c>
      <c r="F10765" s="5">
        <v>47848180</v>
      </c>
      <c r="G10765" s="6">
        <v>1842154.94</v>
      </c>
      <c r="J10765" s="5">
        <v>478482</v>
      </c>
    </row>
    <row r="10767" ht="15">
      <c r="C10767" t="s">
        <v>2421</v>
      </c>
    </row>
    <row r="10768" spans="7:9" ht="15">
      <c r="G10768" t="s">
        <v>2415</v>
      </c>
      <c r="H10768">
        <v>5</v>
      </c>
      <c r="I10768">
        <v>13.5</v>
      </c>
    </row>
    <row r="10769" spans="3:10" ht="15">
      <c r="C10769" t="s">
        <v>679</v>
      </c>
      <c r="F10769" s="5">
        <v>901416</v>
      </c>
      <c r="G10769" t="s">
        <v>680</v>
      </c>
      <c r="H10769">
        <v>25</v>
      </c>
      <c r="I10769">
        <v>13.5</v>
      </c>
      <c r="J10769" s="5">
        <v>9014</v>
      </c>
    </row>
    <row r="10770" spans="3:10" ht="15">
      <c r="C10770" t="s">
        <v>3629</v>
      </c>
      <c r="D10770" s="5">
        <v>215640</v>
      </c>
      <c r="F10770" s="5">
        <v>215640</v>
      </c>
      <c r="G10770" t="s">
        <v>681</v>
      </c>
      <c r="H10770">
        <v>25</v>
      </c>
      <c r="I10770">
        <v>13.5</v>
      </c>
      <c r="J10770" s="5">
        <v>2156</v>
      </c>
    </row>
    <row r="10771" spans="3:10" ht="15">
      <c r="C10771" t="s">
        <v>3630</v>
      </c>
      <c r="E10771" s="5">
        <v>126620</v>
      </c>
      <c r="F10771" s="5">
        <v>126620</v>
      </c>
      <c r="G10771" t="s">
        <v>682</v>
      </c>
      <c r="H10771">
        <v>25</v>
      </c>
      <c r="I10771">
        <v>13.5</v>
      </c>
      <c r="J10771" s="5">
        <v>1266</v>
      </c>
    </row>
    <row r="10772" spans="3:10" ht="15">
      <c r="C10772" t="s">
        <v>683</v>
      </c>
      <c r="D10772" s="5">
        <v>215640</v>
      </c>
      <c r="E10772" s="5">
        <v>126620</v>
      </c>
      <c r="F10772" s="5">
        <v>1243676</v>
      </c>
      <c r="G10772" s="6">
        <v>47881.53</v>
      </c>
      <c r="J10772" s="5">
        <v>12436</v>
      </c>
    </row>
    <row r="10776" spans="3:4" ht="15">
      <c r="C10776" t="s">
        <v>2422</v>
      </c>
      <c r="D10776" t="s">
        <v>3641</v>
      </c>
    </row>
    <row r="10777" spans="3:10" ht="15">
      <c r="C10777" s="5">
        <v>28562176</v>
      </c>
      <c r="D10777" s="5">
        <v>11986830</v>
      </c>
      <c r="E10777" s="5">
        <v>8542850</v>
      </c>
      <c r="F10777" s="5">
        <v>49091856</v>
      </c>
      <c r="G10777" s="6">
        <v>1890036.47</v>
      </c>
      <c r="J10777" s="5">
        <v>490918</v>
      </c>
    </row>
    <row r="10779" spans="1:3" ht="15">
      <c r="A10779">
        <v>7302000</v>
      </c>
      <c r="C10779" t="s">
        <v>3506</v>
      </c>
    </row>
    <row r="10780" spans="7:9" ht="15">
      <c r="G10780" t="s">
        <v>2398</v>
      </c>
      <c r="H10780">
        <v>5</v>
      </c>
      <c r="I10780">
        <v>12</v>
      </c>
    </row>
    <row r="10781" spans="3:10" ht="15">
      <c r="C10781" t="s">
        <v>2423</v>
      </c>
      <c r="F10781" s="5">
        <v>75312850</v>
      </c>
      <c r="G10781" t="s">
        <v>2424</v>
      </c>
      <c r="H10781">
        <v>25</v>
      </c>
      <c r="I10781">
        <v>12</v>
      </c>
      <c r="J10781" s="5">
        <v>753129</v>
      </c>
    </row>
    <row r="10782" spans="3:10" ht="15">
      <c r="C10782" t="s">
        <v>3629</v>
      </c>
      <c r="D10782" s="5">
        <v>25579800</v>
      </c>
      <c r="F10782" s="5">
        <v>25579800</v>
      </c>
      <c r="G10782" t="s">
        <v>2425</v>
      </c>
      <c r="H10782">
        <v>25</v>
      </c>
      <c r="I10782">
        <v>12</v>
      </c>
      <c r="J10782" s="5">
        <v>255798</v>
      </c>
    </row>
    <row r="10783" spans="3:10" ht="15">
      <c r="C10783" t="s">
        <v>3630</v>
      </c>
      <c r="E10783" s="5">
        <v>9396050</v>
      </c>
      <c r="F10783" s="5">
        <v>9396050</v>
      </c>
      <c r="G10783" t="s">
        <v>2426</v>
      </c>
      <c r="H10783">
        <v>25</v>
      </c>
      <c r="I10783">
        <v>12</v>
      </c>
      <c r="J10783" s="5">
        <v>93961</v>
      </c>
    </row>
    <row r="10784" spans="3:10" ht="15">
      <c r="C10784" t="s">
        <v>2427</v>
      </c>
      <c r="D10784" s="5">
        <v>25579800</v>
      </c>
      <c r="E10784" s="5">
        <v>9396050</v>
      </c>
      <c r="F10784" s="5">
        <v>110288700</v>
      </c>
      <c r="G10784" s="6">
        <v>4080681.9</v>
      </c>
      <c r="J10784" s="5">
        <v>1102888</v>
      </c>
    </row>
    <row r="10786" ht="15">
      <c r="C10786" t="s">
        <v>1305</v>
      </c>
    </row>
    <row r="10787" spans="7:9" ht="15">
      <c r="G10787" t="s">
        <v>2398</v>
      </c>
      <c r="H10787">
        <v>5</v>
      </c>
      <c r="I10787">
        <v>12</v>
      </c>
    </row>
    <row r="10788" spans="3:10" ht="15">
      <c r="C10788" t="s">
        <v>3507</v>
      </c>
      <c r="F10788" s="5">
        <v>11180</v>
      </c>
      <c r="G10788" t="s">
        <v>3508</v>
      </c>
      <c r="H10788">
        <v>25</v>
      </c>
      <c r="I10788">
        <v>12</v>
      </c>
      <c r="J10788">
        <v>112</v>
      </c>
    </row>
    <row r="10789" spans="3:10" ht="15">
      <c r="C10789" t="s">
        <v>3629</v>
      </c>
      <c r="D10789">
        <v>0</v>
      </c>
      <c r="F10789">
        <v>0</v>
      </c>
      <c r="G10789" t="s">
        <v>3509</v>
      </c>
      <c r="H10789">
        <v>25</v>
      </c>
      <c r="I10789">
        <v>12</v>
      </c>
      <c r="J10789">
        <v>0</v>
      </c>
    </row>
    <row r="10790" spans="3:10" ht="15">
      <c r="C10790" t="s">
        <v>3630</v>
      </c>
      <c r="E10790" s="5">
        <v>47725</v>
      </c>
      <c r="F10790" s="5">
        <v>47725</v>
      </c>
      <c r="G10790" t="s">
        <v>3510</v>
      </c>
      <c r="H10790">
        <v>25</v>
      </c>
      <c r="I10790">
        <v>12</v>
      </c>
      <c r="J10790">
        <v>477</v>
      </c>
    </row>
    <row r="10791" spans="3:10" ht="15">
      <c r="C10791" t="s">
        <v>3511</v>
      </c>
      <c r="D10791">
        <v>0</v>
      </c>
      <c r="E10791" s="5">
        <v>47725</v>
      </c>
      <c r="F10791" s="5">
        <v>58905</v>
      </c>
      <c r="G10791" s="6">
        <v>2179.49</v>
      </c>
      <c r="J10791">
        <v>589</v>
      </c>
    </row>
    <row r="10794" ht="15">
      <c r="C10794" t="s">
        <v>3485</v>
      </c>
    </row>
    <row r="10795" spans="7:9" ht="15">
      <c r="G10795" t="s">
        <v>2398</v>
      </c>
      <c r="H10795">
        <v>5</v>
      </c>
      <c r="I10795">
        <v>12</v>
      </c>
    </row>
    <row r="10796" spans="3:10" ht="15">
      <c r="C10796" t="s">
        <v>1206</v>
      </c>
      <c r="F10796" s="5">
        <v>554360</v>
      </c>
      <c r="G10796" t="s">
        <v>1207</v>
      </c>
      <c r="H10796">
        <v>25</v>
      </c>
      <c r="I10796">
        <v>12</v>
      </c>
      <c r="J10796" s="5">
        <v>5544</v>
      </c>
    </row>
    <row r="10797" spans="3:10" ht="15">
      <c r="C10797" t="s">
        <v>3629</v>
      </c>
      <c r="D10797" s="5">
        <v>180110</v>
      </c>
      <c r="F10797" s="5">
        <v>180110</v>
      </c>
      <c r="G10797" t="s">
        <v>1208</v>
      </c>
      <c r="H10797">
        <v>25</v>
      </c>
      <c r="I10797">
        <v>12</v>
      </c>
      <c r="J10797" s="5">
        <v>1801</v>
      </c>
    </row>
    <row r="10798" spans="3:10" ht="15">
      <c r="C10798" t="s">
        <v>3630</v>
      </c>
      <c r="E10798" s="5">
        <v>165835</v>
      </c>
      <c r="F10798" s="5">
        <v>165835</v>
      </c>
      <c r="G10798" t="s">
        <v>1209</v>
      </c>
      <c r="H10798">
        <v>25</v>
      </c>
      <c r="I10798">
        <v>12</v>
      </c>
      <c r="J10798" s="5">
        <v>1658</v>
      </c>
    </row>
    <row r="10799" spans="3:10" ht="15">
      <c r="C10799" t="s">
        <v>1210</v>
      </c>
      <c r="D10799" s="5">
        <v>180110</v>
      </c>
      <c r="E10799" s="5">
        <v>165835</v>
      </c>
      <c r="F10799" s="5">
        <v>900305</v>
      </c>
      <c r="G10799" s="6">
        <v>33311.29</v>
      </c>
      <c r="J10799" s="5">
        <v>9003</v>
      </c>
    </row>
    <row r="10803" spans="3:4" ht="15">
      <c r="C10803" t="s">
        <v>2428</v>
      </c>
      <c r="D10803" t="s">
        <v>3202</v>
      </c>
    </row>
    <row r="10804" spans="3:10" ht="15">
      <c r="C10804" s="5">
        <v>75878390</v>
      </c>
      <c r="D10804" s="5">
        <v>25759910</v>
      </c>
      <c r="E10804" s="5">
        <v>9609610</v>
      </c>
      <c r="F10804" s="5">
        <v>111247910</v>
      </c>
      <c r="G10804" s="6">
        <v>4116172.68</v>
      </c>
      <c r="J10804" s="5">
        <v>1112480</v>
      </c>
    </row>
    <row r="10806" spans="1:3" ht="15">
      <c r="A10806">
        <v>7303000</v>
      </c>
      <c r="C10806" t="s">
        <v>686</v>
      </c>
    </row>
    <row r="10812" spans="4:7" ht="15">
      <c r="D10812" t="s">
        <v>3646</v>
      </c>
      <c r="E10812" t="s">
        <v>3245</v>
      </c>
      <c r="F10812" t="s">
        <v>3246</v>
      </c>
      <c r="G10812" t="s">
        <v>3247</v>
      </c>
    </row>
    <row r="10813" spans="5:6" ht="15">
      <c r="E10813" t="s">
        <v>3753</v>
      </c>
      <c r="F10813" s="7">
        <v>38483</v>
      </c>
    </row>
    <row r="10816" spans="1:2" ht="15">
      <c r="A10816" t="s">
        <v>2409</v>
      </c>
      <c r="B10816" t="s">
        <v>2410</v>
      </c>
    </row>
    <row r="10817" spans="1:3" ht="15">
      <c r="A10817" t="s">
        <v>3250</v>
      </c>
      <c r="B10817" t="s">
        <v>3251</v>
      </c>
      <c r="C10817" t="s">
        <v>2411</v>
      </c>
    </row>
    <row r="10818" spans="1:3" ht="15">
      <c r="A10818" t="s">
        <v>2412</v>
      </c>
      <c r="B10818" t="s">
        <v>4268</v>
      </c>
      <c r="C10818" t="s">
        <v>2413</v>
      </c>
    </row>
    <row r="10819" spans="1:3" ht="15">
      <c r="A10819" t="s">
        <v>4351</v>
      </c>
      <c r="B10819">
        <v>721</v>
      </c>
      <c r="C10819">
        <v>43</v>
      </c>
    </row>
    <row r="10820" spans="1:3" ht="15">
      <c r="A10820" t="s">
        <v>3255</v>
      </c>
      <c r="B10820" t="s">
        <v>3887</v>
      </c>
      <c r="C10820" t="s">
        <v>2414</v>
      </c>
    </row>
    <row r="10823" spans="1:11" ht="15">
      <c r="A10823" t="s">
        <v>4361</v>
      </c>
      <c r="C10823" t="s">
        <v>3258</v>
      </c>
      <c r="D10823" t="s">
        <v>3633</v>
      </c>
      <c r="E10823" t="s">
        <v>3259</v>
      </c>
      <c r="F10823" t="s">
        <v>3260</v>
      </c>
      <c r="G10823" t="s">
        <v>3261</v>
      </c>
      <c r="H10823" t="s">
        <v>3262</v>
      </c>
      <c r="I10823" t="s">
        <v>3263</v>
      </c>
      <c r="J10823" t="s">
        <v>3264</v>
      </c>
      <c r="K10823" t="s">
        <v>3265</v>
      </c>
    </row>
    <row r="10824" spans="3:10" ht="15">
      <c r="C10824" t="s">
        <v>3266</v>
      </c>
      <c r="D10824" t="s">
        <v>3636</v>
      </c>
      <c r="E10824" t="s">
        <v>3267</v>
      </c>
      <c r="F10824" t="s">
        <v>3268</v>
      </c>
      <c r="G10824" t="s">
        <v>3269</v>
      </c>
      <c r="H10824" t="s">
        <v>3270</v>
      </c>
      <c r="I10824" t="s">
        <v>3628</v>
      </c>
      <c r="J10824" t="s">
        <v>3637</v>
      </c>
    </row>
    <row r="10826" spans="7:9" ht="15">
      <c r="G10826" t="s">
        <v>3997</v>
      </c>
      <c r="H10826">
        <v>5</v>
      </c>
      <c r="I10826">
        <v>7</v>
      </c>
    </row>
    <row r="10827" spans="3:10" ht="15">
      <c r="C10827" t="s">
        <v>2429</v>
      </c>
      <c r="F10827" s="5">
        <v>5358410</v>
      </c>
      <c r="G10827" t="s">
        <v>2430</v>
      </c>
      <c r="H10827">
        <v>25</v>
      </c>
      <c r="I10827">
        <v>7</v>
      </c>
      <c r="J10827" s="5">
        <v>53584</v>
      </c>
    </row>
    <row r="10828" spans="3:10" ht="15">
      <c r="C10828" t="s">
        <v>3629</v>
      </c>
      <c r="D10828" s="5">
        <v>2221680</v>
      </c>
      <c r="F10828" s="5">
        <v>2221680</v>
      </c>
      <c r="G10828" t="s">
        <v>2431</v>
      </c>
      <c r="H10828">
        <v>25</v>
      </c>
      <c r="I10828">
        <v>7</v>
      </c>
      <c r="J10828" s="5">
        <v>22217</v>
      </c>
    </row>
    <row r="10829" spans="3:10" ht="15">
      <c r="C10829" t="s">
        <v>3630</v>
      </c>
      <c r="E10829" s="5">
        <v>1627670</v>
      </c>
      <c r="F10829" s="5">
        <v>1627670</v>
      </c>
      <c r="G10829" t="s">
        <v>2432</v>
      </c>
      <c r="H10829">
        <v>25</v>
      </c>
      <c r="I10829">
        <v>7</v>
      </c>
      <c r="J10829" s="5">
        <v>16277</v>
      </c>
    </row>
    <row r="10830" spans="3:10" ht="15">
      <c r="C10830" t="s">
        <v>2433</v>
      </c>
      <c r="D10830" s="5">
        <v>2221680</v>
      </c>
      <c r="E10830" s="5">
        <v>1627670</v>
      </c>
      <c r="F10830" s="5">
        <v>9207760</v>
      </c>
      <c r="G10830" s="6">
        <v>294648.32</v>
      </c>
      <c r="J10830" s="5">
        <v>92078</v>
      </c>
    </row>
    <row r="10832" ht="15">
      <c r="C10832" t="s">
        <v>2421</v>
      </c>
    </row>
    <row r="10833" spans="7:9" ht="15">
      <c r="G10833" t="s">
        <v>3997</v>
      </c>
      <c r="H10833">
        <v>5</v>
      </c>
      <c r="I10833">
        <v>7</v>
      </c>
    </row>
    <row r="10834" spans="3:10" ht="15">
      <c r="C10834" t="s">
        <v>687</v>
      </c>
      <c r="F10834" s="5">
        <v>4832724</v>
      </c>
      <c r="G10834" t="s">
        <v>688</v>
      </c>
      <c r="H10834">
        <v>25</v>
      </c>
      <c r="I10834">
        <v>7</v>
      </c>
      <c r="J10834" s="5">
        <v>48327</v>
      </c>
    </row>
    <row r="10835" spans="3:10" ht="15">
      <c r="C10835" t="s">
        <v>3629</v>
      </c>
      <c r="D10835" s="5">
        <v>1913255</v>
      </c>
      <c r="F10835" s="5">
        <v>1913255</v>
      </c>
      <c r="G10835" t="s">
        <v>689</v>
      </c>
      <c r="H10835">
        <v>25</v>
      </c>
      <c r="I10835">
        <v>7</v>
      </c>
      <c r="J10835" s="5">
        <v>19133</v>
      </c>
    </row>
    <row r="10836" spans="3:10" ht="15">
      <c r="C10836" t="s">
        <v>3630</v>
      </c>
      <c r="E10836" s="5">
        <v>2077172</v>
      </c>
      <c r="F10836" s="5">
        <v>2077172</v>
      </c>
      <c r="G10836" t="s">
        <v>690</v>
      </c>
      <c r="H10836">
        <v>25</v>
      </c>
      <c r="I10836">
        <v>7</v>
      </c>
      <c r="J10836" s="5">
        <v>20772</v>
      </c>
    </row>
    <row r="10837" spans="3:10" ht="15">
      <c r="C10837" t="s">
        <v>691</v>
      </c>
      <c r="D10837" s="5">
        <v>1913255</v>
      </c>
      <c r="E10837" s="5">
        <v>2077172</v>
      </c>
      <c r="F10837" s="5">
        <v>8823151</v>
      </c>
      <c r="G10837" s="6">
        <v>282340.83</v>
      </c>
      <c r="J10837" s="5">
        <v>88232</v>
      </c>
    </row>
    <row r="10841" spans="3:4" ht="15">
      <c r="C10841" t="s">
        <v>2434</v>
      </c>
      <c r="D10841" t="s">
        <v>3203</v>
      </c>
    </row>
    <row r="10842" spans="3:10" ht="15">
      <c r="C10842" s="5">
        <v>10191134</v>
      </c>
      <c r="D10842" s="5">
        <v>4134935</v>
      </c>
      <c r="E10842" s="5">
        <v>3704842</v>
      </c>
      <c r="F10842" s="5">
        <v>18030911</v>
      </c>
      <c r="G10842" s="6">
        <v>576989.15</v>
      </c>
      <c r="J10842" s="5">
        <v>180310</v>
      </c>
    </row>
    <row r="10844" spans="1:4" ht="15">
      <c r="A10844">
        <v>7304000</v>
      </c>
      <c r="C10844" t="s">
        <v>2435</v>
      </c>
      <c r="D10844" t="s">
        <v>4132</v>
      </c>
    </row>
    <row r="10845" spans="7:9" ht="15">
      <c r="G10845" t="s">
        <v>2062</v>
      </c>
      <c r="H10845">
        <v>5</v>
      </c>
      <c r="I10845">
        <v>14.3</v>
      </c>
    </row>
    <row r="10846" spans="3:10" ht="15">
      <c r="C10846" t="s">
        <v>2436</v>
      </c>
      <c r="F10846" s="5">
        <v>13404570</v>
      </c>
      <c r="G10846" t="s">
        <v>2437</v>
      </c>
      <c r="H10846">
        <v>25</v>
      </c>
      <c r="I10846">
        <v>14.3</v>
      </c>
      <c r="J10846" s="5">
        <v>134046</v>
      </c>
    </row>
    <row r="10847" spans="3:10" ht="15">
      <c r="C10847" t="s">
        <v>3629</v>
      </c>
      <c r="D10847" s="5">
        <v>6226030</v>
      </c>
      <c r="F10847" s="5">
        <v>6226030</v>
      </c>
      <c r="G10847" t="s">
        <v>2438</v>
      </c>
      <c r="H10847">
        <v>25</v>
      </c>
      <c r="I10847">
        <v>14.3</v>
      </c>
      <c r="J10847" s="5">
        <v>62260</v>
      </c>
    </row>
    <row r="10848" spans="3:10" ht="15">
      <c r="C10848" t="s">
        <v>3630</v>
      </c>
      <c r="E10848" s="5">
        <v>1115430</v>
      </c>
      <c r="F10848" s="5">
        <v>1115430</v>
      </c>
      <c r="G10848" t="s">
        <v>2439</v>
      </c>
      <c r="H10848">
        <v>25</v>
      </c>
      <c r="I10848">
        <v>14.3</v>
      </c>
      <c r="J10848" s="5">
        <v>11154</v>
      </c>
    </row>
    <row r="10849" spans="3:10" ht="15">
      <c r="C10849" t="s">
        <v>2440</v>
      </c>
      <c r="D10849" s="5">
        <v>6226030</v>
      </c>
      <c r="E10849" s="5">
        <v>1115430</v>
      </c>
      <c r="F10849" s="5">
        <v>20746030</v>
      </c>
      <c r="G10849" s="6">
        <v>815318.98</v>
      </c>
      <c r="J10849" s="5">
        <v>207460</v>
      </c>
    </row>
    <row r="10852" spans="3:4" ht="15">
      <c r="C10852" t="s">
        <v>2441</v>
      </c>
      <c r="D10852" t="s">
        <v>1588</v>
      </c>
    </row>
    <row r="10853" spans="3:10" ht="15">
      <c r="C10853" s="5">
        <v>13404570</v>
      </c>
      <c r="D10853" s="5">
        <v>6226030</v>
      </c>
      <c r="E10853" s="5">
        <v>1115430</v>
      </c>
      <c r="F10853" s="5">
        <v>20746030</v>
      </c>
      <c r="G10853" s="6">
        <v>815318.98</v>
      </c>
      <c r="J10853" s="5">
        <v>207460</v>
      </c>
    </row>
    <row r="10855" spans="1:3" ht="15">
      <c r="A10855">
        <v>7307000</v>
      </c>
      <c r="C10855" t="s">
        <v>2442</v>
      </c>
    </row>
    <row r="10856" spans="7:9" ht="15">
      <c r="G10856" t="s">
        <v>3914</v>
      </c>
      <c r="H10856">
        <v>7.22</v>
      </c>
      <c r="I10856">
        <v>8.78</v>
      </c>
    </row>
    <row r="10857" spans="3:10" ht="15">
      <c r="C10857" t="s">
        <v>2443</v>
      </c>
      <c r="F10857" s="5">
        <v>36977868</v>
      </c>
      <c r="G10857" t="s">
        <v>2444</v>
      </c>
      <c r="H10857">
        <v>27.22</v>
      </c>
      <c r="I10857">
        <v>8.78</v>
      </c>
      <c r="J10857" s="5">
        <v>402615</v>
      </c>
    </row>
    <row r="10858" spans="3:10" ht="15">
      <c r="C10858" t="s">
        <v>3629</v>
      </c>
      <c r="D10858" s="5">
        <v>18878020</v>
      </c>
      <c r="F10858" s="5">
        <v>18878020</v>
      </c>
      <c r="G10858" t="s">
        <v>2445</v>
      </c>
      <c r="H10858">
        <v>27.22</v>
      </c>
      <c r="I10858">
        <v>8.78</v>
      </c>
      <c r="J10858" s="5">
        <v>205544</v>
      </c>
    </row>
    <row r="10859" spans="3:10" ht="15">
      <c r="C10859" t="s">
        <v>3630</v>
      </c>
      <c r="E10859" s="5">
        <v>5798000</v>
      </c>
      <c r="F10859" s="5">
        <v>5798000</v>
      </c>
      <c r="G10859" t="s">
        <v>2446</v>
      </c>
      <c r="H10859">
        <v>27.22</v>
      </c>
      <c r="I10859">
        <v>8.78</v>
      </c>
      <c r="J10859" s="5">
        <v>63129</v>
      </c>
    </row>
    <row r="10860" spans="3:10" ht="15">
      <c r="C10860" t="s">
        <v>2447</v>
      </c>
      <c r="D10860" s="5">
        <v>18878020</v>
      </c>
      <c r="E10860" s="5">
        <v>5798000</v>
      </c>
      <c r="F10860" s="5">
        <v>61653888</v>
      </c>
      <c r="G10860" s="6">
        <v>2219539.97</v>
      </c>
      <c r="J10860" s="5">
        <v>671288</v>
      </c>
    </row>
    <row r="10863" spans="3:4" ht="15">
      <c r="C10863" t="s">
        <v>2448</v>
      </c>
      <c r="D10863" t="s">
        <v>3641</v>
      </c>
    </row>
    <row r="10864" spans="3:10" ht="15">
      <c r="C10864" s="5">
        <v>36977868</v>
      </c>
      <c r="D10864" s="5">
        <v>18878020</v>
      </c>
      <c r="E10864" s="5">
        <v>5798000</v>
      </c>
      <c r="F10864" s="5">
        <v>61653888</v>
      </c>
      <c r="G10864" s="6">
        <v>2219539.97</v>
      </c>
      <c r="J10864" s="5">
        <v>671288</v>
      </c>
    </row>
    <row r="10866" spans="1:3" ht="15">
      <c r="A10866">
        <v>7309000</v>
      </c>
      <c r="C10866" t="s">
        <v>1047</v>
      </c>
    </row>
    <row r="10867" spans="7:9" ht="15">
      <c r="G10867" t="s">
        <v>2449</v>
      </c>
      <c r="H10867">
        <v>5</v>
      </c>
      <c r="I10867">
        <v>11.28</v>
      </c>
    </row>
    <row r="10868" spans="3:10" ht="15">
      <c r="C10868" t="s">
        <v>2450</v>
      </c>
      <c r="F10868" s="5">
        <v>10533840</v>
      </c>
      <c r="G10868" t="s">
        <v>2451</v>
      </c>
      <c r="H10868">
        <v>25</v>
      </c>
      <c r="I10868">
        <v>11.28</v>
      </c>
      <c r="J10868" s="5">
        <v>105338</v>
      </c>
    </row>
    <row r="10869" spans="3:10" ht="15">
      <c r="C10869" t="s">
        <v>3629</v>
      </c>
      <c r="D10869" s="5">
        <v>3499690</v>
      </c>
      <c r="F10869" s="5">
        <v>3499690</v>
      </c>
      <c r="G10869" t="s">
        <v>2452</v>
      </c>
      <c r="H10869">
        <v>25</v>
      </c>
      <c r="I10869">
        <v>11.28</v>
      </c>
      <c r="J10869" s="5">
        <v>34997</v>
      </c>
    </row>
    <row r="10870" spans="3:10" ht="15">
      <c r="C10870" t="s">
        <v>3630</v>
      </c>
      <c r="E10870" s="5">
        <v>1356230</v>
      </c>
      <c r="F10870" s="5">
        <v>1356230</v>
      </c>
      <c r="G10870" t="s">
        <v>2453</v>
      </c>
      <c r="H10870">
        <v>25</v>
      </c>
      <c r="I10870">
        <v>11.28</v>
      </c>
      <c r="J10870" s="5">
        <v>13562</v>
      </c>
    </row>
    <row r="10871" spans="3:10" ht="15">
      <c r="C10871" t="s">
        <v>2454</v>
      </c>
      <c r="D10871" s="5">
        <v>3499690</v>
      </c>
      <c r="E10871" s="5">
        <v>1356230</v>
      </c>
      <c r="F10871" s="5">
        <v>15389760</v>
      </c>
      <c r="G10871" s="6">
        <v>558340.49</v>
      </c>
      <c r="J10871" s="5">
        <v>153897</v>
      </c>
    </row>
    <row r="10878" spans="4:7" ht="15">
      <c r="D10878" t="s">
        <v>3646</v>
      </c>
      <c r="E10878" t="s">
        <v>3245</v>
      </c>
      <c r="F10878" t="s">
        <v>3246</v>
      </c>
      <c r="G10878" t="s">
        <v>3247</v>
      </c>
    </row>
    <row r="10879" spans="5:6" ht="15">
      <c r="E10879" t="s">
        <v>3753</v>
      </c>
      <c r="F10879" s="7">
        <v>38483</v>
      </c>
    </row>
    <row r="10882" spans="1:2" ht="15">
      <c r="A10882" t="s">
        <v>2409</v>
      </c>
      <c r="B10882" t="s">
        <v>2410</v>
      </c>
    </row>
    <row r="10883" spans="1:3" ht="15">
      <c r="A10883" t="s">
        <v>3250</v>
      </c>
      <c r="B10883" t="s">
        <v>3251</v>
      </c>
      <c r="C10883" t="s">
        <v>2411</v>
      </c>
    </row>
    <row r="10884" spans="1:3" ht="15">
      <c r="A10884" t="s">
        <v>2412</v>
      </c>
      <c r="B10884" t="s">
        <v>4268</v>
      </c>
      <c r="C10884" t="s">
        <v>2413</v>
      </c>
    </row>
    <row r="10885" spans="1:3" ht="15">
      <c r="A10885" t="s">
        <v>4351</v>
      </c>
      <c r="B10885">
        <v>721</v>
      </c>
      <c r="C10885">
        <v>43</v>
      </c>
    </row>
    <row r="10886" spans="1:3" ht="15">
      <c r="A10886" t="s">
        <v>3255</v>
      </c>
      <c r="B10886" t="s">
        <v>3887</v>
      </c>
      <c r="C10886" t="s">
        <v>2414</v>
      </c>
    </row>
    <row r="10889" spans="1:11" ht="15">
      <c r="A10889" t="s">
        <v>4361</v>
      </c>
      <c r="C10889" t="s">
        <v>3258</v>
      </c>
      <c r="D10889" t="s">
        <v>3633</v>
      </c>
      <c r="E10889" t="s">
        <v>3259</v>
      </c>
      <c r="F10889" t="s">
        <v>3260</v>
      </c>
      <c r="G10889" t="s">
        <v>3261</v>
      </c>
      <c r="H10889" t="s">
        <v>3262</v>
      </c>
      <c r="I10889" t="s">
        <v>3263</v>
      </c>
      <c r="J10889" t="s">
        <v>3264</v>
      </c>
      <c r="K10889" t="s">
        <v>3265</v>
      </c>
    </row>
    <row r="10890" spans="3:10" ht="15">
      <c r="C10890" t="s">
        <v>3266</v>
      </c>
      <c r="D10890" t="s">
        <v>3636</v>
      </c>
      <c r="E10890" t="s">
        <v>3267</v>
      </c>
      <c r="F10890" t="s">
        <v>3268</v>
      </c>
      <c r="G10890" t="s">
        <v>3269</v>
      </c>
      <c r="H10890" t="s">
        <v>3270</v>
      </c>
      <c r="I10890" t="s">
        <v>3628</v>
      </c>
      <c r="J10890" t="s">
        <v>3637</v>
      </c>
    </row>
    <row r="10892" ht="15">
      <c r="C10892" t="s">
        <v>653</v>
      </c>
    </row>
    <row r="10893" spans="7:9" ht="15">
      <c r="G10893" t="s">
        <v>2449</v>
      </c>
      <c r="H10893">
        <v>5</v>
      </c>
      <c r="I10893">
        <v>11.28</v>
      </c>
    </row>
    <row r="10894" spans="3:10" ht="15">
      <c r="C10894" t="s">
        <v>1048</v>
      </c>
      <c r="F10894" s="5">
        <v>4114618</v>
      </c>
      <c r="G10894" t="s">
        <v>1049</v>
      </c>
      <c r="H10894">
        <v>25</v>
      </c>
      <c r="I10894">
        <v>11.28</v>
      </c>
      <c r="J10894" s="5">
        <v>41146</v>
      </c>
    </row>
    <row r="10895" spans="3:10" ht="15">
      <c r="C10895" t="s">
        <v>3629</v>
      </c>
      <c r="D10895" s="5">
        <v>1162840</v>
      </c>
      <c r="F10895" s="5">
        <v>1162840</v>
      </c>
      <c r="G10895" t="s">
        <v>1050</v>
      </c>
      <c r="H10895">
        <v>25</v>
      </c>
      <c r="I10895">
        <v>11.28</v>
      </c>
      <c r="J10895" s="5">
        <v>11628</v>
      </c>
    </row>
    <row r="10896" spans="3:10" ht="15">
      <c r="C10896" t="s">
        <v>3630</v>
      </c>
      <c r="E10896" s="5">
        <v>345571</v>
      </c>
      <c r="F10896" s="5">
        <v>345571</v>
      </c>
      <c r="G10896" t="s">
        <v>1051</v>
      </c>
      <c r="H10896">
        <v>25</v>
      </c>
      <c r="I10896">
        <v>11.28</v>
      </c>
      <c r="J10896" s="5">
        <v>3456</v>
      </c>
    </row>
    <row r="10897" spans="3:10" ht="15">
      <c r="C10897" t="s">
        <v>1052</v>
      </c>
      <c r="D10897" s="5">
        <v>1162840</v>
      </c>
      <c r="E10897" s="5">
        <v>345571</v>
      </c>
      <c r="F10897" s="5">
        <v>5623029</v>
      </c>
      <c r="G10897" s="6">
        <v>204003.5</v>
      </c>
      <c r="J10897" s="5">
        <v>56230</v>
      </c>
    </row>
    <row r="10901" spans="3:4" ht="15">
      <c r="C10901" t="s">
        <v>2455</v>
      </c>
      <c r="D10901" t="s">
        <v>3203</v>
      </c>
    </row>
    <row r="10902" spans="3:10" ht="15">
      <c r="C10902" s="5">
        <v>14648458</v>
      </c>
      <c r="D10902" s="5">
        <v>4662530</v>
      </c>
      <c r="E10902" s="5">
        <v>1701801</v>
      </c>
      <c r="F10902" s="5">
        <v>21012789</v>
      </c>
      <c r="G10902" s="6">
        <v>762343.99</v>
      </c>
      <c r="J10902" s="5">
        <v>210127</v>
      </c>
    </row>
    <row r="10904" spans="1:3" ht="15">
      <c r="A10904">
        <v>7310000</v>
      </c>
      <c r="C10904" t="s">
        <v>4575</v>
      </c>
    </row>
    <row r="10905" spans="7:9" ht="15">
      <c r="G10905" t="s">
        <v>2456</v>
      </c>
      <c r="H10905">
        <v>5</v>
      </c>
      <c r="I10905">
        <v>15.25</v>
      </c>
    </row>
    <row r="10906" spans="3:10" ht="15">
      <c r="C10906" t="s">
        <v>2457</v>
      </c>
      <c r="F10906" s="5">
        <v>12446680</v>
      </c>
      <c r="G10906" t="s">
        <v>2458</v>
      </c>
      <c r="H10906">
        <v>25</v>
      </c>
      <c r="I10906">
        <v>15.25</v>
      </c>
      <c r="J10906" s="5">
        <v>124467</v>
      </c>
    </row>
    <row r="10907" spans="3:10" ht="15">
      <c r="C10907" t="s">
        <v>3629</v>
      </c>
      <c r="D10907" s="5">
        <v>6373080</v>
      </c>
      <c r="F10907" s="5">
        <v>6373080</v>
      </c>
      <c r="G10907" t="s">
        <v>349</v>
      </c>
      <c r="H10907">
        <v>25</v>
      </c>
      <c r="I10907">
        <v>15.25</v>
      </c>
      <c r="J10907" s="5">
        <v>63731</v>
      </c>
    </row>
    <row r="10908" spans="3:10" ht="15">
      <c r="C10908" t="s">
        <v>3630</v>
      </c>
      <c r="E10908" s="5">
        <v>1877990</v>
      </c>
      <c r="F10908" s="5">
        <v>1877990</v>
      </c>
      <c r="G10908" t="s">
        <v>350</v>
      </c>
      <c r="H10908">
        <v>25</v>
      </c>
      <c r="I10908">
        <v>15.25</v>
      </c>
      <c r="J10908" s="5">
        <v>18780</v>
      </c>
    </row>
    <row r="10909" spans="3:10" ht="15">
      <c r="C10909" t="s">
        <v>351</v>
      </c>
      <c r="D10909" s="5">
        <v>6373080</v>
      </c>
      <c r="E10909" s="5">
        <v>1877990</v>
      </c>
      <c r="F10909" s="5">
        <v>20697750</v>
      </c>
      <c r="G10909" s="6">
        <v>833084.44</v>
      </c>
      <c r="J10909" s="5">
        <v>206978</v>
      </c>
    </row>
    <row r="10911" ht="15">
      <c r="C10911" t="s">
        <v>653</v>
      </c>
    </row>
    <row r="10912" spans="7:9" ht="15">
      <c r="G10912" t="s">
        <v>2456</v>
      </c>
      <c r="H10912">
        <v>5</v>
      </c>
      <c r="I10912">
        <v>15.25</v>
      </c>
    </row>
    <row r="10913" spans="3:10" ht="15">
      <c r="C10913" t="s">
        <v>4576</v>
      </c>
      <c r="F10913" s="5">
        <v>4690194</v>
      </c>
      <c r="G10913" t="s">
        <v>4577</v>
      </c>
      <c r="H10913">
        <v>25</v>
      </c>
      <c r="I10913">
        <v>15.25</v>
      </c>
      <c r="J10913" s="5">
        <v>46902</v>
      </c>
    </row>
    <row r="10914" spans="3:10" ht="15">
      <c r="C10914" t="s">
        <v>3629</v>
      </c>
      <c r="D10914" s="5">
        <v>1911054</v>
      </c>
      <c r="F10914" s="5">
        <v>1911054</v>
      </c>
      <c r="G10914" t="s">
        <v>4578</v>
      </c>
      <c r="H10914">
        <v>25</v>
      </c>
      <c r="I10914">
        <v>15.25</v>
      </c>
      <c r="J10914" s="5">
        <v>19111</v>
      </c>
    </row>
    <row r="10915" spans="3:10" ht="15">
      <c r="C10915" t="s">
        <v>3630</v>
      </c>
      <c r="E10915" s="5">
        <v>620527</v>
      </c>
      <c r="F10915" s="5">
        <v>620527</v>
      </c>
      <c r="G10915" t="s">
        <v>4579</v>
      </c>
      <c r="H10915">
        <v>25</v>
      </c>
      <c r="I10915">
        <v>15.25</v>
      </c>
      <c r="J10915" s="5">
        <v>6205</v>
      </c>
    </row>
    <row r="10916" spans="3:10" ht="15">
      <c r="C10916" t="s">
        <v>4580</v>
      </c>
      <c r="D10916" s="5">
        <v>1911054</v>
      </c>
      <c r="E10916" s="5">
        <v>620527</v>
      </c>
      <c r="F10916" s="5">
        <v>7221775</v>
      </c>
      <c r="G10916" s="6">
        <v>290676.44</v>
      </c>
      <c r="J10916" s="5">
        <v>72218</v>
      </c>
    </row>
    <row r="10919" ht="15">
      <c r="C10919" t="s">
        <v>3154</v>
      </c>
    </row>
    <row r="10920" spans="7:9" ht="15">
      <c r="G10920" t="s">
        <v>2456</v>
      </c>
      <c r="H10920">
        <v>5</v>
      </c>
      <c r="I10920">
        <v>15.25</v>
      </c>
    </row>
    <row r="10921" spans="3:10" ht="15">
      <c r="C10921" t="s">
        <v>2669</v>
      </c>
      <c r="F10921" s="5">
        <v>686160</v>
      </c>
      <c r="G10921" t="s">
        <v>2670</v>
      </c>
      <c r="H10921">
        <v>25</v>
      </c>
      <c r="I10921">
        <v>15.25</v>
      </c>
      <c r="J10921" s="5">
        <v>6862</v>
      </c>
    </row>
    <row r="10922" spans="3:10" ht="15">
      <c r="C10922" t="s">
        <v>3629</v>
      </c>
      <c r="D10922" s="5">
        <v>61710</v>
      </c>
      <c r="F10922" s="5">
        <v>61710</v>
      </c>
      <c r="G10922" t="s">
        <v>2671</v>
      </c>
      <c r="H10922">
        <v>25</v>
      </c>
      <c r="I10922">
        <v>15.25</v>
      </c>
      <c r="J10922">
        <v>617</v>
      </c>
    </row>
    <row r="10923" spans="3:10" ht="15">
      <c r="C10923" t="s">
        <v>3630</v>
      </c>
      <c r="E10923" s="5">
        <v>85140</v>
      </c>
      <c r="F10923" s="5">
        <v>85140</v>
      </c>
      <c r="G10923" t="s">
        <v>2672</v>
      </c>
      <c r="H10923">
        <v>25</v>
      </c>
      <c r="I10923">
        <v>15.25</v>
      </c>
      <c r="J10923">
        <v>851</v>
      </c>
    </row>
    <row r="10924" spans="3:10" ht="15">
      <c r="C10924" t="s">
        <v>2673</v>
      </c>
      <c r="D10924" s="5">
        <v>61710</v>
      </c>
      <c r="E10924" s="5">
        <v>85140</v>
      </c>
      <c r="F10924" s="5">
        <v>833010</v>
      </c>
      <c r="G10924" s="6">
        <v>33528.66</v>
      </c>
      <c r="J10924" s="5">
        <v>8330</v>
      </c>
    </row>
    <row r="10928" spans="3:4" ht="15">
      <c r="C10928" t="s">
        <v>352</v>
      </c>
      <c r="D10928" t="s">
        <v>3203</v>
      </c>
    </row>
    <row r="10929" spans="3:10" ht="15">
      <c r="C10929" s="5">
        <v>17823034</v>
      </c>
      <c r="D10929" s="5">
        <v>8345844</v>
      </c>
      <c r="E10929" s="5">
        <v>2583657</v>
      </c>
      <c r="F10929" s="5">
        <v>28752535</v>
      </c>
      <c r="G10929" s="6">
        <v>1157289.54</v>
      </c>
      <c r="J10929" s="5">
        <v>287526</v>
      </c>
    </row>
    <row r="10931" spans="1:3" ht="15">
      <c r="A10931">
        <v>7311000</v>
      </c>
      <c r="C10931" t="s">
        <v>4583</v>
      </c>
    </row>
    <row r="10932" spans="7:9" ht="15">
      <c r="G10932" t="s">
        <v>1231</v>
      </c>
      <c r="H10932">
        <v>5</v>
      </c>
      <c r="I10932">
        <v>11.2</v>
      </c>
    </row>
    <row r="10933" spans="3:10" ht="15">
      <c r="C10933" t="s">
        <v>353</v>
      </c>
      <c r="F10933" s="5">
        <v>202699644</v>
      </c>
      <c r="G10933" t="s">
        <v>354</v>
      </c>
      <c r="H10933">
        <v>25</v>
      </c>
      <c r="I10933">
        <v>11.2</v>
      </c>
      <c r="J10933" s="5">
        <v>2026996</v>
      </c>
    </row>
    <row r="10934" spans="3:10" ht="15">
      <c r="C10934" t="s">
        <v>3629</v>
      </c>
      <c r="D10934" s="5">
        <v>87086050</v>
      </c>
      <c r="F10934" s="5">
        <v>87086050</v>
      </c>
      <c r="G10934" t="s">
        <v>355</v>
      </c>
      <c r="H10934">
        <v>25</v>
      </c>
      <c r="I10934">
        <v>11.2</v>
      </c>
      <c r="J10934" s="5">
        <v>870861</v>
      </c>
    </row>
    <row r="10935" spans="3:10" ht="15">
      <c r="C10935" t="s">
        <v>3630</v>
      </c>
      <c r="E10935" s="5">
        <v>14018175</v>
      </c>
      <c r="F10935" s="5">
        <v>14018175</v>
      </c>
      <c r="G10935" t="s">
        <v>356</v>
      </c>
      <c r="H10935">
        <v>25</v>
      </c>
      <c r="I10935">
        <v>11.2</v>
      </c>
      <c r="J10935" s="5">
        <v>140182</v>
      </c>
    </row>
    <row r="10936" spans="3:10" ht="15">
      <c r="C10936" t="s">
        <v>357</v>
      </c>
      <c r="D10936" s="5">
        <v>87086050</v>
      </c>
      <c r="E10936" s="5">
        <v>14018175</v>
      </c>
      <c r="F10936" s="5">
        <v>303803869</v>
      </c>
      <c r="G10936" s="6">
        <v>10997700.06</v>
      </c>
      <c r="J10936" s="5">
        <v>3038039</v>
      </c>
    </row>
    <row r="10938" ht="15">
      <c r="C10938" t="s">
        <v>653</v>
      </c>
    </row>
    <row r="10944" spans="4:7" ht="15">
      <c r="D10944" t="s">
        <v>3646</v>
      </c>
      <c r="E10944" t="s">
        <v>3245</v>
      </c>
      <c r="F10944" t="s">
        <v>3246</v>
      </c>
      <c r="G10944" t="s">
        <v>3247</v>
      </c>
    </row>
    <row r="10945" spans="5:6" ht="15">
      <c r="E10945" t="s">
        <v>3753</v>
      </c>
      <c r="F10945" s="7">
        <v>38483</v>
      </c>
    </row>
    <row r="10948" spans="1:2" ht="15">
      <c r="A10948" t="s">
        <v>2409</v>
      </c>
      <c r="B10948" t="s">
        <v>2410</v>
      </c>
    </row>
    <row r="10949" spans="1:3" ht="15">
      <c r="A10949" t="s">
        <v>3250</v>
      </c>
      <c r="B10949" t="s">
        <v>3251</v>
      </c>
      <c r="C10949" t="s">
        <v>2411</v>
      </c>
    </row>
    <row r="10950" spans="1:3" ht="15">
      <c r="A10950" t="s">
        <v>2412</v>
      </c>
      <c r="B10950" t="s">
        <v>4268</v>
      </c>
      <c r="C10950" t="s">
        <v>2413</v>
      </c>
    </row>
    <row r="10951" spans="1:3" ht="15">
      <c r="A10951" t="s">
        <v>4351</v>
      </c>
      <c r="B10951">
        <v>721</v>
      </c>
      <c r="C10951">
        <v>43</v>
      </c>
    </row>
    <row r="10952" spans="1:3" ht="15">
      <c r="A10952" t="s">
        <v>3255</v>
      </c>
      <c r="B10952" t="s">
        <v>3887</v>
      </c>
      <c r="C10952" t="s">
        <v>2414</v>
      </c>
    </row>
    <row r="10955" spans="1:11" ht="15">
      <c r="A10955" t="s">
        <v>4361</v>
      </c>
      <c r="C10955" t="s">
        <v>3258</v>
      </c>
      <c r="D10955" t="s">
        <v>3633</v>
      </c>
      <c r="E10955" t="s">
        <v>3259</v>
      </c>
      <c r="F10955" t="s">
        <v>3260</v>
      </c>
      <c r="G10955" t="s">
        <v>3261</v>
      </c>
      <c r="H10955" t="s">
        <v>3262</v>
      </c>
      <c r="I10955" t="s">
        <v>3263</v>
      </c>
      <c r="J10955" t="s">
        <v>3264</v>
      </c>
      <c r="K10955" t="s">
        <v>3265</v>
      </c>
    </row>
    <row r="10956" spans="3:10" ht="15">
      <c r="C10956" t="s">
        <v>3266</v>
      </c>
      <c r="D10956" t="s">
        <v>3636</v>
      </c>
      <c r="E10956" t="s">
        <v>3267</v>
      </c>
      <c r="F10956" t="s">
        <v>3268</v>
      </c>
      <c r="G10956" t="s">
        <v>3269</v>
      </c>
      <c r="H10956" t="s">
        <v>3270</v>
      </c>
      <c r="I10956" t="s">
        <v>3628</v>
      </c>
      <c r="J10956" t="s">
        <v>3637</v>
      </c>
    </row>
    <row r="10958" spans="7:9" ht="15">
      <c r="G10958" t="s">
        <v>1231</v>
      </c>
      <c r="H10958">
        <v>5</v>
      </c>
      <c r="I10958">
        <v>11.2</v>
      </c>
    </row>
    <row r="10959" spans="3:10" ht="15">
      <c r="C10959" t="s">
        <v>4584</v>
      </c>
      <c r="F10959" s="5">
        <v>394400</v>
      </c>
      <c r="G10959" t="s">
        <v>4585</v>
      </c>
      <c r="H10959">
        <v>25</v>
      </c>
      <c r="I10959">
        <v>11.2</v>
      </c>
      <c r="J10959" s="5">
        <v>3944</v>
      </c>
    </row>
    <row r="10960" spans="3:10" ht="15">
      <c r="C10960" t="s">
        <v>3629</v>
      </c>
      <c r="D10960" s="5">
        <v>74260</v>
      </c>
      <c r="F10960" s="5">
        <v>74260</v>
      </c>
      <c r="G10960" t="s">
        <v>4586</v>
      </c>
      <c r="H10960">
        <v>25</v>
      </c>
      <c r="I10960">
        <v>11.2</v>
      </c>
      <c r="J10960">
        <v>743</v>
      </c>
    </row>
    <row r="10961" spans="3:10" ht="15">
      <c r="C10961" t="s">
        <v>3630</v>
      </c>
      <c r="E10961" s="5">
        <v>191737</v>
      </c>
      <c r="F10961" s="5">
        <v>191737</v>
      </c>
      <c r="G10961" t="s">
        <v>4587</v>
      </c>
      <c r="H10961">
        <v>25</v>
      </c>
      <c r="I10961">
        <v>11.2</v>
      </c>
      <c r="J10961" s="5">
        <v>1917</v>
      </c>
    </row>
    <row r="10962" spans="3:10" ht="15">
      <c r="C10962" t="s">
        <v>4588</v>
      </c>
      <c r="D10962" s="5">
        <v>74260</v>
      </c>
      <c r="E10962" s="5">
        <v>191737</v>
      </c>
      <c r="F10962" s="5">
        <v>660397</v>
      </c>
      <c r="G10962" s="6">
        <v>23906.37</v>
      </c>
      <c r="J10962" s="5">
        <v>6604</v>
      </c>
    </row>
    <row r="10966" spans="3:4" ht="15">
      <c r="C10966" t="s">
        <v>358</v>
      </c>
      <c r="D10966" t="s">
        <v>3640</v>
      </c>
    </row>
    <row r="10967" spans="3:10" ht="15">
      <c r="C10967" s="5">
        <v>203094044</v>
      </c>
      <c r="D10967" s="5">
        <v>87160310</v>
      </c>
      <c r="E10967" s="5">
        <v>14209912</v>
      </c>
      <c r="F10967" s="5">
        <v>304464266</v>
      </c>
      <c r="G10967" s="6">
        <v>11021606.43</v>
      </c>
      <c r="J10967" s="5">
        <v>3044643</v>
      </c>
    </row>
    <row r="10970" spans="1:11" ht="15">
      <c r="A10970" t="s">
        <v>3293</v>
      </c>
      <c r="B10970" t="s">
        <v>3294</v>
      </c>
      <c r="C10970" t="s">
        <v>3742</v>
      </c>
      <c r="D10970" t="s">
        <v>3642</v>
      </c>
      <c r="E10970" t="s">
        <v>3743</v>
      </c>
      <c r="F10970" t="s">
        <v>3744</v>
      </c>
      <c r="G10970" t="s">
        <v>3745</v>
      </c>
      <c r="H10970" t="s">
        <v>3746</v>
      </c>
      <c r="I10970" t="s">
        <v>3747</v>
      </c>
      <c r="J10970" t="s">
        <v>3748</v>
      </c>
      <c r="K10970" t="s">
        <v>3749</v>
      </c>
    </row>
    <row r="10971" spans="3:5" ht="15">
      <c r="C10971" t="s">
        <v>1262</v>
      </c>
      <c r="D10971" t="s">
        <v>4352</v>
      </c>
      <c r="E10971" t="s">
        <v>4126</v>
      </c>
    </row>
    <row r="10972" spans="3:10" ht="15">
      <c r="C10972" t="s">
        <v>1270</v>
      </c>
      <c r="F10972" s="5">
        <v>2786653</v>
      </c>
      <c r="G10972" t="s">
        <v>1271</v>
      </c>
      <c r="H10972">
        <v>31.49</v>
      </c>
      <c r="I10972">
        <v>5.91</v>
      </c>
      <c r="J10972" s="5">
        <v>35101</v>
      </c>
    </row>
    <row r="10973" spans="3:10" ht="15">
      <c r="C10973" t="s">
        <v>3629</v>
      </c>
      <c r="D10973" s="5">
        <v>908330</v>
      </c>
      <c r="F10973" s="5">
        <v>908330</v>
      </c>
      <c r="G10973" t="s">
        <v>1272</v>
      </c>
      <c r="H10973">
        <v>31.49</v>
      </c>
      <c r="I10973">
        <v>5.91</v>
      </c>
      <c r="J10973" s="5">
        <v>11441</v>
      </c>
    </row>
    <row r="10974" spans="3:10" ht="15">
      <c r="C10974" t="s">
        <v>3630</v>
      </c>
      <c r="E10974" s="5">
        <v>289140</v>
      </c>
      <c r="F10974" s="5">
        <v>289140</v>
      </c>
      <c r="G10974" t="s">
        <v>1273</v>
      </c>
      <c r="H10974">
        <v>31.49</v>
      </c>
      <c r="I10974">
        <v>5.91</v>
      </c>
      <c r="J10974" s="5">
        <v>3642</v>
      </c>
    </row>
    <row r="10975" spans="3:10" ht="15">
      <c r="C10975" t="s">
        <v>1274</v>
      </c>
      <c r="D10975" t="s">
        <v>4353</v>
      </c>
      <c r="E10975" t="s">
        <v>359</v>
      </c>
      <c r="F10975" t="s">
        <v>360</v>
      </c>
      <c r="G10975" s="6">
        <v>149006.2</v>
      </c>
      <c r="J10975" s="5">
        <v>50184</v>
      </c>
    </row>
    <row r="10977" spans="3:5" ht="15">
      <c r="C10977" t="s">
        <v>3180</v>
      </c>
      <c r="D10977" t="e">
        <v>#NAME?</v>
      </c>
      <c r="E10977" t="s">
        <v>4110</v>
      </c>
    </row>
    <row r="10978" spans="3:10" ht="15">
      <c r="C10978" t="s">
        <v>654</v>
      </c>
      <c r="F10978" s="5">
        <v>2691140</v>
      </c>
      <c r="G10978" t="s">
        <v>655</v>
      </c>
      <c r="H10978">
        <v>25</v>
      </c>
      <c r="I10978">
        <v>5.41</v>
      </c>
      <c r="J10978" s="5">
        <v>26911</v>
      </c>
    </row>
    <row r="10979" spans="3:10" ht="15">
      <c r="C10979" t="s">
        <v>3629</v>
      </c>
      <c r="D10979" s="5">
        <v>873820</v>
      </c>
      <c r="F10979" s="5">
        <v>873820</v>
      </c>
      <c r="G10979" t="s">
        <v>656</v>
      </c>
      <c r="H10979">
        <v>25</v>
      </c>
      <c r="I10979">
        <v>5.41</v>
      </c>
      <c r="J10979" s="5">
        <v>8738</v>
      </c>
    </row>
    <row r="10980" spans="3:10" ht="15">
      <c r="C10980" t="s">
        <v>3630</v>
      </c>
      <c r="E10980" s="5">
        <v>212390</v>
      </c>
      <c r="F10980" s="5">
        <v>212390</v>
      </c>
      <c r="G10980" t="s">
        <v>657</v>
      </c>
      <c r="H10980">
        <v>25</v>
      </c>
      <c r="I10980">
        <v>5.41</v>
      </c>
      <c r="J10980" s="5">
        <v>2124</v>
      </c>
    </row>
    <row r="10981" spans="3:10" ht="15">
      <c r="C10981" t="s">
        <v>658</v>
      </c>
      <c r="D10981" t="s">
        <v>4354</v>
      </c>
      <c r="E10981" t="s">
        <v>361</v>
      </c>
      <c r="F10981" t="s">
        <v>362</v>
      </c>
      <c r="G10981" s="6">
        <v>114869.22</v>
      </c>
      <c r="J10981" s="5">
        <v>37773</v>
      </c>
    </row>
    <row r="10983" ht="15">
      <c r="C10983" t="s">
        <v>3643</v>
      </c>
    </row>
    <row r="10984" spans="3:7" ht="15">
      <c r="C10984" s="5">
        <v>389872415</v>
      </c>
      <c r="D10984" t="s">
        <v>4355</v>
      </c>
      <c r="E10984" t="s">
        <v>363</v>
      </c>
      <c r="F10984" t="s">
        <v>364</v>
      </c>
      <c r="G10984" s="6">
        <v>21905344.52</v>
      </c>
    </row>
    <row r="10985" spans="3:11" ht="15">
      <c r="C10985" t="s">
        <v>3645</v>
      </c>
      <c r="J10985" t="s">
        <v>365</v>
      </c>
      <c r="K10985">
        <v>52</v>
      </c>
    </row>
    <row r="10986" ht="15">
      <c r="C10986" t="s">
        <v>3754</v>
      </c>
    </row>
    <row r="10990" spans="1:8" ht="15">
      <c r="A10990" t="s">
        <v>3755</v>
      </c>
      <c r="B10990" t="s">
        <v>3756</v>
      </c>
      <c r="C10990" t="s">
        <v>3757</v>
      </c>
      <c r="D10990" t="s">
        <v>3648</v>
      </c>
      <c r="E10990" t="s">
        <v>3758</v>
      </c>
      <c r="F10990" t="s">
        <v>3759</v>
      </c>
      <c r="G10990" t="s">
        <v>3760</v>
      </c>
      <c r="H10990" t="s">
        <v>3649</v>
      </c>
    </row>
    <row r="10993" spans="1:6" ht="15">
      <c r="A10993" t="s">
        <v>3761</v>
      </c>
      <c r="B10993" t="s">
        <v>3762</v>
      </c>
      <c r="C10993" t="s">
        <v>3763</v>
      </c>
      <c r="D10993" t="s">
        <v>3650</v>
      </c>
      <c r="E10993" t="s">
        <v>3764</v>
      </c>
      <c r="F10993" t="s">
        <v>3765</v>
      </c>
    </row>
    <row r="10994" spans="1:5" ht="15">
      <c r="A10994" t="s">
        <v>3766</v>
      </c>
      <c r="B10994" t="s">
        <v>3767</v>
      </c>
      <c r="C10994" t="s">
        <v>3768</v>
      </c>
      <c r="E10994" t="s">
        <v>3627</v>
      </c>
    </row>
    <row r="11010" spans="4:7" ht="15">
      <c r="D11010" t="s">
        <v>3646</v>
      </c>
      <c r="E11010" t="s">
        <v>3245</v>
      </c>
      <c r="F11010" t="s">
        <v>3246</v>
      </c>
      <c r="G11010" t="s">
        <v>3247</v>
      </c>
    </row>
    <row r="11011" spans="5:6" ht="15">
      <c r="E11011" t="s">
        <v>3753</v>
      </c>
      <c r="F11011" s="7">
        <v>38483</v>
      </c>
    </row>
    <row r="11014" spans="1:3" ht="15">
      <c r="A11014" t="s">
        <v>366</v>
      </c>
      <c r="B11014" t="s">
        <v>367</v>
      </c>
      <c r="C11014" t="s">
        <v>368</v>
      </c>
    </row>
    <row r="11015" spans="1:3" ht="15">
      <c r="A11015" t="s">
        <v>3250</v>
      </c>
      <c r="B11015" t="s">
        <v>3251</v>
      </c>
      <c r="C11015" t="s">
        <v>369</v>
      </c>
    </row>
    <row r="11016" spans="1:3" ht="15">
      <c r="A11016" t="s">
        <v>2740</v>
      </c>
      <c r="B11016" t="s">
        <v>3971</v>
      </c>
      <c r="C11016" t="s">
        <v>4166</v>
      </c>
    </row>
    <row r="11017" spans="1:3" ht="15">
      <c r="A11017" t="s">
        <v>4356</v>
      </c>
      <c r="B11017">
        <v>72</v>
      </c>
      <c r="C11017">
        <v>6</v>
      </c>
    </row>
    <row r="11018" spans="1:3" ht="15">
      <c r="A11018" t="s">
        <v>3255</v>
      </c>
      <c r="B11018" t="s">
        <v>3256</v>
      </c>
      <c r="C11018" t="s">
        <v>370</v>
      </c>
    </row>
    <row r="11021" spans="1:11" ht="15">
      <c r="A11021" t="s">
        <v>4361</v>
      </c>
      <c r="C11021" t="s">
        <v>3258</v>
      </c>
      <c r="D11021" t="s">
        <v>3633</v>
      </c>
      <c r="E11021" t="s">
        <v>3259</v>
      </c>
      <c r="F11021" t="s">
        <v>3260</v>
      </c>
      <c r="G11021" t="s">
        <v>3261</v>
      </c>
      <c r="H11021" t="s">
        <v>3262</v>
      </c>
      <c r="I11021" t="s">
        <v>3263</v>
      </c>
      <c r="J11021" t="s">
        <v>3264</v>
      </c>
      <c r="K11021" t="s">
        <v>3265</v>
      </c>
    </row>
    <row r="11022" spans="3:10" ht="15">
      <c r="C11022" t="s">
        <v>3266</v>
      </c>
      <c r="D11022" t="s">
        <v>3636</v>
      </c>
      <c r="E11022" t="s">
        <v>3267</v>
      </c>
      <c r="F11022" t="s">
        <v>3268</v>
      </c>
      <c r="G11022" t="s">
        <v>3269</v>
      </c>
      <c r="H11022" t="s">
        <v>3270</v>
      </c>
      <c r="I11022" t="s">
        <v>3628</v>
      </c>
      <c r="J11022" t="s">
        <v>3637</v>
      </c>
    </row>
    <row r="11024" spans="1:3" ht="15">
      <c r="A11024">
        <v>7401000</v>
      </c>
      <c r="C11024" t="s">
        <v>3706</v>
      </c>
    </row>
    <row r="11025" spans="7:9" ht="15">
      <c r="G11025" t="s">
        <v>2774</v>
      </c>
      <c r="H11025">
        <v>5</v>
      </c>
      <c r="I11025">
        <v>7.5</v>
      </c>
    </row>
    <row r="11026" spans="3:10" ht="15">
      <c r="C11026" t="s">
        <v>371</v>
      </c>
      <c r="F11026" s="5">
        <v>27303280</v>
      </c>
      <c r="G11026" t="s">
        <v>372</v>
      </c>
      <c r="H11026">
        <v>25</v>
      </c>
      <c r="I11026">
        <v>7.5</v>
      </c>
      <c r="J11026" s="5">
        <v>273033</v>
      </c>
    </row>
    <row r="11027" spans="3:10" ht="15">
      <c r="C11027" t="s">
        <v>3629</v>
      </c>
      <c r="D11027" s="5">
        <v>6873840</v>
      </c>
      <c r="F11027" s="5">
        <v>6873840</v>
      </c>
      <c r="G11027" t="s">
        <v>373</v>
      </c>
      <c r="H11027">
        <v>25</v>
      </c>
      <c r="I11027">
        <v>7.5</v>
      </c>
      <c r="J11027" s="5">
        <v>68738</v>
      </c>
    </row>
    <row r="11028" spans="3:10" ht="15">
      <c r="C11028" t="s">
        <v>3630</v>
      </c>
      <c r="E11028" s="5">
        <v>6017158</v>
      </c>
      <c r="F11028" s="5">
        <v>6017158</v>
      </c>
      <c r="G11028" t="s">
        <v>374</v>
      </c>
      <c r="H11028">
        <v>25</v>
      </c>
      <c r="I11028">
        <v>7.5</v>
      </c>
      <c r="J11028" s="5">
        <v>60172</v>
      </c>
    </row>
    <row r="11029" spans="3:10" ht="15">
      <c r="C11029" t="s">
        <v>375</v>
      </c>
      <c r="D11029" s="5">
        <v>6873840</v>
      </c>
      <c r="E11029" s="5">
        <v>6017158</v>
      </c>
      <c r="F11029" s="5">
        <v>40194278</v>
      </c>
      <c r="G11029" s="6">
        <v>1306314.04</v>
      </c>
      <c r="J11029" s="5">
        <v>401943</v>
      </c>
    </row>
    <row r="11031" ht="15">
      <c r="C11031" t="s">
        <v>1120</v>
      </c>
    </row>
    <row r="11032" spans="7:9" ht="15">
      <c r="G11032" t="s">
        <v>2774</v>
      </c>
      <c r="H11032">
        <v>5</v>
      </c>
      <c r="I11032">
        <v>7.5</v>
      </c>
    </row>
    <row r="11033" spans="3:10" ht="15">
      <c r="C11033" t="s">
        <v>3707</v>
      </c>
      <c r="F11033" s="5">
        <v>117278</v>
      </c>
      <c r="G11033" t="s">
        <v>3708</v>
      </c>
      <c r="H11033">
        <v>25</v>
      </c>
      <c r="I11033">
        <v>7.5</v>
      </c>
      <c r="J11033" s="5">
        <v>1173</v>
      </c>
    </row>
    <row r="11034" spans="3:10" ht="15">
      <c r="C11034" t="s">
        <v>3629</v>
      </c>
      <c r="D11034" s="5">
        <v>33800</v>
      </c>
      <c r="F11034" s="5">
        <v>33800</v>
      </c>
      <c r="G11034" t="s">
        <v>3709</v>
      </c>
      <c r="H11034">
        <v>25</v>
      </c>
      <c r="I11034">
        <v>7.5</v>
      </c>
      <c r="J11034">
        <v>338</v>
      </c>
    </row>
    <row r="11035" spans="3:10" ht="15">
      <c r="C11035" t="s">
        <v>3630</v>
      </c>
      <c r="E11035" s="5">
        <v>11405</v>
      </c>
      <c r="F11035" s="5">
        <v>11405</v>
      </c>
      <c r="G11035" t="s">
        <v>3710</v>
      </c>
      <c r="H11035">
        <v>25</v>
      </c>
      <c r="I11035">
        <v>7.5</v>
      </c>
      <c r="J11035">
        <v>114</v>
      </c>
    </row>
    <row r="11036" spans="3:10" ht="15">
      <c r="C11036" t="s">
        <v>3711</v>
      </c>
      <c r="D11036" s="5">
        <v>33800</v>
      </c>
      <c r="E11036" s="5">
        <v>11405</v>
      </c>
      <c r="F11036" s="5">
        <v>162483</v>
      </c>
      <c r="G11036" s="6">
        <v>5280.7</v>
      </c>
      <c r="J11036" s="5">
        <v>1625</v>
      </c>
    </row>
    <row r="11040" spans="3:4" ht="15">
      <c r="C11040" t="s">
        <v>376</v>
      </c>
      <c r="D11040" t="s">
        <v>3187</v>
      </c>
    </row>
    <row r="11041" spans="3:10" ht="15">
      <c r="C11041" s="5">
        <v>27420558</v>
      </c>
      <c r="D11041" s="5">
        <v>6907640</v>
      </c>
      <c r="E11041" s="5">
        <v>6028563</v>
      </c>
      <c r="F11041" s="5">
        <v>40356761</v>
      </c>
      <c r="G11041" s="6">
        <v>1311594.74</v>
      </c>
      <c r="J11041" s="5">
        <v>403568</v>
      </c>
    </row>
    <row r="11043" spans="1:3" ht="15">
      <c r="A11043">
        <v>7403000</v>
      </c>
      <c r="C11043" t="s">
        <v>377</v>
      </c>
    </row>
    <row r="11044" spans="7:9" ht="15">
      <c r="G11044" t="s">
        <v>3410</v>
      </c>
      <c r="H11044">
        <v>5</v>
      </c>
      <c r="I11044">
        <v>10.7</v>
      </c>
    </row>
    <row r="11045" spans="3:10" ht="15">
      <c r="C11045" t="s">
        <v>378</v>
      </c>
      <c r="F11045" s="5">
        <v>23507081</v>
      </c>
      <c r="G11045" t="s">
        <v>379</v>
      </c>
      <c r="H11045">
        <v>25</v>
      </c>
      <c r="I11045">
        <v>10.7</v>
      </c>
      <c r="J11045" s="5">
        <v>235071</v>
      </c>
    </row>
    <row r="11046" spans="3:10" ht="15">
      <c r="C11046" t="s">
        <v>3629</v>
      </c>
      <c r="D11046" s="5">
        <v>6921310</v>
      </c>
      <c r="F11046" s="5">
        <v>6921310</v>
      </c>
      <c r="G11046" t="s">
        <v>380</v>
      </c>
      <c r="H11046">
        <v>25</v>
      </c>
      <c r="I11046">
        <v>10.7</v>
      </c>
      <c r="J11046" s="5">
        <v>69213</v>
      </c>
    </row>
    <row r="11047" spans="3:10" ht="15">
      <c r="C11047" t="s">
        <v>3630</v>
      </c>
      <c r="E11047" s="5">
        <v>4099666</v>
      </c>
      <c r="F11047" s="5">
        <v>4099666</v>
      </c>
      <c r="G11047" t="s">
        <v>381</v>
      </c>
      <c r="H11047">
        <v>25</v>
      </c>
      <c r="I11047">
        <v>10.7</v>
      </c>
      <c r="J11047" s="5">
        <v>40997</v>
      </c>
    </row>
    <row r="11048" spans="3:10" ht="15">
      <c r="C11048" t="s">
        <v>382</v>
      </c>
      <c r="D11048" s="5">
        <v>6921310</v>
      </c>
      <c r="E11048" s="5">
        <v>4099666</v>
      </c>
      <c r="F11048" s="5">
        <v>34528057</v>
      </c>
      <c r="G11048" s="6">
        <v>1232651.64</v>
      </c>
      <c r="J11048" s="5">
        <v>345281</v>
      </c>
    </row>
    <row r="11051" spans="3:4" ht="15">
      <c r="C11051" t="s">
        <v>383</v>
      </c>
      <c r="D11051" t="s">
        <v>3187</v>
      </c>
    </row>
    <row r="11052" spans="3:10" ht="15">
      <c r="C11052" s="5">
        <v>23507081</v>
      </c>
      <c r="D11052" s="5">
        <v>6921310</v>
      </c>
      <c r="E11052" s="5">
        <v>4099666</v>
      </c>
      <c r="F11052" s="5">
        <v>34528057</v>
      </c>
      <c r="G11052" s="6">
        <v>1232651.64</v>
      </c>
      <c r="J11052" s="5">
        <v>345281</v>
      </c>
    </row>
    <row r="11055" spans="1:11" ht="15">
      <c r="A11055" t="s">
        <v>3293</v>
      </c>
      <c r="B11055" t="s">
        <v>3294</v>
      </c>
      <c r="C11055" t="s">
        <v>3742</v>
      </c>
      <c r="D11055" t="s">
        <v>3642</v>
      </c>
      <c r="E11055" t="s">
        <v>3743</v>
      </c>
      <c r="F11055" t="s">
        <v>3744</v>
      </c>
      <c r="G11055" t="s">
        <v>3745</v>
      </c>
      <c r="H11055" t="s">
        <v>3746</v>
      </c>
      <c r="I11055" t="s">
        <v>3747</v>
      </c>
      <c r="J11055" t="s">
        <v>3748</v>
      </c>
      <c r="K11055" t="s">
        <v>3749</v>
      </c>
    </row>
    <row r="11056" spans="3:5" ht="15">
      <c r="C11056" t="s">
        <v>2553</v>
      </c>
      <c r="D11056" t="s">
        <v>4276</v>
      </c>
      <c r="E11056" t="s">
        <v>4277</v>
      </c>
    </row>
    <row r="11057" spans="3:10" ht="15">
      <c r="C11057" t="s">
        <v>2566</v>
      </c>
      <c r="F11057" s="5">
        <v>201778</v>
      </c>
      <c r="G11057" t="s">
        <v>2567</v>
      </c>
      <c r="H11057">
        <v>26.3</v>
      </c>
      <c r="I11057">
        <v>7.5</v>
      </c>
      <c r="J11057" s="5">
        <v>2123</v>
      </c>
    </row>
    <row r="11058" spans="3:10" ht="15">
      <c r="C11058" t="s">
        <v>3629</v>
      </c>
      <c r="D11058" s="5">
        <v>13100</v>
      </c>
      <c r="F11058" s="5">
        <v>13100</v>
      </c>
      <c r="G11058" t="s">
        <v>2568</v>
      </c>
      <c r="H11058">
        <v>26.3</v>
      </c>
      <c r="I11058">
        <v>7.5</v>
      </c>
      <c r="J11058">
        <v>138</v>
      </c>
    </row>
    <row r="11059" spans="3:10" ht="15">
      <c r="C11059" t="s">
        <v>3630</v>
      </c>
      <c r="E11059">
        <v>530</v>
      </c>
      <c r="F11059">
        <v>530</v>
      </c>
      <c r="G11059" t="s">
        <v>2569</v>
      </c>
      <c r="H11059">
        <v>26.3</v>
      </c>
      <c r="I11059">
        <v>7.5</v>
      </c>
      <c r="J11059">
        <v>6</v>
      </c>
    </row>
    <row r="11060" spans="3:10" ht="15">
      <c r="C11060" t="s">
        <v>2570</v>
      </c>
      <c r="D11060" t="s">
        <v>1507</v>
      </c>
      <c r="E11060">
        <v>100</v>
      </c>
      <c r="F11060" t="s">
        <v>384</v>
      </c>
      <c r="G11060" s="6">
        <v>7280.79</v>
      </c>
      <c r="J11060" s="5">
        <v>2267</v>
      </c>
    </row>
    <row r="11062" spans="3:5" ht="15">
      <c r="C11062" t="s">
        <v>2580</v>
      </c>
      <c r="D11062" t="e">
        <v>#NAME?</v>
      </c>
      <c r="E11062" t="s">
        <v>4277</v>
      </c>
    </row>
    <row r="11063" spans="3:10" ht="15">
      <c r="C11063" t="s">
        <v>4151</v>
      </c>
      <c r="F11063" s="5">
        <v>220720</v>
      </c>
      <c r="G11063" t="s">
        <v>4152</v>
      </c>
      <c r="H11063">
        <v>25</v>
      </c>
      <c r="I11063">
        <v>10</v>
      </c>
      <c r="J11063" s="5">
        <v>2207</v>
      </c>
    </row>
    <row r="11064" spans="3:10" ht="15">
      <c r="C11064" t="s">
        <v>3629</v>
      </c>
      <c r="D11064" s="5">
        <v>5240</v>
      </c>
      <c r="F11064" s="5">
        <v>5240</v>
      </c>
      <c r="G11064" t="s">
        <v>4153</v>
      </c>
      <c r="H11064">
        <v>25</v>
      </c>
      <c r="I11064">
        <v>10</v>
      </c>
      <c r="J11064">
        <v>52</v>
      </c>
    </row>
    <row r="11065" spans="3:10" ht="15">
      <c r="C11065" t="s">
        <v>3630</v>
      </c>
      <c r="E11065" s="5">
        <v>79428</v>
      </c>
      <c r="F11065" s="5">
        <v>79428</v>
      </c>
      <c r="G11065" t="s">
        <v>4154</v>
      </c>
      <c r="H11065">
        <v>25</v>
      </c>
      <c r="I11065">
        <v>10</v>
      </c>
      <c r="J11065">
        <v>794</v>
      </c>
    </row>
    <row r="11066" spans="3:10" ht="15">
      <c r="C11066" t="s">
        <v>4155</v>
      </c>
      <c r="D11066" t="s">
        <v>4119</v>
      </c>
      <c r="E11066" t="s">
        <v>385</v>
      </c>
      <c r="F11066" t="s">
        <v>386</v>
      </c>
      <c r="G11066" s="6">
        <v>10688.58</v>
      </c>
      <c r="J11066" s="5">
        <v>3053</v>
      </c>
    </row>
    <row r="11068" spans="3:5" ht="15">
      <c r="C11068" t="s">
        <v>3655</v>
      </c>
      <c r="D11068" t="e">
        <v>#NAME?</v>
      </c>
      <c r="E11068" t="s">
        <v>1608</v>
      </c>
    </row>
    <row r="11069" spans="3:10" ht="15">
      <c r="C11069" t="s">
        <v>3661</v>
      </c>
      <c r="F11069" s="5">
        <v>3732916</v>
      </c>
      <c r="G11069" t="s">
        <v>3662</v>
      </c>
      <c r="H11069">
        <v>25</v>
      </c>
      <c r="I11069">
        <v>10.9</v>
      </c>
      <c r="J11069" s="5">
        <v>37329</v>
      </c>
    </row>
    <row r="11070" spans="3:10" ht="15">
      <c r="C11070" t="s">
        <v>3629</v>
      </c>
      <c r="D11070" s="5">
        <v>707551</v>
      </c>
      <c r="F11070" s="5">
        <v>707551</v>
      </c>
      <c r="G11070" t="s">
        <v>3663</v>
      </c>
      <c r="H11070">
        <v>25</v>
      </c>
      <c r="I11070">
        <v>10.9</v>
      </c>
      <c r="J11070" s="5">
        <v>7076</v>
      </c>
    </row>
    <row r="11076" spans="4:7" ht="15">
      <c r="D11076" t="s">
        <v>3646</v>
      </c>
      <c r="E11076" t="s">
        <v>3245</v>
      </c>
      <c r="F11076" t="s">
        <v>3246</v>
      </c>
      <c r="G11076" t="s">
        <v>3247</v>
      </c>
    </row>
    <row r="11077" spans="5:6" ht="15">
      <c r="E11077" t="s">
        <v>3753</v>
      </c>
      <c r="F11077" s="7">
        <v>38483</v>
      </c>
    </row>
    <row r="11080" spans="1:3" ht="15">
      <c r="A11080" t="s">
        <v>366</v>
      </c>
      <c r="B11080" t="s">
        <v>367</v>
      </c>
      <c r="C11080" t="s">
        <v>368</v>
      </c>
    </row>
    <row r="11081" spans="1:3" ht="15">
      <c r="A11081" t="s">
        <v>3250</v>
      </c>
      <c r="B11081" t="s">
        <v>3251</v>
      </c>
      <c r="C11081" t="s">
        <v>369</v>
      </c>
    </row>
    <row r="11082" spans="1:3" ht="15">
      <c r="A11082" t="s">
        <v>2740</v>
      </c>
      <c r="B11082" t="s">
        <v>3971</v>
      </c>
      <c r="C11082" t="s">
        <v>4166</v>
      </c>
    </row>
    <row r="11083" spans="1:3" ht="15">
      <c r="A11083" t="s">
        <v>4356</v>
      </c>
      <c r="B11083">
        <v>72</v>
      </c>
      <c r="C11083">
        <v>6</v>
      </c>
    </row>
    <row r="11084" spans="1:3" ht="15">
      <c r="A11084" t="s">
        <v>3255</v>
      </c>
      <c r="B11084" t="s">
        <v>3256</v>
      </c>
      <c r="C11084" t="s">
        <v>370</v>
      </c>
    </row>
    <row r="11087" spans="1:11" ht="15">
      <c r="A11087" t="s">
        <v>4361</v>
      </c>
      <c r="C11087" t="s">
        <v>3258</v>
      </c>
      <c r="D11087" t="s">
        <v>3633</v>
      </c>
      <c r="E11087" t="s">
        <v>3259</v>
      </c>
      <c r="F11087" t="s">
        <v>3260</v>
      </c>
      <c r="G11087" t="s">
        <v>3261</v>
      </c>
      <c r="H11087" t="s">
        <v>3262</v>
      </c>
      <c r="I11087" t="s">
        <v>3263</v>
      </c>
      <c r="J11087" t="s">
        <v>3264</v>
      </c>
      <c r="K11087" t="s">
        <v>3265</v>
      </c>
    </row>
    <row r="11088" spans="3:10" ht="15">
      <c r="C11088" t="s">
        <v>3266</v>
      </c>
      <c r="D11088" t="s">
        <v>3636</v>
      </c>
      <c r="E11088" t="s">
        <v>3267</v>
      </c>
      <c r="F11088" t="s">
        <v>3268</v>
      </c>
      <c r="G11088" t="s">
        <v>3269</v>
      </c>
      <c r="H11088" t="s">
        <v>3270</v>
      </c>
      <c r="I11088" t="s">
        <v>3628</v>
      </c>
      <c r="J11088" t="s">
        <v>3637</v>
      </c>
    </row>
    <row r="11090" spans="3:10" ht="15">
      <c r="C11090" t="s">
        <v>3630</v>
      </c>
      <c r="E11090" s="5">
        <v>950478</v>
      </c>
      <c r="F11090" s="5">
        <v>950478</v>
      </c>
      <c r="G11090" t="s">
        <v>3664</v>
      </c>
      <c r="H11090">
        <v>25</v>
      </c>
      <c r="I11090">
        <v>10.9</v>
      </c>
      <c r="J11090" s="5">
        <v>9505</v>
      </c>
    </row>
    <row r="11091" spans="3:10" ht="15">
      <c r="C11091" t="s">
        <v>3665</v>
      </c>
      <c r="D11091" t="s">
        <v>4357</v>
      </c>
      <c r="E11091" t="s">
        <v>387</v>
      </c>
      <c r="F11091" t="s">
        <v>388</v>
      </c>
      <c r="G11091" s="6">
        <v>193534.92</v>
      </c>
      <c r="J11091" s="5">
        <v>53910</v>
      </c>
    </row>
    <row r="11093" ht="15">
      <c r="C11093" t="s">
        <v>3643</v>
      </c>
    </row>
    <row r="11094" spans="3:7" ht="15">
      <c r="C11094" s="5">
        <v>54965775</v>
      </c>
      <c r="D11094" t="s">
        <v>4358</v>
      </c>
      <c r="E11094" t="s">
        <v>389</v>
      </c>
      <c r="F11094" t="s">
        <v>390</v>
      </c>
      <c r="G11094" s="6">
        <v>2750469.97</v>
      </c>
    </row>
    <row r="11095" spans="3:11" ht="15">
      <c r="C11095" t="s">
        <v>3645</v>
      </c>
      <c r="J11095" t="s">
        <v>391</v>
      </c>
      <c r="K11095">
        <v>49</v>
      </c>
    </row>
    <row r="11096" ht="15">
      <c r="C11096" t="s">
        <v>3754</v>
      </c>
    </row>
    <row r="11100" spans="1:8" ht="15">
      <c r="A11100" t="s">
        <v>3755</v>
      </c>
      <c r="B11100" t="s">
        <v>3756</v>
      </c>
      <c r="C11100" t="s">
        <v>3757</v>
      </c>
      <c r="D11100" t="s">
        <v>3648</v>
      </c>
      <c r="E11100" t="s">
        <v>3758</v>
      </c>
      <c r="F11100" t="s">
        <v>3759</v>
      </c>
      <c r="G11100" t="s">
        <v>3760</v>
      </c>
      <c r="H11100" t="s">
        <v>3649</v>
      </c>
    </row>
    <row r="11103" spans="1:6" ht="15">
      <c r="A11103" t="s">
        <v>3761</v>
      </c>
      <c r="B11103" t="s">
        <v>3762</v>
      </c>
      <c r="C11103" t="s">
        <v>3763</v>
      </c>
      <c r="D11103" t="s">
        <v>3650</v>
      </c>
      <c r="E11103" t="s">
        <v>3764</v>
      </c>
      <c r="F11103" t="s">
        <v>3765</v>
      </c>
    </row>
    <row r="11104" spans="1:5" ht="15">
      <c r="A11104" t="s">
        <v>3766</v>
      </c>
      <c r="B11104" t="s">
        <v>3767</v>
      </c>
      <c r="C11104" t="s">
        <v>3768</v>
      </c>
      <c r="E11104" t="s">
        <v>3627</v>
      </c>
    </row>
    <row r="11142" spans="4:7" ht="15">
      <c r="D11142" t="s">
        <v>3646</v>
      </c>
      <c r="E11142" t="s">
        <v>3245</v>
      </c>
      <c r="F11142" t="s">
        <v>3246</v>
      </c>
      <c r="G11142" t="s">
        <v>3247</v>
      </c>
    </row>
    <row r="11143" spans="5:6" ht="15">
      <c r="E11143" t="s">
        <v>3753</v>
      </c>
      <c r="F11143" s="7">
        <v>38483</v>
      </c>
    </row>
    <row r="11146" spans="1:2" ht="15">
      <c r="A11146" t="s">
        <v>392</v>
      </c>
      <c r="B11146" t="s">
        <v>4137</v>
      </c>
    </row>
    <row r="11147" spans="1:3" ht="15">
      <c r="A11147" t="s">
        <v>3250</v>
      </c>
      <c r="B11147" t="s">
        <v>3251</v>
      </c>
      <c r="C11147" t="s">
        <v>393</v>
      </c>
    </row>
    <row r="11148" spans="1:3" ht="15">
      <c r="A11148" t="s">
        <v>4511</v>
      </c>
      <c r="B11148" t="s">
        <v>1388</v>
      </c>
      <c r="C11148" t="s">
        <v>394</v>
      </c>
    </row>
    <row r="11149" spans="1:3" ht="15">
      <c r="A11149" t="s">
        <v>395</v>
      </c>
      <c r="B11149" t="s">
        <v>3974</v>
      </c>
      <c r="C11149">
        <v>2833</v>
      </c>
    </row>
    <row r="11150" spans="1:3" ht="15">
      <c r="A11150" t="s">
        <v>3255</v>
      </c>
      <c r="B11150" t="s">
        <v>1831</v>
      </c>
      <c r="C11150" t="s">
        <v>396</v>
      </c>
    </row>
    <row r="11153" spans="1:11" ht="15">
      <c r="A11153" t="s">
        <v>4361</v>
      </c>
      <c r="C11153" t="s">
        <v>3258</v>
      </c>
      <c r="D11153" t="s">
        <v>3633</v>
      </c>
      <c r="E11153" t="s">
        <v>3259</v>
      </c>
      <c r="F11153" t="s">
        <v>3260</v>
      </c>
      <c r="G11153" t="s">
        <v>3261</v>
      </c>
      <c r="H11153" t="s">
        <v>3262</v>
      </c>
      <c r="I11153" t="s">
        <v>3263</v>
      </c>
      <c r="J11153" t="s">
        <v>3264</v>
      </c>
      <c r="K11153" t="s">
        <v>3265</v>
      </c>
    </row>
    <row r="11154" spans="3:10" ht="15">
      <c r="C11154" t="s">
        <v>3266</v>
      </c>
      <c r="D11154" t="s">
        <v>3636</v>
      </c>
      <c r="E11154" t="s">
        <v>3267</v>
      </c>
      <c r="F11154" t="s">
        <v>3268</v>
      </c>
      <c r="G11154" t="s">
        <v>3269</v>
      </c>
      <c r="H11154" t="s">
        <v>3270</v>
      </c>
      <c r="I11154" t="s">
        <v>3628</v>
      </c>
      <c r="J11154" t="s">
        <v>3637</v>
      </c>
    </row>
    <row r="11156" spans="1:3" ht="15">
      <c r="A11156">
        <v>7503000</v>
      </c>
      <c r="C11156" t="s">
        <v>397</v>
      </c>
    </row>
    <row r="11157" spans="7:9" ht="15">
      <c r="G11157" t="s">
        <v>3784</v>
      </c>
      <c r="H11157">
        <v>5</v>
      </c>
      <c r="I11157">
        <v>6</v>
      </c>
    </row>
    <row r="11158" spans="3:10" ht="15">
      <c r="C11158" t="s">
        <v>398</v>
      </c>
      <c r="F11158" s="5">
        <v>19129515</v>
      </c>
      <c r="G11158" t="s">
        <v>399</v>
      </c>
      <c r="H11158">
        <v>25</v>
      </c>
      <c r="I11158">
        <v>6</v>
      </c>
      <c r="J11158" s="5">
        <v>191295</v>
      </c>
    </row>
    <row r="11159" spans="3:10" ht="15">
      <c r="C11159" t="s">
        <v>3629</v>
      </c>
      <c r="D11159" s="5">
        <v>7731335</v>
      </c>
      <c r="F11159" s="5">
        <v>7731335</v>
      </c>
      <c r="G11159" t="s">
        <v>400</v>
      </c>
      <c r="H11159">
        <v>25</v>
      </c>
      <c r="I11159">
        <v>6</v>
      </c>
      <c r="J11159" s="5">
        <v>77313</v>
      </c>
    </row>
    <row r="11160" spans="3:10" ht="15">
      <c r="C11160" t="s">
        <v>3630</v>
      </c>
      <c r="E11160" s="5">
        <v>3354773</v>
      </c>
      <c r="F11160" s="5">
        <v>3354773</v>
      </c>
      <c r="G11160" t="s">
        <v>401</v>
      </c>
      <c r="H11160">
        <v>25</v>
      </c>
      <c r="I11160">
        <v>6</v>
      </c>
      <c r="J11160" s="5">
        <v>33548</v>
      </c>
    </row>
    <row r="11161" spans="3:10" ht="15">
      <c r="C11161" t="s">
        <v>402</v>
      </c>
      <c r="D11161" s="5">
        <v>7731335</v>
      </c>
      <c r="E11161" s="5">
        <v>3354773</v>
      </c>
      <c r="F11161" s="5">
        <v>30215623</v>
      </c>
      <c r="G11161" s="6">
        <v>936684.32</v>
      </c>
      <c r="J11161" s="5">
        <v>302156</v>
      </c>
    </row>
    <row r="11164" spans="3:4" ht="15">
      <c r="C11164" t="s">
        <v>403</v>
      </c>
      <c r="D11164" t="s">
        <v>3203</v>
      </c>
    </row>
    <row r="11165" spans="3:10" ht="15">
      <c r="C11165" s="5">
        <v>19129515</v>
      </c>
      <c r="D11165" s="5">
        <v>7731335</v>
      </c>
      <c r="E11165" s="5">
        <v>3354773</v>
      </c>
      <c r="F11165" s="5">
        <v>30215623</v>
      </c>
      <c r="G11165" s="6">
        <v>936684.32</v>
      </c>
      <c r="J11165" s="5">
        <v>302156</v>
      </c>
    </row>
    <row r="11167" spans="1:3" ht="15">
      <c r="A11167">
        <v>7504000</v>
      </c>
      <c r="C11167" t="s">
        <v>1708</v>
      </c>
    </row>
    <row r="11168" spans="7:9" ht="15">
      <c r="G11168" t="s">
        <v>3724</v>
      </c>
      <c r="H11168">
        <v>5</v>
      </c>
      <c r="I11168">
        <v>8.7</v>
      </c>
    </row>
    <row r="11169" spans="3:10" ht="15">
      <c r="C11169" t="s">
        <v>404</v>
      </c>
      <c r="F11169" s="5">
        <v>44016203</v>
      </c>
      <c r="G11169" t="s">
        <v>405</v>
      </c>
      <c r="H11169">
        <v>25</v>
      </c>
      <c r="I11169">
        <v>8.7</v>
      </c>
      <c r="J11169" s="5">
        <v>440162</v>
      </c>
    </row>
    <row r="11170" spans="3:10" ht="15">
      <c r="C11170" t="s">
        <v>3629</v>
      </c>
      <c r="D11170" s="5">
        <v>16169760</v>
      </c>
      <c r="F11170" s="5">
        <v>16169760</v>
      </c>
      <c r="G11170" t="s">
        <v>406</v>
      </c>
      <c r="H11170">
        <v>25</v>
      </c>
      <c r="I11170">
        <v>8.7</v>
      </c>
      <c r="J11170" s="5">
        <v>161698</v>
      </c>
    </row>
    <row r="11171" spans="3:10" ht="15">
      <c r="C11171" t="s">
        <v>3630</v>
      </c>
      <c r="E11171" s="5">
        <v>3051262</v>
      </c>
      <c r="F11171" s="5">
        <v>3051262</v>
      </c>
      <c r="G11171" t="s">
        <v>407</v>
      </c>
      <c r="H11171">
        <v>25</v>
      </c>
      <c r="I11171">
        <v>8.7</v>
      </c>
      <c r="J11171" s="5">
        <v>30513</v>
      </c>
    </row>
    <row r="11172" spans="3:10" ht="15">
      <c r="C11172" t="s">
        <v>408</v>
      </c>
      <c r="D11172" s="5">
        <v>16169760</v>
      </c>
      <c r="E11172" s="5">
        <v>3051262</v>
      </c>
      <c r="F11172" s="5">
        <v>63237225</v>
      </c>
      <c r="G11172" s="6">
        <v>2131094.48</v>
      </c>
      <c r="J11172" s="5">
        <v>632373</v>
      </c>
    </row>
    <row r="11174" ht="15">
      <c r="C11174" t="s">
        <v>1244</v>
      </c>
    </row>
    <row r="11175" spans="7:9" ht="15">
      <c r="G11175" t="s">
        <v>3724</v>
      </c>
      <c r="H11175">
        <v>5</v>
      </c>
      <c r="I11175">
        <v>8.7</v>
      </c>
    </row>
    <row r="11176" spans="3:10" ht="15">
      <c r="C11176" t="s">
        <v>1709</v>
      </c>
      <c r="F11176" s="5">
        <v>549349</v>
      </c>
      <c r="G11176" t="s">
        <v>1710</v>
      </c>
      <c r="H11176">
        <v>25</v>
      </c>
      <c r="I11176">
        <v>8.7</v>
      </c>
      <c r="J11176" s="5">
        <v>5493</v>
      </c>
    </row>
    <row r="11177" spans="3:10" ht="15">
      <c r="C11177" t="s">
        <v>3629</v>
      </c>
      <c r="D11177" s="5">
        <v>195320</v>
      </c>
      <c r="F11177" s="5">
        <v>195320</v>
      </c>
      <c r="G11177" t="s">
        <v>1711</v>
      </c>
      <c r="H11177">
        <v>25</v>
      </c>
      <c r="I11177">
        <v>8.7</v>
      </c>
      <c r="J11177" s="5">
        <v>1953</v>
      </c>
    </row>
    <row r="11178" spans="3:10" ht="15">
      <c r="C11178" t="s">
        <v>3630</v>
      </c>
      <c r="E11178" s="5">
        <v>63640</v>
      </c>
      <c r="F11178" s="5">
        <v>63640</v>
      </c>
      <c r="G11178" t="s">
        <v>1712</v>
      </c>
      <c r="H11178">
        <v>25</v>
      </c>
      <c r="I11178">
        <v>8.7</v>
      </c>
      <c r="J11178">
        <v>636</v>
      </c>
    </row>
    <row r="11179" spans="3:10" ht="15">
      <c r="C11179" t="s">
        <v>1713</v>
      </c>
      <c r="D11179" s="5">
        <v>195320</v>
      </c>
      <c r="E11179" s="5">
        <v>63640</v>
      </c>
      <c r="F11179" s="5">
        <v>808309</v>
      </c>
      <c r="G11179" s="6">
        <v>27240.01</v>
      </c>
      <c r="J11179" s="5">
        <v>8082</v>
      </c>
    </row>
    <row r="11182" ht="15">
      <c r="C11182" t="s">
        <v>2694</v>
      </c>
    </row>
    <row r="11183" spans="7:9" ht="15">
      <c r="G11183" t="s">
        <v>3724</v>
      </c>
      <c r="H11183">
        <v>5</v>
      </c>
      <c r="I11183">
        <v>8.7</v>
      </c>
    </row>
    <row r="11184" spans="3:10" ht="15">
      <c r="C11184" t="s">
        <v>3450</v>
      </c>
      <c r="F11184" s="5">
        <v>3241917</v>
      </c>
      <c r="G11184" t="s">
        <v>3451</v>
      </c>
      <c r="H11184">
        <v>25</v>
      </c>
      <c r="I11184">
        <v>8.7</v>
      </c>
      <c r="J11184" s="5">
        <v>32419</v>
      </c>
    </row>
    <row r="11185" spans="3:10" ht="15">
      <c r="C11185" t="s">
        <v>3629</v>
      </c>
      <c r="D11185" s="5">
        <v>702985</v>
      </c>
      <c r="F11185" s="5">
        <v>702985</v>
      </c>
      <c r="G11185" t="s">
        <v>3452</v>
      </c>
      <c r="H11185">
        <v>25</v>
      </c>
      <c r="I11185">
        <v>8.7</v>
      </c>
      <c r="J11185" s="5">
        <v>7030</v>
      </c>
    </row>
    <row r="11186" spans="3:10" ht="15">
      <c r="C11186" t="s">
        <v>3630</v>
      </c>
      <c r="E11186" s="5">
        <v>1428370</v>
      </c>
      <c r="F11186" s="5">
        <v>1428370</v>
      </c>
      <c r="G11186" t="s">
        <v>3453</v>
      </c>
      <c r="H11186">
        <v>25</v>
      </c>
      <c r="I11186">
        <v>8.7</v>
      </c>
      <c r="J11186" s="5">
        <v>14284</v>
      </c>
    </row>
    <row r="11187" spans="3:10" ht="15">
      <c r="C11187" t="s">
        <v>3454</v>
      </c>
      <c r="D11187" s="5">
        <v>702985</v>
      </c>
      <c r="E11187" s="5">
        <v>1428370</v>
      </c>
      <c r="F11187" s="5">
        <v>5373272</v>
      </c>
      <c r="G11187" s="6">
        <v>181079.26</v>
      </c>
      <c r="J11187" s="5">
        <v>53733</v>
      </c>
    </row>
    <row r="11190" ht="15">
      <c r="C11190" t="s">
        <v>1677</v>
      </c>
    </row>
    <row r="11191" spans="7:9" ht="15">
      <c r="G11191" t="s">
        <v>3724</v>
      </c>
      <c r="H11191">
        <v>5</v>
      </c>
      <c r="I11191">
        <v>8.7</v>
      </c>
    </row>
    <row r="11192" spans="3:10" ht="15">
      <c r="C11192" t="s">
        <v>1156</v>
      </c>
      <c r="F11192" s="5">
        <v>235610</v>
      </c>
      <c r="G11192" t="s">
        <v>1157</v>
      </c>
      <c r="H11192">
        <v>25</v>
      </c>
      <c r="I11192">
        <v>8.7</v>
      </c>
      <c r="J11192" s="5">
        <v>2356</v>
      </c>
    </row>
    <row r="11193" spans="3:10" ht="15">
      <c r="C11193" t="s">
        <v>3629</v>
      </c>
      <c r="D11193" s="5">
        <v>165455</v>
      </c>
      <c r="F11193" s="5">
        <v>165455</v>
      </c>
      <c r="G11193" t="s">
        <v>1158</v>
      </c>
      <c r="H11193">
        <v>25</v>
      </c>
      <c r="I11193">
        <v>8.7</v>
      </c>
      <c r="J11193" s="5">
        <v>1655</v>
      </c>
    </row>
    <row r="11194" spans="3:10" ht="15">
      <c r="C11194" t="s">
        <v>3630</v>
      </c>
      <c r="E11194" s="5">
        <v>86940</v>
      </c>
      <c r="F11194" s="5">
        <v>86940</v>
      </c>
      <c r="G11194" t="s">
        <v>1159</v>
      </c>
      <c r="H11194">
        <v>25</v>
      </c>
      <c r="I11194">
        <v>8.7</v>
      </c>
      <c r="J11194">
        <v>869</v>
      </c>
    </row>
    <row r="11195" spans="3:10" ht="15">
      <c r="C11195" t="s">
        <v>1160</v>
      </c>
      <c r="D11195" s="5">
        <v>165455</v>
      </c>
      <c r="E11195" s="5">
        <v>86940</v>
      </c>
      <c r="F11195" s="5">
        <v>488005</v>
      </c>
      <c r="G11195" s="6">
        <v>16445.77</v>
      </c>
      <c r="J11195" s="5">
        <v>4880</v>
      </c>
    </row>
    <row r="11199" spans="3:4" ht="15">
      <c r="C11199" t="s">
        <v>409</v>
      </c>
      <c r="D11199" t="s">
        <v>3223</v>
      </c>
    </row>
    <row r="11200" spans="3:10" ht="15">
      <c r="C11200" s="5">
        <v>48043079</v>
      </c>
      <c r="D11200" s="5">
        <v>17233520</v>
      </c>
      <c r="E11200" s="5">
        <v>4630212</v>
      </c>
      <c r="F11200" s="5">
        <v>69906811</v>
      </c>
      <c r="G11200" s="6">
        <v>2355859.52</v>
      </c>
      <c r="J11200" s="5">
        <v>699068</v>
      </c>
    </row>
    <row r="11202" spans="1:4" ht="15">
      <c r="A11202">
        <v>7509000</v>
      </c>
      <c r="C11202" t="s">
        <v>410</v>
      </c>
      <c r="D11202" t="s">
        <v>1526</v>
      </c>
    </row>
    <row r="11208" spans="4:7" ht="15">
      <c r="D11208" t="s">
        <v>3646</v>
      </c>
      <c r="E11208" t="s">
        <v>3245</v>
      </c>
      <c r="F11208" t="s">
        <v>3246</v>
      </c>
      <c r="G11208" t="s">
        <v>3247</v>
      </c>
    </row>
    <row r="11209" spans="5:6" ht="15">
      <c r="E11209" t="s">
        <v>3753</v>
      </c>
      <c r="F11209" s="7">
        <v>38483</v>
      </c>
    </row>
    <row r="11212" spans="1:2" ht="15">
      <c r="A11212" t="s">
        <v>392</v>
      </c>
      <c r="B11212" t="s">
        <v>4137</v>
      </c>
    </row>
    <row r="11213" spans="1:3" ht="15">
      <c r="A11213" t="s">
        <v>3250</v>
      </c>
      <c r="B11213" t="s">
        <v>3251</v>
      </c>
      <c r="C11213" t="s">
        <v>393</v>
      </c>
    </row>
    <row r="11214" spans="1:3" ht="15">
      <c r="A11214" t="s">
        <v>4511</v>
      </c>
      <c r="B11214" t="s">
        <v>1388</v>
      </c>
      <c r="C11214" t="s">
        <v>394</v>
      </c>
    </row>
    <row r="11215" spans="1:3" ht="15">
      <c r="A11215" t="s">
        <v>395</v>
      </c>
      <c r="B11215" t="s">
        <v>3974</v>
      </c>
      <c r="C11215">
        <v>2833</v>
      </c>
    </row>
    <row r="11216" spans="1:3" ht="15">
      <c r="A11216" t="s">
        <v>3255</v>
      </c>
      <c r="B11216" t="s">
        <v>1831</v>
      </c>
      <c r="C11216" t="s">
        <v>396</v>
      </c>
    </row>
    <row r="11219" spans="1:11" ht="15">
      <c r="A11219" t="s">
        <v>4361</v>
      </c>
      <c r="C11219" t="s">
        <v>3258</v>
      </c>
      <c r="D11219" t="s">
        <v>3633</v>
      </c>
      <c r="E11219" t="s">
        <v>3259</v>
      </c>
      <c r="F11219" t="s">
        <v>3260</v>
      </c>
      <c r="G11219" t="s">
        <v>3261</v>
      </c>
      <c r="H11219" t="s">
        <v>3262</v>
      </c>
      <c r="I11219" t="s">
        <v>3263</v>
      </c>
      <c r="J11219" t="s">
        <v>3264</v>
      </c>
      <c r="K11219" t="s">
        <v>3265</v>
      </c>
    </row>
    <row r="11220" spans="3:10" ht="15">
      <c r="C11220" t="s">
        <v>3266</v>
      </c>
      <c r="D11220" t="s">
        <v>3636</v>
      </c>
      <c r="E11220" t="s">
        <v>3267</v>
      </c>
      <c r="F11220" t="s">
        <v>3268</v>
      </c>
      <c r="G11220" t="s">
        <v>3269</v>
      </c>
      <c r="H11220" t="s">
        <v>3270</v>
      </c>
      <c r="I11220" t="s">
        <v>3628</v>
      </c>
      <c r="J11220" t="s">
        <v>3637</v>
      </c>
    </row>
    <row r="11222" spans="7:9" ht="15">
      <c r="G11222" t="s">
        <v>2774</v>
      </c>
      <c r="H11222">
        <v>5</v>
      </c>
      <c r="I11222">
        <v>7.5</v>
      </c>
    </row>
    <row r="11223" spans="3:10" ht="15">
      <c r="C11223" t="s">
        <v>411</v>
      </c>
      <c r="F11223" s="5">
        <v>13267672</v>
      </c>
      <c r="G11223" t="s">
        <v>412</v>
      </c>
      <c r="H11223">
        <v>25</v>
      </c>
      <c r="I11223">
        <v>7.5</v>
      </c>
      <c r="J11223" s="5">
        <v>132677</v>
      </c>
    </row>
    <row r="11224" spans="3:10" ht="15">
      <c r="C11224" t="s">
        <v>3629</v>
      </c>
      <c r="D11224" s="5">
        <v>3733645</v>
      </c>
      <c r="F11224" s="5">
        <v>3733645</v>
      </c>
      <c r="G11224" t="s">
        <v>413</v>
      </c>
      <c r="H11224">
        <v>25</v>
      </c>
      <c r="I11224">
        <v>7.5</v>
      </c>
      <c r="J11224" s="5">
        <v>37336</v>
      </c>
    </row>
    <row r="11225" spans="3:10" ht="15">
      <c r="C11225" t="s">
        <v>3630</v>
      </c>
      <c r="E11225" s="5">
        <v>1677746</v>
      </c>
      <c r="F11225" s="5">
        <v>1677746</v>
      </c>
      <c r="G11225" t="s">
        <v>414</v>
      </c>
      <c r="H11225">
        <v>25</v>
      </c>
      <c r="I11225">
        <v>7.5</v>
      </c>
      <c r="J11225" s="5">
        <v>16777</v>
      </c>
    </row>
    <row r="11226" spans="3:10" ht="15">
      <c r="C11226" t="s">
        <v>415</v>
      </c>
      <c r="D11226" s="5">
        <v>3733645</v>
      </c>
      <c r="E11226" s="5">
        <v>1677746</v>
      </c>
      <c r="F11226" s="5">
        <v>18679063</v>
      </c>
      <c r="G11226" s="6">
        <v>607069.55</v>
      </c>
      <c r="J11226" s="5">
        <v>186790</v>
      </c>
    </row>
    <row r="11229" spans="3:4" ht="15">
      <c r="C11229" t="s">
        <v>416</v>
      </c>
      <c r="D11229" t="s">
        <v>1527</v>
      </c>
    </row>
    <row r="11230" spans="3:10" ht="15">
      <c r="C11230" s="5">
        <v>13267672</v>
      </c>
      <c r="D11230" s="5">
        <v>3733645</v>
      </c>
      <c r="E11230" s="5">
        <v>1677746</v>
      </c>
      <c r="F11230" s="5">
        <v>18679063</v>
      </c>
      <c r="G11230" s="6">
        <v>607069.55</v>
      </c>
      <c r="J11230" s="5">
        <v>186790</v>
      </c>
    </row>
    <row r="11232" spans="1:3" ht="15">
      <c r="A11232">
        <v>7510000</v>
      </c>
      <c r="C11232" t="s">
        <v>1716</v>
      </c>
    </row>
    <row r="11233" spans="7:9" ht="15">
      <c r="G11233" t="s">
        <v>2619</v>
      </c>
      <c r="H11233">
        <v>5</v>
      </c>
      <c r="I11233">
        <v>10.6</v>
      </c>
    </row>
    <row r="11234" spans="3:10" ht="15">
      <c r="C11234" t="s">
        <v>417</v>
      </c>
      <c r="F11234" s="5">
        <v>24931570</v>
      </c>
      <c r="G11234" t="s">
        <v>418</v>
      </c>
      <c r="H11234">
        <v>25</v>
      </c>
      <c r="I11234">
        <v>10.6</v>
      </c>
      <c r="J11234" s="5">
        <v>249316</v>
      </c>
    </row>
    <row r="11235" spans="3:10" ht="15">
      <c r="C11235" t="s">
        <v>3629</v>
      </c>
      <c r="D11235" s="5">
        <v>9946635</v>
      </c>
      <c r="F11235" s="5">
        <v>9946635</v>
      </c>
      <c r="G11235" t="s">
        <v>419</v>
      </c>
      <c r="H11235">
        <v>25</v>
      </c>
      <c r="I11235">
        <v>10.6</v>
      </c>
      <c r="J11235" s="5">
        <v>99466</v>
      </c>
    </row>
    <row r="11236" spans="3:10" ht="15">
      <c r="C11236" t="s">
        <v>3630</v>
      </c>
      <c r="E11236" s="5">
        <v>2703786</v>
      </c>
      <c r="F11236" s="5">
        <v>2703786</v>
      </c>
      <c r="G11236" t="s">
        <v>420</v>
      </c>
      <c r="H11236">
        <v>25</v>
      </c>
      <c r="I11236">
        <v>10.6</v>
      </c>
      <c r="J11236" s="5">
        <v>27038</v>
      </c>
    </row>
    <row r="11237" spans="3:10" ht="15">
      <c r="C11237" t="s">
        <v>421</v>
      </c>
      <c r="D11237" s="5">
        <v>9946635</v>
      </c>
      <c r="E11237" s="5">
        <v>2703786</v>
      </c>
      <c r="F11237" s="5">
        <v>37581991</v>
      </c>
      <c r="G11237" s="6">
        <v>1337918.88</v>
      </c>
      <c r="J11237" s="5">
        <v>375820</v>
      </c>
    </row>
    <row r="11239" ht="15">
      <c r="C11239" t="s">
        <v>1244</v>
      </c>
    </row>
    <row r="11240" spans="7:9" ht="15">
      <c r="G11240" t="s">
        <v>2619</v>
      </c>
      <c r="H11240">
        <v>5</v>
      </c>
      <c r="I11240">
        <v>10.6</v>
      </c>
    </row>
    <row r="11241" spans="3:10" ht="15">
      <c r="C11241" t="s">
        <v>1717</v>
      </c>
      <c r="F11241" s="5">
        <v>476922</v>
      </c>
      <c r="G11241" t="s">
        <v>1718</v>
      </c>
      <c r="H11241">
        <v>25</v>
      </c>
      <c r="I11241">
        <v>10.6</v>
      </c>
      <c r="J11241" s="5">
        <v>4769</v>
      </c>
    </row>
    <row r="11242" spans="3:10" ht="15">
      <c r="C11242" t="s">
        <v>3629</v>
      </c>
      <c r="D11242" s="5">
        <v>80670</v>
      </c>
      <c r="F11242" s="5">
        <v>80670</v>
      </c>
      <c r="G11242" t="s">
        <v>1719</v>
      </c>
      <c r="H11242">
        <v>25</v>
      </c>
      <c r="I11242">
        <v>10.6</v>
      </c>
      <c r="J11242">
        <v>807</v>
      </c>
    </row>
    <row r="11243" spans="3:10" ht="15">
      <c r="C11243" t="s">
        <v>3630</v>
      </c>
      <c r="E11243" s="5">
        <v>54520</v>
      </c>
      <c r="F11243" s="5">
        <v>54520</v>
      </c>
      <c r="G11243" t="s">
        <v>1720</v>
      </c>
      <c r="H11243">
        <v>25</v>
      </c>
      <c r="I11243">
        <v>10.6</v>
      </c>
      <c r="J11243">
        <v>545</v>
      </c>
    </row>
    <row r="11244" spans="3:10" ht="15">
      <c r="C11244" t="s">
        <v>1721</v>
      </c>
      <c r="D11244" s="5">
        <v>80670</v>
      </c>
      <c r="E11244" s="5">
        <v>54520</v>
      </c>
      <c r="F11244" s="5">
        <v>612112</v>
      </c>
      <c r="G11244" s="6">
        <v>21791.18</v>
      </c>
      <c r="J11244" s="5">
        <v>6121</v>
      </c>
    </row>
    <row r="11247" ht="15">
      <c r="C11247" t="s">
        <v>422</v>
      </c>
    </row>
    <row r="11248" spans="7:9" ht="15">
      <c r="G11248" t="s">
        <v>2619</v>
      </c>
      <c r="H11248">
        <v>5</v>
      </c>
      <c r="I11248">
        <v>10.6</v>
      </c>
    </row>
    <row r="11249" spans="3:10" ht="15">
      <c r="C11249" t="s">
        <v>1064</v>
      </c>
      <c r="F11249" s="5">
        <v>5706215</v>
      </c>
      <c r="G11249" t="s">
        <v>1065</v>
      </c>
      <c r="H11249">
        <v>25</v>
      </c>
      <c r="I11249">
        <v>10.6</v>
      </c>
      <c r="J11249" s="5">
        <v>57062</v>
      </c>
    </row>
    <row r="11250" spans="3:10" ht="15">
      <c r="C11250" t="s">
        <v>3629</v>
      </c>
      <c r="D11250" s="5">
        <v>2124679</v>
      </c>
      <c r="F11250" s="5">
        <v>2124679</v>
      </c>
      <c r="G11250" t="s">
        <v>1066</v>
      </c>
      <c r="H11250">
        <v>25</v>
      </c>
      <c r="I11250">
        <v>10.6</v>
      </c>
      <c r="J11250" s="5">
        <v>21247</v>
      </c>
    </row>
    <row r="11251" spans="3:10" ht="15">
      <c r="C11251" t="s">
        <v>3630</v>
      </c>
      <c r="E11251" s="5">
        <v>1347498</v>
      </c>
      <c r="F11251" s="5">
        <v>1347498</v>
      </c>
      <c r="G11251" t="s">
        <v>1067</v>
      </c>
      <c r="H11251">
        <v>25</v>
      </c>
      <c r="I11251">
        <v>10.6</v>
      </c>
      <c r="J11251" s="5">
        <v>13475</v>
      </c>
    </row>
    <row r="11252" spans="3:10" ht="15">
      <c r="C11252" t="s">
        <v>1068</v>
      </c>
      <c r="D11252" s="5">
        <v>2124679</v>
      </c>
      <c r="E11252" s="5">
        <v>1347498</v>
      </c>
      <c r="F11252" s="5">
        <v>9178392</v>
      </c>
      <c r="G11252" s="6">
        <v>326750.75</v>
      </c>
      <c r="J11252" s="5">
        <v>91784</v>
      </c>
    </row>
    <row r="11255" ht="15">
      <c r="C11255" t="s">
        <v>848</v>
      </c>
    </row>
    <row r="11256" spans="7:9" ht="15">
      <c r="G11256" t="s">
        <v>2619</v>
      </c>
      <c r="H11256">
        <v>5</v>
      </c>
      <c r="I11256">
        <v>10.6</v>
      </c>
    </row>
    <row r="11257" spans="3:10" ht="15">
      <c r="C11257" t="s">
        <v>1976</v>
      </c>
      <c r="F11257" s="5">
        <v>668941</v>
      </c>
      <c r="G11257" t="s">
        <v>1977</v>
      </c>
      <c r="H11257">
        <v>25</v>
      </c>
      <c r="I11257">
        <v>10.6</v>
      </c>
      <c r="J11257" s="5">
        <v>6689</v>
      </c>
    </row>
    <row r="11258" spans="3:10" ht="15">
      <c r="C11258" t="s">
        <v>3629</v>
      </c>
      <c r="D11258" s="5">
        <v>164304</v>
      </c>
      <c r="F11258" s="5">
        <v>164304</v>
      </c>
      <c r="G11258" t="s">
        <v>1978</v>
      </c>
      <c r="H11258">
        <v>25</v>
      </c>
      <c r="I11258">
        <v>10.6</v>
      </c>
      <c r="J11258" s="5">
        <v>1643</v>
      </c>
    </row>
    <row r="11259" spans="3:10" ht="15">
      <c r="C11259" t="s">
        <v>3630</v>
      </c>
      <c r="E11259" s="5">
        <v>31005</v>
      </c>
      <c r="F11259" s="5">
        <v>31005</v>
      </c>
      <c r="G11259" t="s">
        <v>1979</v>
      </c>
      <c r="H11259">
        <v>25</v>
      </c>
      <c r="I11259">
        <v>10.6</v>
      </c>
      <c r="J11259">
        <v>310</v>
      </c>
    </row>
    <row r="11260" spans="3:10" ht="15">
      <c r="C11260" t="s">
        <v>1980</v>
      </c>
      <c r="D11260" s="5">
        <v>164304</v>
      </c>
      <c r="E11260" s="5">
        <v>31005</v>
      </c>
      <c r="F11260" s="5">
        <v>864250</v>
      </c>
      <c r="G11260" s="6">
        <v>30767.3</v>
      </c>
      <c r="J11260" s="5">
        <v>8642</v>
      </c>
    </row>
    <row r="11264" spans="3:4" ht="15">
      <c r="C11264" t="s">
        <v>423</v>
      </c>
      <c r="D11264" t="s">
        <v>3223</v>
      </c>
    </row>
    <row r="11265" spans="3:10" ht="15">
      <c r="C11265" s="5">
        <v>31783648</v>
      </c>
      <c r="D11265" s="5">
        <v>12316288</v>
      </c>
      <c r="E11265" s="5">
        <v>4136809</v>
      </c>
      <c r="F11265" s="5">
        <v>48236745</v>
      </c>
      <c r="G11265" s="6">
        <v>1717228.11</v>
      </c>
      <c r="J11265" s="5">
        <v>482367</v>
      </c>
    </row>
    <row r="11267" spans="1:11" ht="15">
      <c r="A11267" t="s">
        <v>3293</v>
      </c>
      <c r="B11267" t="s">
        <v>3294</v>
      </c>
      <c r="C11267" t="s">
        <v>3742</v>
      </c>
      <c r="D11267" t="s">
        <v>3642</v>
      </c>
      <c r="E11267" t="s">
        <v>3743</v>
      </c>
      <c r="F11267" t="s">
        <v>3744</v>
      </c>
      <c r="G11267" t="s">
        <v>3745</v>
      </c>
      <c r="H11267" t="s">
        <v>3746</v>
      </c>
      <c r="I11267" t="s">
        <v>3747</v>
      </c>
      <c r="J11267" t="s">
        <v>3748</v>
      </c>
      <c r="K11267" t="s">
        <v>3749</v>
      </c>
    </row>
    <row r="11274" spans="4:7" ht="15">
      <c r="D11274" t="s">
        <v>3646</v>
      </c>
      <c r="E11274" t="s">
        <v>3245</v>
      </c>
      <c r="F11274" t="s">
        <v>3246</v>
      </c>
      <c r="G11274" t="s">
        <v>3247</v>
      </c>
    </row>
    <row r="11275" spans="5:6" ht="15">
      <c r="E11275" t="s">
        <v>3753</v>
      </c>
      <c r="F11275" s="7">
        <v>38483</v>
      </c>
    </row>
    <row r="11278" spans="1:2" ht="15">
      <c r="A11278" t="s">
        <v>392</v>
      </c>
      <c r="B11278" t="s">
        <v>4137</v>
      </c>
    </row>
    <row r="11279" spans="1:3" ht="15">
      <c r="A11279" t="s">
        <v>3250</v>
      </c>
      <c r="B11279" t="s">
        <v>3251</v>
      </c>
      <c r="C11279" t="s">
        <v>393</v>
      </c>
    </row>
    <row r="11280" spans="1:3" ht="15">
      <c r="A11280" t="s">
        <v>4511</v>
      </c>
      <c r="B11280" t="s">
        <v>1388</v>
      </c>
      <c r="C11280" t="s">
        <v>394</v>
      </c>
    </row>
    <row r="11281" spans="1:3" ht="15">
      <c r="A11281" t="s">
        <v>395</v>
      </c>
      <c r="B11281" t="s">
        <v>3974</v>
      </c>
      <c r="C11281">
        <v>2833</v>
      </c>
    </row>
    <row r="11282" spans="1:3" ht="15">
      <c r="A11282" t="s">
        <v>3255</v>
      </c>
      <c r="B11282" t="s">
        <v>1831</v>
      </c>
      <c r="C11282" t="s">
        <v>396</v>
      </c>
    </row>
    <row r="11285" spans="1:11" ht="15">
      <c r="A11285" t="s">
        <v>4361</v>
      </c>
      <c r="C11285" t="s">
        <v>3258</v>
      </c>
      <c r="D11285" t="s">
        <v>3633</v>
      </c>
      <c r="E11285" t="s">
        <v>3259</v>
      </c>
      <c r="F11285" t="s">
        <v>3260</v>
      </c>
      <c r="G11285" t="s">
        <v>3261</v>
      </c>
      <c r="H11285" t="s">
        <v>3262</v>
      </c>
      <c r="I11285" t="s">
        <v>3263</v>
      </c>
      <c r="J11285" t="s">
        <v>3264</v>
      </c>
      <c r="K11285" t="s">
        <v>3265</v>
      </c>
    </row>
    <row r="11286" spans="3:10" ht="15">
      <c r="C11286" t="s">
        <v>3266</v>
      </c>
      <c r="D11286" t="s">
        <v>3636</v>
      </c>
      <c r="E11286" t="s">
        <v>3267</v>
      </c>
      <c r="F11286" t="s">
        <v>3268</v>
      </c>
      <c r="G11286" t="s">
        <v>3269</v>
      </c>
      <c r="H11286" t="s">
        <v>3270</v>
      </c>
      <c r="I11286" t="s">
        <v>3628</v>
      </c>
      <c r="J11286" t="s">
        <v>3637</v>
      </c>
    </row>
    <row r="11288" ht="15">
      <c r="C11288" t="s">
        <v>3643</v>
      </c>
    </row>
    <row r="11289" spans="3:7" ht="15">
      <c r="C11289" s="5">
        <v>101344960</v>
      </c>
      <c r="D11289" t="s">
        <v>4360</v>
      </c>
      <c r="E11289" t="s">
        <v>424</v>
      </c>
      <c r="F11289" t="s">
        <v>425</v>
      </c>
      <c r="G11289" s="6">
        <v>5012767.23</v>
      </c>
    </row>
    <row r="11290" spans="3:11" ht="15">
      <c r="C11290" t="s">
        <v>3645</v>
      </c>
      <c r="J11290" t="s">
        <v>426</v>
      </c>
      <c r="K11290">
        <v>81</v>
      </c>
    </row>
    <row r="11291" ht="15">
      <c r="C11291" t="s">
        <v>3754</v>
      </c>
    </row>
    <row r="11295" spans="1:8" ht="15">
      <c r="A11295" t="s">
        <v>3755</v>
      </c>
      <c r="B11295" t="s">
        <v>3756</v>
      </c>
      <c r="C11295" t="s">
        <v>3757</v>
      </c>
      <c r="D11295" t="s">
        <v>3648</v>
      </c>
      <c r="E11295" t="s">
        <v>3758</v>
      </c>
      <c r="F11295" t="s">
        <v>3759</v>
      </c>
      <c r="G11295" t="s">
        <v>3760</v>
      </c>
      <c r="H11295" t="s">
        <v>3649</v>
      </c>
    </row>
    <row r="11298" spans="1:6" ht="15">
      <c r="A11298" t="s">
        <v>3761</v>
      </c>
      <c r="B11298" t="s">
        <v>3762</v>
      </c>
      <c r="C11298" t="s">
        <v>3763</v>
      </c>
      <c r="D11298" t="s">
        <v>3650</v>
      </c>
      <c r="E11298" t="s">
        <v>3764</v>
      </c>
      <c r="F11298" t="s">
        <v>3765</v>
      </c>
    </row>
    <row r="11299" spans="1:5" ht="15">
      <c r="A11299" t="s">
        <v>3766</v>
      </c>
      <c r="B11299" t="s">
        <v>3767</v>
      </c>
      <c r="C11299" t="s">
        <v>3768</v>
      </c>
      <c r="E11299" t="s">
        <v>3627</v>
      </c>
    </row>
  </sheetData>
  <printOptions/>
  <pageMargins left="0.75" right="0.75" top="1" bottom="1" header="0.5" footer="0.5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9"/>
  <sheetViews>
    <sheetView tabSelected="1" view="pageBreakPreview" zoomScale="60" workbookViewId="0" topLeftCell="A1">
      <selection activeCell="D27" sqref="D27"/>
    </sheetView>
  </sheetViews>
  <sheetFormatPr defaultColWidth="8.88671875" defaultRowHeight="15"/>
  <cols>
    <col min="1" max="1" width="5.5546875" style="1" customWidth="1"/>
    <col min="2" max="2" width="13.99609375" style="1" customWidth="1"/>
    <col min="3" max="3" width="31.6640625" style="1" customWidth="1"/>
    <col min="4" max="4" width="14.77734375" style="1" bestFit="1" customWidth="1"/>
    <col min="5" max="6" width="13.77734375" style="1" customWidth="1"/>
    <col min="7" max="7" width="14.77734375" style="3" bestFit="1" customWidth="1"/>
    <col min="8" max="8" width="6.3359375" style="2" customWidth="1"/>
    <col min="9" max="9" width="10.10546875" style="2" customWidth="1"/>
    <col min="10" max="10" width="7.5546875" style="1" customWidth="1"/>
    <col min="11" max="11" width="6.10546875" style="1" customWidth="1"/>
    <col min="12" max="12" width="11.99609375" style="4" bestFit="1" customWidth="1"/>
    <col min="13" max="16384" width="8.88671875" style="2" customWidth="1"/>
  </cols>
  <sheetData>
    <row r="1" spans="1:12" ht="15">
      <c r="A1" s="73" t="s">
        <v>3340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ht="15">
      <c r="A2" s="73" t="s">
        <v>2716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ht="15">
      <c r="A3" s="73" t="s">
        <v>347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12" ht="15">
      <c r="A4" s="74">
        <v>38520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">
      <c r="A5" s="12"/>
      <c r="B5" s="13"/>
      <c r="C5" s="13"/>
      <c r="D5" s="13"/>
      <c r="E5" s="13"/>
      <c r="F5" s="13"/>
      <c r="G5" s="13"/>
      <c r="H5" s="10"/>
      <c r="I5" s="10"/>
      <c r="J5" s="10"/>
      <c r="K5" s="10"/>
      <c r="L5" s="10"/>
    </row>
    <row r="6" spans="1:12" ht="15">
      <c r="A6" s="12"/>
      <c r="B6" s="55" t="s">
        <v>3341</v>
      </c>
      <c r="C6" s="13"/>
      <c r="D6" s="13"/>
      <c r="E6" s="13"/>
      <c r="F6" s="13"/>
      <c r="G6" s="13"/>
      <c r="H6" s="10"/>
      <c r="I6" s="10"/>
      <c r="J6" s="10"/>
      <c r="K6" s="10"/>
      <c r="L6" s="10"/>
    </row>
    <row r="7" spans="1:12" ht="15">
      <c r="A7" s="12"/>
      <c r="B7" s="14"/>
      <c r="C7" s="13"/>
      <c r="D7" s="13"/>
      <c r="E7" s="13"/>
      <c r="F7" s="13"/>
      <c r="G7" s="13"/>
      <c r="H7" s="10"/>
      <c r="I7" s="10"/>
      <c r="J7" s="10"/>
      <c r="K7" s="10"/>
      <c r="L7" s="10"/>
    </row>
    <row r="8" spans="1:12" ht="15">
      <c r="A8" s="12"/>
      <c r="B8" s="11" t="s">
        <v>341</v>
      </c>
      <c r="C8" s="11"/>
      <c r="D8" s="11"/>
      <c r="E8" s="11"/>
      <c r="F8" s="11"/>
      <c r="G8" s="11"/>
      <c r="H8" s="11"/>
      <c r="I8" s="11"/>
      <c r="J8" s="11"/>
      <c r="K8" s="11"/>
      <c r="L8" s="26"/>
    </row>
    <row r="9" spans="1:12" ht="15">
      <c r="A9" s="12"/>
      <c r="B9" s="11" t="s">
        <v>342</v>
      </c>
      <c r="C9" s="11"/>
      <c r="D9" s="11"/>
      <c r="E9" s="11"/>
      <c r="F9" s="11"/>
      <c r="G9" s="11"/>
      <c r="H9" s="11"/>
      <c r="I9" s="11"/>
      <c r="J9" s="11"/>
      <c r="K9" s="11"/>
      <c r="L9" s="26"/>
    </row>
    <row r="10" spans="1:12" ht="15">
      <c r="A10" s="12"/>
      <c r="B10" s="25" t="s">
        <v>336</v>
      </c>
      <c r="C10" s="25"/>
      <c r="D10" s="25"/>
      <c r="E10" s="25"/>
      <c r="F10" s="25"/>
      <c r="G10" s="25"/>
      <c r="H10" s="25"/>
      <c r="I10" s="25"/>
      <c r="J10" s="25"/>
      <c r="K10" s="25"/>
      <c r="L10" s="10"/>
    </row>
    <row r="11" spans="1:12" ht="15" customHeight="1">
      <c r="A11" s="12"/>
      <c r="B11" s="9" t="s">
        <v>343</v>
      </c>
      <c r="C11" s="9"/>
      <c r="D11" s="9"/>
      <c r="E11" s="9"/>
      <c r="F11" s="9"/>
      <c r="G11" s="9"/>
      <c r="H11" s="9"/>
      <c r="I11" s="9"/>
      <c r="J11" s="9"/>
      <c r="K11" s="9"/>
      <c r="L11" s="26"/>
    </row>
    <row r="12" spans="1:12" ht="15" customHeight="1">
      <c r="A12" s="12"/>
      <c r="B12" s="9" t="s">
        <v>344</v>
      </c>
      <c r="C12" s="9"/>
      <c r="D12" s="9"/>
      <c r="E12" s="9"/>
      <c r="F12" s="9"/>
      <c r="G12" s="9"/>
      <c r="H12" s="9"/>
      <c r="I12" s="9"/>
      <c r="J12" s="9"/>
      <c r="K12" s="9"/>
      <c r="L12" s="26"/>
    </row>
    <row r="13" spans="1:12" ht="15" customHeight="1">
      <c r="A13" s="12"/>
      <c r="B13" s="72" t="s">
        <v>337</v>
      </c>
      <c r="C13" s="72"/>
      <c r="D13" s="72"/>
      <c r="E13" s="72"/>
      <c r="F13" s="72"/>
      <c r="G13" s="45"/>
      <c r="H13" s="45"/>
      <c r="I13" s="45"/>
      <c r="J13" s="45"/>
      <c r="K13" s="45"/>
      <c r="L13" s="26"/>
    </row>
    <row r="14" spans="1:12" ht="15">
      <c r="A14" s="12"/>
      <c r="B14" s="9" t="s">
        <v>338</v>
      </c>
      <c r="C14" s="9"/>
      <c r="D14" s="9"/>
      <c r="E14" s="9"/>
      <c r="F14" s="9"/>
      <c r="G14" s="9"/>
      <c r="H14" s="9"/>
      <c r="I14" s="9"/>
      <c r="J14" s="9"/>
      <c r="K14" s="9"/>
      <c r="L14" s="26"/>
    </row>
    <row r="15" spans="1:12" ht="15">
      <c r="A15" s="12"/>
      <c r="B15" s="9" t="s">
        <v>339</v>
      </c>
      <c r="C15" s="9"/>
      <c r="D15" s="9"/>
      <c r="E15" s="9"/>
      <c r="F15" s="9"/>
      <c r="G15" s="9"/>
      <c r="H15" s="9"/>
      <c r="I15" s="9"/>
      <c r="J15" s="9"/>
      <c r="K15" s="9"/>
      <c r="L15" s="26"/>
    </row>
    <row r="16" spans="1:12" ht="15">
      <c r="A16" s="12"/>
      <c r="B16" s="9" t="s">
        <v>340</v>
      </c>
      <c r="C16" s="9"/>
      <c r="D16" s="9"/>
      <c r="E16" s="9"/>
      <c r="F16" s="9"/>
      <c r="G16" s="9"/>
      <c r="H16" s="9"/>
      <c r="I16" s="9"/>
      <c r="J16" s="9"/>
      <c r="K16" s="9"/>
      <c r="L16" s="26"/>
    </row>
    <row r="17" spans="1:12" ht="15">
      <c r="A17" s="12"/>
      <c r="B17" s="9" t="s">
        <v>345</v>
      </c>
      <c r="C17" s="9"/>
      <c r="D17" s="9"/>
      <c r="E17" s="9"/>
      <c r="F17" s="9"/>
      <c r="G17" s="9"/>
      <c r="H17" s="9"/>
      <c r="I17" s="9"/>
      <c r="J17" s="9"/>
      <c r="K17" s="9"/>
      <c r="L17" s="26"/>
    </row>
    <row r="18" spans="1:12" ht="15">
      <c r="A18" s="12"/>
      <c r="B18" s="9"/>
      <c r="C18" s="22" t="s">
        <v>2781</v>
      </c>
      <c r="D18" s="9"/>
      <c r="E18" s="9"/>
      <c r="F18" s="9"/>
      <c r="G18" s="9"/>
      <c r="H18" s="26"/>
      <c r="I18" s="26"/>
      <c r="J18" s="26"/>
      <c r="K18" s="26"/>
      <c r="L18" s="26"/>
    </row>
    <row r="19" spans="1:12" ht="15">
      <c r="A19" s="12"/>
      <c r="B19" s="9"/>
      <c r="C19" s="22" t="s">
        <v>2782</v>
      </c>
      <c r="D19" s="9"/>
      <c r="E19" s="9"/>
      <c r="F19" s="9"/>
      <c r="G19" s="9"/>
      <c r="H19" s="26"/>
      <c r="I19" s="26"/>
      <c r="J19" s="26"/>
      <c r="K19" s="26"/>
      <c r="L19" s="26"/>
    </row>
    <row r="20" spans="1:12" ht="15">
      <c r="A20" s="12"/>
      <c r="B20" s="9"/>
      <c r="C20" s="22" t="s">
        <v>2783</v>
      </c>
      <c r="D20" s="9"/>
      <c r="E20" s="9"/>
      <c r="F20" s="9"/>
      <c r="G20" s="9"/>
      <c r="H20" s="26"/>
      <c r="I20" s="26"/>
      <c r="J20" s="26"/>
      <c r="K20" s="26"/>
      <c r="L20" s="26"/>
    </row>
    <row r="21" spans="1:12" ht="15">
      <c r="A21" s="12"/>
      <c r="B21" s="25"/>
      <c r="C21" s="2"/>
      <c r="D21" s="2"/>
      <c r="E21" s="2"/>
      <c r="F21" s="2"/>
      <c r="G21" s="2"/>
      <c r="H21" s="10"/>
      <c r="I21" s="10"/>
      <c r="J21" s="10"/>
      <c r="K21" s="10"/>
      <c r="L21" s="10"/>
    </row>
    <row r="22" spans="1:12" ht="15">
      <c r="A22" s="29"/>
      <c r="B22" s="2"/>
      <c r="C22" s="22"/>
      <c r="D22" s="22"/>
      <c r="E22" s="17" t="s">
        <v>3629</v>
      </c>
      <c r="F22" s="22"/>
      <c r="G22" s="9"/>
      <c r="H22" s="15"/>
      <c r="I22" s="15" t="s">
        <v>1040</v>
      </c>
      <c r="J22" s="15" t="s">
        <v>1041</v>
      </c>
      <c r="K22" s="15">
        <v>2004</v>
      </c>
      <c r="L22" s="22"/>
    </row>
    <row r="23" spans="1:12" ht="15">
      <c r="A23" s="19" t="s">
        <v>4361</v>
      </c>
      <c r="B23" s="20"/>
      <c r="C23" s="20"/>
      <c r="D23" s="17" t="s">
        <v>1037</v>
      </c>
      <c r="E23" s="23" t="s">
        <v>2784</v>
      </c>
      <c r="F23" s="17" t="s">
        <v>3630</v>
      </c>
      <c r="G23" s="17" t="s">
        <v>3631</v>
      </c>
      <c r="H23" s="15" t="s">
        <v>1038</v>
      </c>
      <c r="I23" s="15" t="s">
        <v>1038</v>
      </c>
      <c r="J23" s="15" t="s">
        <v>1042</v>
      </c>
      <c r="K23" s="15" t="s">
        <v>3631</v>
      </c>
      <c r="L23" s="18">
        <v>0.4</v>
      </c>
    </row>
    <row r="24" spans="1:12" ht="15">
      <c r="A24" s="19" t="s">
        <v>4362</v>
      </c>
      <c r="B24" s="21" t="s">
        <v>4363</v>
      </c>
      <c r="C24" s="21" t="s">
        <v>4364</v>
      </c>
      <c r="D24" s="17" t="s">
        <v>348</v>
      </c>
      <c r="E24" s="17" t="s">
        <v>348</v>
      </c>
      <c r="F24" s="17" t="s">
        <v>348</v>
      </c>
      <c r="G24" s="17" t="s">
        <v>348</v>
      </c>
      <c r="H24" s="15" t="s">
        <v>1039</v>
      </c>
      <c r="I24" s="15" t="s">
        <v>1039</v>
      </c>
      <c r="J24" s="15" t="s">
        <v>1039</v>
      </c>
      <c r="K24" s="15" t="s">
        <v>1039</v>
      </c>
      <c r="L24" s="16" t="s">
        <v>3632</v>
      </c>
    </row>
    <row r="25" spans="1:12" ht="15">
      <c r="A25" s="24"/>
      <c r="B25" s="53"/>
      <c r="C25" s="53"/>
      <c r="D25" s="17"/>
      <c r="E25" s="17"/>
      <c r="F25" s="17"/>
      <c r="G25" s="17"/>
      <c r="H25" s="54"/>
      <c r="I25" s="54"/>
      <c r="J25" s="54"/>
      <c r="K25" s="54"/>
      <c r="L25" s="16"/>
    </row>
    <row r="26" spans="1:12" ht="15">
      <c r="A26" s="48">
        <v>101</v>
      </c>
      <c r="B26" s="49" t="s">
        <v>4365</v>
      </c>
      <c r="C26" s="50" t="s">
        <v>3520</v>
      </c>
      <c r="D26" s="56">
        <v>71000985</v>
      </c>
      <c r="E26" s="56">
        <v>27408485</v>
      </c>
      <c r="F26" s="56">
        <v>9679628</v>
      </c>
      <c r="G26" s="57">
        <v>108089098</v>
      </c>
      <c r="H26" s="51">
        <v>25</v>
      </c>
      <c r="I26" s="51">
        <v>0</v>
      </c>
      <c r="J26" s="51">
        <v>9.5</v>
      </c>
      <c r="K26" s="52">
        <v>34.5</v>
      </c>
      <c r="L26" s="69">
        <f aca="true" t="shared" si="0" ref="L26:L57">(+H26+I26)*G26/1000*0.4</f>
        <v>1080890.9800000002</v>
      </c>
    </row>
    <row r="27" spans="1:12" ht="15">
      <c r="A27" s="36">
        <v>104</v>
      </c>
      <c r="B27" s="32" t="s">
        <v>4365</v>
      </c>
      <c r="C27" s="37" t="s">
        <v>4366</v>
      </c>
      <c r="D27" s="58">
        <v>84655220</v>
      </c>
      <c r="E27" s="58">
        <v>51476940</v>
      </c>
      <c r="F27" s="58">
        <v>7874185</v>
      </c>
      <c r="G27" s="59">
        <v>144006345</v>
      </c>
      <c r="H27" s="34">
        <v>25</v>
      </c>
      <c r="I27" s="34">
        <v>0</v>
      </c>
      <c r="J27" s="34">
        <v>6.9</v>
      </c>
      <c r="K27" s="35">
        <v>31.9</v>
      </c>
      <c r="L27" s="60">
        <f t="shared" si="0"/>
        <v>1440063.4500000002</v>
      </c>
    </row>
    <row r="28" spans="1:12" ht="15">
      <c r="A28" s="36">
        <v>201</v>
      </c>
      <c r="B28" s="32" t="s">
        <v>4367</v>
      </c>
      <c r="C28" s="37" t="s">
        <v>4368</v>
      </c>
      <c r="D28" s="58">
        <v>88266855</v>
      </c>
      <c r="E28" s="58">
        <v>101309924</v>
      </c>
      <c r="F28" s="58">
        <v>8465842</v>
      </c>
      <c r="G28" s="59">
        <v>198042621</v>
      </c>
      <c r="H28" s="34">
        <v>25</v>
      </c>
      <c r="I28" s="34">
        <v>1.27</v>
      </c>
      <c r="J28" s="34">
        <v>9.7</v>
      </c>
      <c r="K28" s="35">
        <v>35.97</v>
      </c>
      <c r="L28" s="60">
        <f t="shared" si="0"/>
        <v>2081031.861468</v>
      </c>
    </row>
    <row r="29" spans="1:12" ht="15">
      <c r="A29" s="31">
        <v>203</v>
      </c>
      <c r="B29" s="32" t="s">
        <v>4367</v>
      </c>
      <c r="C29" s="33" t="s">
        <v>3521</v>
      </c>
      <c r="D29" s="58">
        <v>58075447</v>
      </c>
      <c r="E29" s="58">
        <v>18334714</v>
      </c>
      <c r="F29" s="58">
        <v>10795453</v>
      </c>
      <c r="G29" s="59">
        <v>87205614</v>
      </c>
      <c r="H29" s="34">
        <v>25</v>
      </c>
      <c r="I29" s="34">
        <v>0</v>
      </c>
      <c r="J29" s="34">
        <v>6</v>
      </c>
      <c r="K29" s="35">
        <v>31</v>
      </c>
      <c r="L29" s="60">
        <f t="shared" si="0"/>
        <v>872056.1400000001</v>
      </c>
    </row>
    <row r="30" spans="1:12" ht="15">
      <c r="A30" s="36">
        <v>302</v>
      </c>
      <c r="B30" s="38" t="s">
        <v>4369</v>
      </c>
      <c r="C30" s="37" t="s">
        <v>4370</v>
      </c>
      <c r="D30" s="58">
        <v>28153800</v>
      </c>
      <c r="E30" s="58">
        <v>5161960</v>
      </c>
      <c r="F30" s="58">
        <v>1656000</v>
      </c>
      <c r="G30" s="59">
        <v>34971760</v>
      </c>
      <c r="H30" s="34">
        <v>25</v>
      </c>
      <c r="I30" s="34">
        <v>0</v>
      </c>
      <c r="J30" s="34">
        <v>7.67</v>
      </c>
      <c r="K30" s="35">
        <v>32.67</v>
      </c>
      <c r="L30" s="60">
        <f t="shared" si="0"/>
        <v>349717.60000000003</v>
      </c>
    </row>
    <row r="31" spans="1:12" ht="15">
      <c r="A31" s="36">
        <v>303</v>
      </c>
      <c r="B31" s="38" t="s">
        <v>4369</v>
      </c>
      <c r="C31" s="37" t="s">
        <v>4371</v>
      </c>
      <c r="D31" s="58">
        <v>301743616</v>
      </c>
      <c r="E31" s="58">
        <v>82091495</v>
      </c>
      <c r="F31" s="58">
        <v>22400405</v>
      </c>
      <c r="G31" s="59">
        <v>406235516</v>
      </c>
      <c r="H31" s="34">
        <v>25.29</v>
      </c>
      <c r="I31" s="34">
        <v>0</v>
      </c>
      <c r="J31" s="34">
        <v>3.92</v>
      </c>
      <c r="K31" s="35">
        <v>29.21</v>
      </c>
      <c r="L31" s="60">
        <f t="shared" si="0"/>
        <v>4109478.4798560003</v>
      </c>
    </row>
    <row r="32" spans="1:12" ht="15">
      <c r="A32" s="36">
        <v>304</v>
      </c>
      <c r="B32" s="38" t="s">
        <v>4369</v>
      </c>
      <c r="C32" s="37" t="s">
        <v>4372</v>
      </c>
      <c r="D32" s="58">
        <v>29035256</v>
      </c>
      <c r="E32" s="58">
        <v>5281660</v>
      </c>
      <c r="F32" s="58">
        <v>3514060</v>
      </c>
      <c r="G32" s="59">
        <v>37830976</v>
      </c>
      <c r="H32" s="34">
        <v>27</v>
      </c>
      <c r="I32" s="34">
        <v>0</v>
      </c>
      <c r="J32" s="34">
        <v>4.89</v>
      </c>
      <c r="K32" s="35">
        <v>31.89</v>
      </c>
      <c r="L32" s="60">
        <f t="shared" si="0"/>
        <v>408574.5408</v>
      </c>
    </row>
    <row r="33" spans="1:12" ht="15">
      <c r="A33" s="36">
        <v>401</v>
      </c>
      <c r="B33" s="38" t="s">
        <v>4373</v>
      </c>
      <c r="C33" s="37" t="s">
        <v>4374</v>
      </c>
      <c r="D33" s="58">
        <v>633710710</v>
      </c>
      <c r="E33" s="58">
        <v>232936360</v>
      </c>
      <c r="F33" s="58">
        <v>21565603</v>
      </c>
      <c r="G33" s="59">
        <v>888212673</v>
      </c>
      <c r="H33" s="34">
        <v>25</v>
      </c>
      <c r="I33" s="34">
        <v>2</v>
      </c>
      <c r="J33" s="34">
        <v>14.3</v>
      </c>
      <c r="K33" s="35">
        <v>41.3</v>
      </c>
      <c r="L33" s="60">
        <f t="shared" si="0"/>
        <v>9592696.8684</v>
      </c>
    </row>
    <row r="34" spans="1:12" ht="15">
      <c r="A34" s="36">
        <v>402</v>
      </c>
      <c r="B34" s="38" t="s">
        <v>4373</v>
      </c>
      <c r="C34" s="37" t="s">
        <v>4375</v>
      </c>
      <c r="D34" s="58">
        <v>22198590</v>
      </c>
      <c r="E34" s="58">
        <v>10220780</v>
      </c>
      <c r="F34" s="58">
        <v>3084358</v>
      </c>
      <c r="G34" s="59">
        <v>35503728</v>
      </c>
      <c r="H34" s="34">
        <v>25</v>
      </c>
      <c r="I34" s="34">
        <v>0</v>
      </c>
      <c r="J34" s="34">
        <v>7.2</v>
      </c>
      <c r="K34" s="35">
        <v>32.2</v>
      </c>
      <c r="L34" s="60">
        <f t="shared" si="0"/>
        <v>355037.28</v>
      </c>
    </row>
    <row r="35" spans="1:12" ht="15">
      <c r="A35" s="36">
        <v>403</v>
      </c>
      <c r="B35" s="38" t="s">
        <v>4373</v>
      </c>
      <c r="C35" s="37" t="s">
        <v>4376</v>
      </c>
      <c r="D35" s="58">
        <v>54593980</v>
      </c>
      <c r="E35" s="58">
        <v>26870285</v>
      </c>
      <c r="F35" s="58">
        <v>29456191</v>
      </c>
      <c r="G35" s="59">
        <v>110920456</v>
      </c>
      <c r="H35" s="34">
        <v>25</v>
      </c>
      <c r="I35" s="34">
        <v>0</v>
      </c>
      <c r="J35" s="34">
        <v>15</v>
      </c>
      <c r="K35" s="35">
        <v>40</v>
      </c>
      <c r="L35" s="60">
        <f t="shared" si="0"/>
        <v>1109204.56</v>
      </c>
    </row>
    <row r="36" spans="1:12" ht="15">
      <c r="A36" s="36">
        <v>404</v>
      </c>
      <c r="B36" s="38" t="s">
        <v>4373</v>
      </c>
      <c r="C36" s="37" t="s">
        <v>4377</v>
      </c>
      <c r="D36" s="58">
        <v>137634790</v>
      </c>
      <c r="E36" s="58">
        <v>28855665</v>
      </c>
      <c r="F36" s="58">
        <v>5789774</v>
      </c>
      <c r="G36" s="59">
        <v>172280229</v>
      </c>
      <c r="H36" s="34">
        <v>25</v>
      </c>
      <c r="I36" s="34">
        <v>0</v>
      </c>
      <c r="J36" s="34">
        <v>11</v>
      </c>
      <c r="K36" s="35">
        <v>36</v>
      </c>
      <c r="L36" s="60">
        <f t="shared" si="0"/>
        <v>1722802.29</v>
      </c>
    </row>
    <row r="37" spans="1:12" ht="15">
      <c r="A37" s="36">
        <v>405</v>
      </c>
      <c r="B37" s="38" t="s">
        <v>4373</v>
      </c>
      <c r="C37" s="37" t="s">
        <v>4378</v>
      </c>
      <c r="D37" s="58">
        <v>762797710</v>
      </c>
      <c r="E37" s="58">
        <v>244727865</v>
      </c>
      <c r="F37" s="58">
        <v>26986532</v>
      </c>
      <c r="G37" s="59">
        <v>1034512107</v>
      </c>
      <c r="H37" s="34">
        <v>25</v>
      </c>
      <c r="I37" s="34">
        <v>2.5</v>
      </c>
      <c r="J37" s="34">
        <v>12</v>
      </c>
      <c r="K37" s="35">
        <v>39.5</v>
      </c>
      <c r="L37" s="60">
        <f t="shared" si="0"/>
        <v>11379633.177000001</v>
      </c>
    </row>
    <row r="38" spans="1:12" ht="15">
      <c r="A38" s="36">
        <v>406</v>
      </c>
      <c r="B38" s="38" t="s">
        <v>4373</v>
      </c>
      <c r="C38" s="37" t="s">
        <v>4379</v>
      </c>
      <c r="D38" s="58">
        <v>144238935</v>
      </c>
      <c r="E38" s="58">
        <v>61191271</v>
      </c>
      <c r="F38" s="58">
        <v>7588975</v>
      </c>
      <c r="G38" s="59">
        <v>213019181</v>
      </c>
      <c r="H38" s="34">
        <v>25</v>
      </c>
      <c r="I38" s="34">
        <v>0</v>
      </c>
      <c r="J38" s="34">
        <v>15</v>
      </c>
      <c r="K38" s="35">
        <v>40</v>
      </c>
      <c r="L38" s="60">
        <f t="shared" si="0"/>
        <v>2130191.81</v>
      </c>
    </row>
    <row r="39" spans="1:12" ht="15">
      <c r="A39" s="36">
        <v>407</v>
      </c>
      <c r="B39" s="38" t="s">
        <v>4373</v>
      </c>
      <c r="C39" s="37" t="s">
        <v>4380</v>
      </c>
      <c r="D39" s="58">
        <v>38359630</v>
      </c>
      <c r="E39" s="58">
        <v>10086300</v>
      </c>
      <c r="F39" s="58">
        <v>2134080</v>
      </c>
      <c r="G39" s="59">
        <v>50580010</v>
      </c>
      <c r="H39" s="34">
        <v>25</v>
      </c>
      <c r="I39" s="34">
        <v>0</v>
      </c>
      <c r="J39" s="34">
        <v>19.1</v>
      </c>
      <c r="K39" s="35">
        <v>44.1</v>
      </c>
      <c r="L39" s="60">
        <f t="shared" si="0"/>
        <v>505800.10000000003</v>
      </c>
    </row>
    <row r="40" spans="1:12" ht="15">
      <c r="A40" s="36">
        <v>501</v>
      </c>
      <c r="B40" s="38" t="s">
        <v>4381</v>
      </c>
      <c r="C40" s="37" t="s">
        <v>4382</v>
      </c>
      <c r="D40" s="58">
        <v>15484963</v>
      </c>
      <c r="E40" s="58">
        <v>3837805</v>
      </c>
      <c r="F40" s="58">
        <v>1276381</v>
      </c>
      <c r="G40" s="59">
        <v>20599149</v>
      </c>
      <c r="H40" s="34">
        <v>25.6</v>
      </c>
      <c r="I40" s="34">
        <v>0</v>
      </c>
      <c r="J40" s="34">
        <v>5</v>
      </c>
      <c r="K40" s="35">
        <v>30.6</v>
      </c>
      <c r="L40" s="60">
        <f t="shared" si="0"/>
        <v>210935.28576000003</v>
      </c>
    </row>
    <row r="41" spans="1:12" ht="15">
      <c r="A41" s="36">
        <v>502</v>
      </c>
      <c r="B41" s="38" t="s">
        <v>4381</v>
      </c>
      <c r="C41" s="37" t="s">
        <v>4383</v>
      </c>
      <c r="D41" s="58">
        <v>25596063</v>
      </c>
      <c r="E41" s="58">
        <v>5886265</v>
      </c>
      <c r="F41" s="58">
        <v>1434780</v>
      </c>
      <c r="G41" s="59">
        <v>32917108</v>
      </c>
      <c r="H41" s="34">
        <v>25</v>
      </c>
      <c r="I41" s="34">
        <v>0</v>
      </c>
      <c r="J41" s="34">
        <v>7</v>
      </c>
      <c r="K41" s="35">
        <v>32</v>
      </c>
      <c r="L41" s="60">
        <f t="shared" si="0"/>
        <v>329171.08</v>
      </c>
    </row>
    <row r="42" spans="1:12" ht="15">
      <c r="A42" s="36">
        <v>503</v>
      </c>
      <c r="B42" s="38" t="s">
        <v>4381</v>
      </c>
      <c r="C42" s="37" t="s">
        <v>4384</v>
      </c>
      <c r="D42" s="58">
        <v>175154350</v>
      </c>
      <c r="E42" s="58">
        <v>50719960</v>
      </c>
      <c r="F42" s="58">
        <v>13989390</v>
      </c>
      <c r="G42" s="59">
        <v>239863700</v>
      </c>
      <c r="H42" s="34">
        <v>25</v>
      </c>
      <c r="I42" s="34">
        <v>0</v>
      </c>
      <c r="J42" s="34">
        <v>9.3</v>
      </c>
      <c r="K42" s="35">
        <v>34.3</v>
      </c>
      <c r="L42" s="60">
        <f t="shared" si="0"/>
        <v>2398637</v>
      </c>
    </row>
    <row r="43" spans="1:12" ht="15">
      <c r="A43" s="36">
        <v>504</v>
      </c>
      <c r="B43" s="38" t="s">
        <v>4381</v>
      </c>
      <c r="C43" s="37" t="s">
        <v>4385</v>
      </c>
      <c r="D43" s="58">
        <v>15405573</v>
      </c>
      <c r="E43" s="58">
        <v>3367295</v>
      </c>
      <c r="F43" s="58">
        <v>1169440</v>
      </c>
      <c r="G43" s="59">
        <v>19942308</v>
      </c>
      <c r="H43" s="34">
        <v>25</v>
      </c>
      <c r="I43" s="34">
        <v>0</v>
      </c>
      <c r="J43" s="34">
        <v>13.1</v>
      </c>
      <c r="K43" s="35">
        <v>38.1</v>
      </c>
      <c r="L43" s="60">
        <f t="shared" si="0"/>
        <v>199423.08000000002</v>
      </c>
    </row>
    <row r="44" spans="1:12" ht="15">
      <c r="A44" s="36">
        <v>505</v>
      </c>
      <c r="B44" s="38" t="s">
        <v>4381</v>
      </c>
      <c r="C44" s="37" t="s">
        <v>4386</v>
      </c>
      <c r="D44" s="58">
        <v>26412750</v>
      </c>
      <c r="E44" s="58">
        <v>8363920</v>
      </c>
      <c r="F44" s="58">
        <v>2120675</v>
      </c>
      <c r="G44" s="59">
        <v>36897345</v>
      </c>
      <c r="H44" s="34">
        <v>25</v>
      </c>
      <c r="I44" s="34">
        <v>0</v>
      </c>
      <c r="J44" s="34">
        <v>7.8</v>
      </c>
      <c r="K44" s="35">
        <v>32.8</v>
      </c>
      <c r="L44" s="60">
        <f t="shared" si="0"/>
        <v>368973.45</v>
      </c>
    </row>
    <row r="45" spans="1:12" ht="15">
      <c r="A45" s="36">
        <v>506</v>
      </c>
      <c r="B45" s="38" t="s">
        <v>4381</v>
      </c>
      <c r="C45" s="37" t="s">
        <v>4387</v>
      </c>
      <c r="D45" s="58">
        <v>19075255</v>
      </c>
      <c r="E45" s="58">
        <v>3549115</v>
      </c>
      <c r="F45" s="58">
        <v>1135700</v>
      </c>
      <c r="G45" s="59">
        <v>23760070</v>
      </c>
      <c r="H45" s="34">
        <v>25.9</v>
      </c>
      <c r="I45" s="34">
        <v>0</v>
      </c>
      <c r="J45" s="34">
        <v>13.1</v>
      </c>
      <c r="K45" s="35">
        <v>39</v>
      </c>
      <c r="L45" s="60">
        <f t="shared" si="0"/>
        <v>246154.3252</v>
      </c>
    </row>
    <row r="46" spans="1:12" ht="15">
      <c r="A46" s="36">
        <v>601</v>
      </c>
      <c r="B46" s="38" t="s">
        <v>4388</v>
      </c>
      <c r="C46" s="37" t="s">
        <v>4389</v>
      </c>
      <c r="D46" s="58">
        <v>20335962</v>
      </c>
      <c r="E46" s="58">
        <v>5130920</v>
      </c>
      <c r="F46" s="58">
        <v>3315204</v>
      </c>
      <c r="G46" s="59">
        <v>28782086</v>
      </c>
      <c r="H46" s="34">
        <v>25</v>
      </c>
      <c r="I46" s="34">
        <v>0</v>
      </c>
      <c r="J46" s="34">
        <v>11.5</v>
      </c>
      <c r="K46" s="35">
        <v>36.5</v>
      </c>
      <c r="L46" s="60">
        <f t="shared" si="0"/>
        <v>287820.86000000004</v>
      </c>
    </row>
    <row r="47" spans="1:12" ht="15">
      <c r="A47" s="36">
        <v>602</v>
      </c>
      <c r="B47" s="38" t="s">
        <v>4388</v>
      </c>
      <c r="C47" s="37" t="s">
        <v>4390</v>
      </c>
      <c r="D47" s="58">
        <v>50570830</v>
      </c>
      <c r="E47" s="58">
        <v>21687960</v>
      </c>
      <c r="F47" s="58">
        <v>4632445</v>
      </c>
      <c r="G47" s="59">
        <v>76891235</v>
      </c>
      <c r="H47" s="34">
        <v>25</v>
      </c>
      <c r="I47" s="34">
        <v>0</v>
      </c>
      <c r="J47" s="34">
        <v>11.5</v>
      </c>
      <c r="K47" s="35">
        <v>36.5</v>
      </c>
      <c r="L47" s="60">
        <f t="shared" si="0"/>
        <v>768912.3500000001</v>
      </c>
    </row>
    <row r="48" spans="1:12" ht="15">
      <c r="A48" s="36">
        <v>701</v>
      </c>
      <c r="B48" s="38" t="s">
        <v>4391</v>
      </c>
      <c r="C48" s="37" t="s">
        <v>4392</v>
      </c>
      <c r="D48" s="58">
        <v>38251541</v>
      </c>
      <c r="E48" s="58">
        <v>19880495</v>
      </c>
      <c r="F48" s="58">
        <v>10719150</v>
      </c>
      <c r="G48" s="59">
        <v>68851186</v>
      </c>
      <c r="H48" s="34">
        <v>30</v>
      </c>
      <c r="I48" s="34">
        <v>0</v>
      </c>
      <c r="J48" s="34">
        <v>0</v>
      </c>
      <c r="K48" s="35">
        <v>30</v>
      </c>
      <c r="L48" s="60">
        <f t="shared" si="0"/>
        <v>826214.2320000001</v>
      </c>
    </row>
    <row r="49" spans="1:12" ht="15">
      <c r="A49" s="36">
        <v>801</v>
      </c>
      <c r="B49" s="38" t="s">
        <v>4393</v>
      </c>
      <c r="C49" s="37" t="s">
        <v>4394</v>
      </c>
      <c r="D49" s="58">
        <v>66449725</v>
      </c>
      <c r="E49" s="58">
        <v>21242470</v>
      </c>
      <c r="F49" s="58">
        <v>7532805</v>
      </c>
      <c r="G49" s="59">
        <v>95225000</v>
      </c>
      <c r="H49" s="34">
        <v>25</v>
      </c>
      <c r="I49" s="34">
        <v>0</v>
      </c>
      <c r="J49" s="34">
        <v>6.55</v>
      </c>
      <c r="K49" s="35">
        <v>31.55</v>
      </c>
      <c r="L49" s="60">
        <f t="shared" si="0"/>
        <v>952250</v>
      </c>
    </row>
    <row r="50" spans="1:12" ht="15">
      <c r="A50" s="36">
        <v>802</v>
      </c>
      <c r="B50" s="38" t="s">
        <v>4393</v>
      </c>
      <c r="C50" s="37" t="s">
        <v>4395</v>
      </c>
      <c r="D50" s="58">
        <v>123846204</v>
      </c>
      <c r="E50" s="58">
        <v>16983274</v>
      </c>
      <c r="F50" s="58">
        <v>5322001</v>
      </c>
      <c r="G50" s="59">
        <v>146151479</v>
      </c>
      <c r="H50" s="34">
        <v>25</v>
      </c>
      <c r="I50" s="34">
        <v>0</v>
      </c>
      <c r="J50" s="34">
        <v>9.15</v>
      </c>
      <c r="K50" s="35">
        <v>34.15</v>
      </c>
      <c r="L50" s="60">
        <f t="shared" si="0"/>
        <v>1461514.79</v>
      </c>
    </row>
    <row r="51" spans="1:12" ht="15">
      <c r="A51" s="36">
        <v>803</v>
      </c>
      <c r="B51" s="38" t="s">
        <v>4393</v>
      </c>
      <c r="C51" s="37" t="s">
        <v>4396</v>
      </c>
      <c r="D51" s="58">
        <v>40606135</v>
      </c>
      <c r="E51" s="58">
        <v>12703970</v>
      </c>
      <c r="F51" s="58">
        <v>3664559</v>
      </c>
      <c r="G51" s="59">
        <v>56974664</v>
      </c>
      <c r="H51" s="34">
        <v>25</v>
      </c>
      <c r="I51" s="34">
        <v>0</v>
      </c>
      <c r="J51" s="34">
        <v>7.18</v>
      </c>
      <c r="K51" s="35">
        <v>32.18</v>
      </c>
      <c r="L51" s="60">
        <f t="shared" si="0"/>
        <v>569746.64</v>
      </c>
    </row>
    <row r="52" spans="1:12" ht="15">
      <c r="A52" s="36">
        <v>901</v>
      </c>
      <c r="B52" s="38" t="s">
        <v>4397</v>
      </c>
      <c r="C52" s="37" t="s">
        <v>4398</v>
      </c>
      <c r="D52" s="58">
        <v>20253233</v>
      </c>
      <c r="E52" s="58">
        <v>4863435</v>
      </c>
      <c r="F52" s="58">
        <v>3700220</v>
      </c>
      <c r="G52" s="59">
        <v>28816888</v>
      </c>
      <c r="H52" s="34">
        <v>25</v>
      </c>
      <c r="I52" s="34">
        <v>0</v>
      </c>
      <c r="J52" s="34">
        <v>11.81</v>
      </c>
      <c r="K52" s="35">
        <v>36.81</v>
      </c>
      <c r="L52" s="60">
        <f t="shared" si="0"/>
        <v>288168.88</v>
      </c>
    </row>
    <row r="53" spans="1:12" ht="15">
      <c r="A53" s="36">
        <v>902</v>
      </c>
      <c r="B53" s="38" t="s">
        <v>4397</v>
      </c>
      <c r="C53" s="37" t="s">
        <v>4399</v>
      </c>
      <c r="D53" s="58">
        <v>23937335</v>
      </c>
      <c r="E53" s="58">
        <v>4739020</v>
      </c>
      <c r="F53" s="58">
        <v>6407531</v>
      </c>
      <c r="G53" s="59">
        <v>35083886</v>
      </c>
      <c r="H53" s="34">
        <v>27</v>
      </c>
      <c r="I53" s="34">
        <v>2</v>
      </c>
      <c r="J53" s="34">
        <v>7</v>
      </c>
      <c r="K53" s="35">
        <v>36</v>
      </c>
      <c r="L53" s="60">
        <f t="shared" si="0"/>
        <v>406973.0776</v>
      </c>
    </row>
    <row r="54" spans="1:12" ht="15">
      <c r="A54" s="36">
        <v>903</v>
      </c>
      <c r="B54" s="38" t="s">
        <v>4397</v>
      </c>
      <c r="C54" s="37" t="s">
        <v>2280</v>
      </c>
      <c r="D54" s="58">
        <v>47683376</v>
      </c>
      <c r="E54" s="58">
        <v>14966513</v>
      </c>
      <c r="F54" s="58">
        <v>6093919</v>
      </c>
      <c r="G54" s="59">
        <v>68743808</v>
      </c>
      <c r="H54" s="34">
        <v>25</v>
      </c>
      <c r="I54" s="34">
        <v>0</v>
      </c>
      <c r="J54" s="34">
        <v>14.8</v>
      </c>
      <c r="K54" s="35">
        <v>39.8</v>
      </c>
      <c r="L54" s="60">
        <f t="shared" si="0"/>
        <v>687438.0800000001</v>
      </c>
    </row>
    <row r="55" spans="1:12" s="1" customFormat="1" ht="15">
      <c r="A55" s="36">
        <v>1002</v>
      </c>
      <c r="B55" s="38" t="s">
        <v>4400</v>
      </c>
      <c r="C55" s="37" t="s">
        <v>4401</v>
      </c>
      <c r="D55" s="58">
        <v>96615482</v>
      </c>
      <c r="E55" s="58">
        <v>43608620</v>
      </c>
      <c r="F55" s="58">
        <v>12042226</v>
      </c>
      <c r="G55" s="59">
        <v>152266328</v>
      </c>
      <c r="H55" s="34">
        <v>25</v>
      </c>
      <c r="I55" s="34">
        <v>0</v>
      </c>
      <c r="J55" s="34">
        <v>13.9</v>
      </c>
      <c r="K55" s="35">
        <v>38.9</v>
      </c>
      <c r="L55" s="60">
        <f t="shared" si="0"/>
        <v>1522663.2800000003</v>
      </c>
    </row>
    <row r="56" spans="1:12" ht="15">
      <c r="A56" s="36">
        <v>1003</v>
      </c>
      <c r="B56" s="38" t="s">
        <v>4400</v>
      </c>
      <c r="C56" s="37" t="s">
        <v>4402</v>
      </c>
      <c r="D56" s="58">
        <v>24943057</v>
      </c>
      <c r="E56" s="58">
        <v>18961460</v>
      </c>
      <c r="F56" s="58">
        <v>8035261</v>
      </c>
      <c r="G56" s="59">
        <v>51939778</v>
      </c>
      <c r="H56" s="34">
        <v>25</v>
      </c>
      <c r="I56" s="34">
        <v>0</v>
      </c>
      <c r="J56" s="34">
        <v>11</v>
      </c>
      <c r="K56" s="35">
        <v>36</v>
      </c>
      <c r="L56" s="60">
        <f t="shared" si="0"/>
        <v>519397.78</v>
      </c>
    </row>
    <row r="57" spans="1:12" ht="15">
      <c r="A57" s="31">
        <v>1101</v>
      </c>
      <c r="B57" s="38" t="s">
        <v>4403</v>
      </c>
      <c r="C57" s="33" t="s">
        <v>3522</v>
      </c>
      <c r="D57" s="58">
        <v>51134521</v>
      </c>
      <c r="E57" s="58">
        <v>19314782</v>
      </c>
      <c r="F57" s="58">
        <v>10957601</v>
      </c>
      <c r="G57" s="59">
        <v>81406904</v>
      </c>
      <c r="H57" s="34">
        <v>25</v>
      </c>
      <c r="I57" s="34">
        <v>0</v>
      </c>
      <c r="J57" s="34">
        <v>3</v>
      </c>
      <c r="K57" s="35">
        <v>28</v>
      </c>
      <c r="L57" s="60">
        <f t="shared" si="0"/>
        <v>814069.04</v>
      </c>
    </row>
    <row r="58" spans="1:12" ht="15">
      <c r="A58" s="36">
        <v>1104</v>
      </c>
      <c r="B58" s="38" t="s">
        <v>4403</v>
      </c>
      <c r="C58" s="37" t="s">
        <v>4404</v>
      </c>
      <c r="D58" s="58">
        <v>38371721</v>
      </c>
      <c r="E58" s="58">
        <v>12175605</v>
      </c>
      <c r="F58" s="58">
        <v>3477536</v>
      </c>
      <c r="G58" s="59">
        <v>54024862</v>
      </c>
      <c r="H58" s="34">
        <v>25</v>
      </c>
      <c r="I58" s="34">
        <v>0</v>
      </c>
      <c r="J58" s="34">
        <v>10.44</v>
      </c>
      <c r="K58" s="35">
        <v>35.44</v>
      </c>
      <c r="L58" s="60">
        <f aca="true" t="shared" si="1" ref="L58:L89">(+H58+I58)*G58/1000*0.4</f>
        <v>540248.62</v>
      </c>
    </row>
    <row r="59" spans="1:12" ht="15">
      <c r="A59" s="36">
        <v>1106</v>
      </c>
      <c r="B59" s="38" t="s">
        <v>4403</v>
      </c>
      <c r="C59" s="37" t="s">
        <v>4405</v>
      </c>
      <c r="D59" s="58">
        <v>24016540</v>
      </c>
      <c r="E59" s="58">
        <v>7474660</v>
      </c>
      <c r="F59" s="58">
        <v>3925142</v>
      </c>
      <c r="G59" s="59">
        <v>35416342</v>
      </c>
      <c r="H59" s="34">
        <v>25</v>
      </c>
      <c r="I59" s="34">
        <v>0</v>
      </c>
      <c r="J59" s="34">
        <v>6.49</v>
      </c>
      <c r="K59" s="35">
        <v>31.49</v>
      </c>
      <c r="L59" s="60">
        <f t="shared" si="1"/>
        <v>354163.42000000004</v>
      </c>
    </row>
    <row r="60" spans="1:12" ht="15">
      <c r="A60" s="31">
        <v>1201</v>
      </c>
      <c r="B60" s="39" t="s">
        <v>4406</v>
      </c>
      <c r="C60" s="39" t="s">
        <v>3342</v>
      </c>
      <c r="D60" s="60">
        <f>11391766+822553+836930</f>
        <v>13051249</v>
      </c>
      <c r="E60" s="60">
        <f>4249803+197750+245175</f>
        <v>4692728</v>
      </c>
      <c r="F60" s="60">
        <f>1684839+26716+50715</f>
        <v>1762270</v>
      </c>
      <c r="G60" s="59">
        <f>F60+E60+D60</f>
        <v>19506247</v>
      </c>
      <c r="H60" s="34">
        <v>26.81</v>
      </c>
      <c r="I60" s="34">
        <v>2.99</v>
      </c>
      <c r="J60" s="34">
        <v>0</v>
      </c>
      <c r="K60" s="35">
        <v>29.8</v>
      </c>
      <c r="L60" s="60">
        <f t="shared" si="1"/>
        <v>232514.46424</v>
      </c>
    </row>
    <row r="61" spans="1:12" ht="15">
      <c r="A61" s="31">
        <v>1201</v>
      </c>
      <c r="B61" s="39" t="s">
        <v>4406</v>
      </c>
      <c r="C61" s="39" t="s">
        <v>3343</v>
      </c>
      <c r="D61" s="60">
        <v>8999322</v>
      </c>
      <c r="E61" s="60">
        <v>1503417</v>
      </c>
      <c r="F61" s="60">
        <v>633395</v>
      </c>
      <c r="G61" s="59">
        <f>F61+E61+D61</f>
        <v>11136134</v>
      </c>
      <c r="H61" s="34">
        <v>25</v>
      </c>
      <c r="I61" s="34">
        <v>0</v>
      </c>
      <c r="J61" s="34">
        <v>9.92</v>
      </c>
      <c r="K61" s="35">
        <v>34.92</v>
      </c>
      <c r="L61" s="60">
        <f t="shared" si="1"/>
        <v>111361.34</v>
      </c>
    </row>
    <row r="62" spans="1:12" ht="15">
      <c r="A62" s="36">
        <v>1202</v>
      </c>
      <c r="B62" s="38" t="s">
        <v>4407</v>
      </c>
      <c r="C62" s="37" t="s">
        <v>4408</v>
      </c>
      <c r="D62" s="58">
        <v>137954433</v>
      </c>
      <c r="E62" s="58">
        <v>36341462</v>
      </c>
      <c r="F62" s="58">
        <v>6170704</v>
      </c>
      <c r="G62" s="59">
        <v>180466599</v>
      </c>
      <c r="H62" s="34">
        <v>25</v>
      </c>
      <c r="I62" s="34">
        <v>0</v>
      </c>
      <c r="J62" s="34">
        <v>4.4</v>
      </c>
      <c r="K62" s="35">
        <v>29.4</v>
      </c>
      <c r="L62" s="60">
        <f t="shared" si="1"/>
        <v>1804665.99</v>
      </c>
    </row>
    <row r="63" spans="1:12" ht="15">
      <c r="A63" s="36">
        <v>1203</v>
      </c>
      <c r="B63" s="38" t="s">
        <v>4407</v>
      </c>
      <c r="C63" s="37" t="s">
        <v>4409</v>
      </c>
      <c r="D63" s="58">
        <v>28746011</v>
      </c>
      <c r="E63" s="58">
        <v>7918513</v>
      </c>
      <c r="F63" s="58">
        <v>2599869</v>
      </c>
      <c r="G63" s="59">
        <v>39264393</v>
      </c>
      <c r="H63" s="34">
        <v>26.35</v>
      </c>
      <c r="I63" s="34">
        <v>0</v>
      </c>
      <c r="J63" s="34">
        <v>7.65</v>
      </c>
      <c r="K63" s="35">
        <v>34</v>
      </c>
      <c r="L63" s="60">
        <f t="shared" si="1"/>
        <v>413846.7022200001</v>
      </c>
    </row>
    <row r="64" spans="1:12" ht="15">
      <c r="A64" s="36">
        <v>1204</v>
      </c>
      <c r="B64" s="38" t="s">
        <v>4407</v>
      </c>
      <c r="C64" s="37" t="s">
        <v>2279</v>
      </c>
      <c r="D64" s="58">
        <v>71427058</v>
      </c>
      <c r="E64" s="58">
        <v>10678836</v>
      </c>
      <c r="F64" s="58">
        <v>2895404</v>
      </c>
      <c r="G64" s="59">
        <v>85001298</v>
      </c>
      <c r="H64" s="34">
        <v>25.04</v>
      </c>
      <c r="I64" s="34">
        <v>0</v>
      </c>
      <c r="J64" s="34">
        <v>0.86</v>
      </c>
      <c r="K64" s="35">
        <v>25.9</v>
      </c>
      <c r="L64" s="60">
        <f t="shared" si="1"/>
        <v>851373.0007679999</v>
      </c>
    </row>
    <row r="65" spans="1:12" ht="15">
      <c r="A65" s="36">
        <v>1304</v>
      </c>
      <c r="B65" s="38" t="s">
        <v>4410</v>
      </c>
      <c r="C65" s="37" t="s">
        <v>4411</v>
      </c>
      <c r="D65" s="58">
        <v>15553392</v>
      </c>
      <c r="E65" s="58">
        <v>3946933</v>
      </c>
      <c r="F65" s="58">
        <v>858780</v>
      </c>
      <c r="G65" s="59">
        <v>20359105</v>
      </c>
      <c r="H65" s="34">
        <v>25</v>
      </c>
      <c r="I65" s="34">
        <v>0</v>
      </c>
      <c r="J65" s="34">
        <v>10</v>
      </c>
      <c r="K65" s="35">
        <v>35</v>
      </c>
      <c r="L65" s="60">
        <f t="shared" si="1"/>
        <v>203591.05000000002</v>
      </c>
    </row>
    <row r="66" spans="1:12" ht="15">
      <c r="A66" s="31">
        <v>1305</v>
      </c>
      <c r="B66" s="40" t="s">
        <v>4412</v>
      </c>
      <c r="C66" s="33" t="s">
        <v>3523</v>
      </c>
      <c r="D66" s="58">
        <v>32014113</v>
      </c>
      <c r="E66" s="58">
        <v>7521275</v>
      </c>
      <c r="F66" s="58">
        <v>6732930</v>
      </c>
      <c r="G66" s="59">
        <v>46268318</v>
      </c>
      <c r="H66" s="34">
        <v>28</v>
      </c>
      <c r="I66" s="34">
        <v>0</v>
      </c>
      <c r="J66" s="34">
        <v>10.1</v>
      </c>
      <c r="K66" s="35">
        <v>38.1</v>
      </c>
      <c r="L66" s="60">
        <f t="shared" si="1"/>
        <v>518205.16160000005</v>
      </c>
    </row>
    <row r="67" spans="1:12" ht="15">
      <c r="A67" s="31">
        <v>1402</v>
      </c>
      <c r="B67" s="40" t="s">
        <v>4413</v>
      </c>
      <c r="C67" s="33" t="s">
        <v>3524</v>
      </c>
      <c r="D67" s="58">
        <v>112891620</v>
      </c>
      <c r="E67" s="58">
        <v>50665032</v>
      </c>
      <c r="F67" s="58">
        <v>9073289</v>
      </c>
      <c r="G67" s="59">
        <v>172629941</v>
      </c>
      <c r="H67" s="34">
        <v>25</v>
      </c>
      <c r="I67" s="34">
        <v>0</v>
      </c>
      <c r="J67" s="34">
        <v>4.6</v>
      </c>
      <c r="K67" s="35">
        <v>29.6</v>
      </c>
      <c r="L67" s="60">
        <f t="shared" si="1"/>
        <v>1726299.4100000001</v>
      </c>
    </row>
    <row r="68" spans="1:12" ht="15">
      <c r="A68" s="36">
        <v>1406</v>
      </c>
      <c r="B68" s="38" t="s">
        <v>4414</v>
      </c>
      <c r="C68" s="37" t="s">
        <v>4415</v>
      </c>
      <c r="D68" s="58">
        <v>9936506</v>
      </c>
      <c r="E68" s="58">
        <v>5947272</v>
      </c>
      <c r="F68" s="58">
        <v>1989852</v>
      </c>
      <c r="G68" s="59">
        <v>17873630</v>
      </c>
      <c r="H68" s="34">
        <v>25</v>
      </c>
      <c r="I68" s="34">
        <v>0</v>
      </c>
      <c r="J68" s="34">
        <v>0</v>
      </c>
      <c r="K68" s="35">
        <v>25</v>
      </c>
      <c r="L68" s="60">
        <f t="shared" si="1"/>
        <v>178736.30000000002</v>
      </c>
    </row>
    <row r="69" spans="1:12" ht="15">
      <c r="A69" s="31">
        <v>1408</v>
      </c>
      <c r="B69" s="40" t="s">
        <v>4413</v>
      </c>
      <c r="C69" s="33" t="s">
        <v>3525</v>
      </c>
      <c r="D69" s="58">
        <v>27779923</v>
      </c>
      <c r="E69" s="58">
        <v>24157485</v>
      </c>
      <c r="F69" s="58">
        <v>3842565</v>
      </c>
      <c r="G69" s="59">
        <v>55779973</v>
      </c>
      <c r="H69" s="34">
        <v>29.9</v>
      </c>
      <c r="I69" s="34">
        <v>0</v>
      </c>
      <c r="J69" s="34">
        <v>4</v>
      </c>
      <c r="K69" s="35">
        <v>33.9</v>
      </c>
      <c r="L69" s="60">
        <f t="shared" si="1"/>
        <v>667128.47708</v>
      </c>
    </row>
    <row r="70" spans="1:12" ht="15">
      <c r="A70" s="36">
        <v>1503</v>
      </c>
      <c r="B70" s="38" t="s">
        <v>4416</v>
      </c>
      <c r="C70" s="37" t="s">
        <v>4417</v>
      </c>
      <c r="D70" s="58">
        <v>9560311</v>
      </c>
      <c r="E70" s="58">
        <v>3240370</v>
      </c>
      <c r="F70" s="58">
        <v>1577250</v>
      </c>
      <c r="G70" s="59">
        <f>+F70+E70+D70</f>
        <v>14377931</v>
      </c>
      <c r="H70" s="34">
        <v>27</v>
      </c>
      <c r="I70" s="34">
        <v>0</v>
      </c>
      <c r="J70" s="34">
        <v>10.3</v>
      </c>
      <c r="K70" s="35">
        <v>37.3</v>
      </c>
      <c r="L70" s="60">
        <f t="shared" si="1"/>
        <v>155281.6548</v>
      </c>
    </row>
    <row r="71" spans="1:12" ht="15">
      <c r="A71" s="36">
        <v>1505</v>
      </c>
      <c r="B71" s="38" t="s">
        <v>4416</v>
      </c>
      <c r="C71" s="37" t="s">
        <v>4418</v>
      </c>
      <c r="D71" s="58">
        <v>13053384</v>
      </c>
      <c r="E71" s="58">
        <v>4160715</v>
      </c>
      <c r="F71" s="58">
        <v>2195905</v>
      </c>
      <c r="G71" s="59">
        <v>19410004</v>
      </c>
      <c r="H71" s="34">
        <v>25</v>
      </c>
      <c r="I71" s="34">
        <v>0</v>
      </c>
      <c r="J71" s="34">
        <v>8.8</v>
      </c>
      <c r="K71" s="35">
        <v>33.8</v>
      </c>
      <c r="L71" s="60">
        <f t="shared" si="1"/>
        <v>194100.04</v>
      </c>
    </row>
    <row r="72" spans="1:12" ht="15">
      <c r="A72" s="36">
        <v>1507</v>
      </c>
      <c r="B72" s="38" t="s">
        <v>4416</v>
      </c>
      <c r="C72" s="37" t="s">
        <v>3442</v>
      </c>
      <c r="D72" s="58">
        <v>90052693</v>
      </c>
      <c r="E72" s="58">
        <v>51753150</v>
      </c>
      <c r="F72" s="58">
        <v>21986018</v>
      </c>
      <c r="G72" s="59">
        <f>+F72+E72+D72</f>
        <v>163791861</v>
      </c>
      <c r="H72" s="34">
        <v>25</v>
      </c>
      <c r="I72" s="34">
        <v>0</v>
      </c>
      <c r="J72" s="34">
        <v>10.4</v>
      </c>
      <c r="K72" s="35">
        <v>35.4</v>
      </c>
      <c r="L72" s="60">
        <f t="shared" si="1"/>
        <v>1637918.61</v>
      </c>
    </row>
    <row r="73" spans="1:12" ht="15">
      <c r="A73" s="36">
        <v>1601</v>
      </c>
      <c r="B73" s="38" t="s">
        <v>4419</v>
      </c>
      <c r="C73" s="37" t="s">
        <v>4420</v>
      </c>
      <c r="D73" s="58">
        <v>15161243</v>
      </c>
      <c r="E73" s="58">
        <v>5670894</v>
      </c>
      <c r="F73" s="58">
        <v>3022628</v>
      </c>
      <c r="G73" s="59">
        <v>23854765</v>
      </c>
      <c r="H73" s="34">
        <v>25</v>
      </c>
      <c r="I73" s="34">
        <v>0</v>
      </c>
      <c r="J73" s="34">
        <v>9.8</v>
      </c>
      <c r="K73" s="35">
        <v>34.8</v>
      </c>
      <c r="L73" s="60">
        <f t="shared" si="1"/>
        <v>238547.65000000002</v>
      </c>
    </row>
    <row r="74" spans="1:12" ht="15">
      <c r="A74" s="36">
        <v>1602</v>
      </c>
      <c r="B74" s="38" t="s">
        <v>4419</v>
      </c>
      <c r="C74" s="37" t="s">
        <v>3514</v>
      </c>
      <c r="D74" s="58">
        <v>55757386</v>
      </c>
      <c r="E74" s="58">
        <v>17397568</v>
      </c>
      <c r="F74" s="58">
        <v>6498651</v>
      </c>
      <c r="G74" s="59">
        <v>79653605</v>
      </c>
      <c r="H74" s="34">
        <v>25</v>
      </c>
      <c r="I74" s="34">
        <v>0</v>
      </c>
      <c r="J74" s="34">
        <v>7.17</v>
      </c>
      <c r="K74" s="35">
        <v>32.17</v>
      </c>
      <c r="L74" s="60">
        <f t="shared" si="1"/>
        <v>796536.05</v>
      </c>
    </row>
    <row r="75" spans="1:12" ht="15">
      <c r="A75" s="36">
        <v>1603</v>
      </c>
      <c r="B75" s="38" t="s">
        <v>4419</v>
      </c>
      <c r="C75" s="37" t="s">
        <v>4421</v>
      </c>
      <c r="D75" s="58">
        <v>48274884</v>
      </c>
      <c r="E75" s="58">
        <v>13342996</v>
      </c>
      <c r="F75" s="58">
        <v>3130672</v>
      </c>
      <c r="G75" s="59">
        <v>64748552</v>
      </c>
      <c r="H75" s="34">
        <v>25</v>
      </c>
      <c r="I75" s="34">
        <v>0</v>
      </c>
      <c r="J75" s="34">
        <v>12.01</v>
      </c>
      <c r="K75" s="35">
        <v>37.01</v>
      </c>
      <c r="L75" s="60">
        <f t="shared" si="1"/>
        <v>647485.52</v>
      </c>
    </row>
    <row r="76" spans="1:12" ht="15">
      <c r="A76" s="36">
        <v>1605</v>
      </c>
      <c r="B76" s="38" t="s">
        <v>4419</v>
      </c>
      <c r="C76" s="37" t="s">
        <v>2282</v>
      </c>
      <c r="D76" s="58">
        <v>25651223</v>
      </c>
      <c r="E76" s="58">
        <v>13864811</v>
      </c>
      <c r="F76" s="58">
        <v>2778431</v>
      </c>
      <c r="G76" s="59">
        <v>42294465</v>
      </c>
      <c r="H76" s="34">
        <v>25</v>
      </c>
      <c r="I76" s="34">
        <v>0</v>
      </c>
      <c r="J76" s="34">
        <v>8</v>
      </c>
      <c r="K76" s="35">
        <v>33</v>
      </c>
      <c r="L76" s="60">
        <f t="shared" si="1"/>
        <v>422944.65</v>
      </c>
    </row>
    <row r="77" spans="1:12" ht="15">
      <c r="A77" s="36">
        <v>1608</v>
      </c>
      <c r="B77" s="38" t="s">
        <v>4419</v>
      </c>
      <c r="C77" s="37" t="s">
        <v>4422</v>
      </c>
      <c r="D77" s="58">
        <v>286765386</v>
      </c>
      <c r="E77" s="58">
        <v>101575049</v>
      </c>
      <c r="F77" s="58">
        <v>12916153</v>
      </c>
      <c r="G77" s="59">
        <v>401256588</v>
      </c>
      <c r="H77" s="34">
        <v>25</v>
      </c>
      <c r="I77" s="34">
        <v>0</v>
      </c>
      <c r="J77" s="34">
        <v>5</v>
      </c>
      <c r="K77" s="35">
        <v>30</v>
      </c>
      <c r="L77" s="60">
        <f t="shared" si="1"/>
        <v>4012565.88</v>
      </c>
    </row>
    <row r="78" spans="1:12" ht="15">
      <c r="A78" s="36">
        <v>1611</v>
      </c>
      <c r="B78" s="38" t="s">
        <v>4419</v>
      </c>
      <c r="C78" s="37" t="s">
        <v>4423</v>
      </c>
      <c r="D78" s="58">
        <v>169570321</v>
      </c>
      <c r="E78" s="58">
        <v>82379543</v>
      </c>
      <c r="F78" s="58">
        <v>5400820</v>
      </c>
      <c r="G78" s="59">
        <v>257350684</v>
      </c>
      <c r="H78" s="34">
        <v>26</v>
      </c>
      <c r="I78" s="34">
        <v>0</v>
      </c>
      <c r="J78" s="34">
        <v>9</v>
      </c>
      <c r="K78" s="35">
        <v>35</v>
      </c>
      <c r="L78" s="60">
        <f t="shared" si="1"/>
        <v>2676447.1136000003</v>
      </c>
    </row>
    <row r="79" spans="1:12" ht="15">
      <c r="A79" s="36">
        <v>1612</v>
      </c>
      <c r="B79" s="38" t="s">
        <v>4419</v>
      </c>
      <c r="C79" s="37" t="s">
        <v>4424</v>
      </c>
      <c r="D79" s="58">
        <v>78163726</v>
      </c>
      <c r="E79" s="58">
        <v>16483958</v>
      </c>
      <c r="F79" s="58">
        <v>4046482</v>
      </c>
      <c r="G79" s="59">
        <v>98694166</v>
      </c>
      <c r="H79" s="34">
        <v>25</v>
      </c>
      <c r="I79" s="34">
        <v>0</v>
      </c>
      <c r="J79" s="34">
        <v>12.6</v>
      </c>
      <c r="K79" s="35">
        <v>37.6</v>
      </c>
      <c r="L79" s="60">
        <f t="shared" si="1"/>
        <v>986941.66</v>
      </c>
    </row>
    <row r="80" spans="1:12" ht="15">
      <c r="A80" s="36">
        <v>1613</v>
      </c>
      <c r="B80" s="38" t="s">
        <v>4419</v>
      </c>
      <c r="C80" s="37" t="s">
        <v>4425</v>
      </c>
      <c r="D80" s="58">
        <v>20049288</v>
      </c>
      <c r="E80" s="58">
        <v>7671788</v>
      </c>
      <c r="F80" s="58">
        <v>2557773</v>
      </c>
      <c r="G80" s="59">
        <v>30278849</v>
      </c>
      <c r="H80" s="34">
        <v>25</v>
      </c>
      <c r="I80" s="34">
        <v>0</v>
      </c>
      <c r="J80" s="34">
        <v>7.06</v>
      </c>
      <c r="K80" s="35">
        <v>32.06</v>
      </c>
      <c r="L80" s="60">
        <f t="shared" si="1"/>
        <v>302788.49</v>
      </c>
    </row>
    <row r="81" spans="1:12" ht="15">
      <c r="A81" s="41">
        <v>1701</v>
      </c>
      <c r="B81" s="42" t="s">
        <v>4426</v>
      </c>
      <c r="C81" s="43" t="s">
        <v>4427</v>
      </c>
      <c r="D81" s="58">
        <v>74651492</v>
      </c>
      <c r="E81" s="58">
        <v>25882453</v>
      </c>
      <c r="F81" s="58">
        <v>6454662</v>
      </c>
      <c r="G81" s="59">
        <v>106988607</v>
      </c>
      <c r="H81" s="34">
        <v>25</v>
      </c>
      <c r="I81" s="34">
        <v>0</v>
      </c>
      <c r="J81" s="34">
        <v>18.4</v>
      </c>
      <c r="K81" s="35">
        <v>43.4</v>
      </c>
      <c r="L81" s="60">
        <f t="shared" si="1"/>
        <v>1069886.07</v>
      </c>
    </row>
    <row r="82" spans="1:12" ht="15">
      <c r="A82" s="36">
        <v>1702</v>
      </c>
      <c r="B82" s="38" t="s">
        <v>4426</v>
      </c>
      <c r="C82" s="37" t="s">
        <v>4428</v>
      </c>
      <c r="D82" s="58">
        <v>18111295</v>
      </c>
      <c r="E82" s="58">
        <v>5587133</v>
      </c>
      <c r="F82" s="58">
        <v>2002082</v>
      </c>
      <c r="G82" s="59">
        <v>25700510</v>
      </c>
      <c r="H82" s="34">
        <v>25</v>
      </c>
      <c r="I82" s="34">
        <v>0</v>
      </c>
      <c r="J82" s="34">
        <v>3.2</v>
      </c>
      <c r="K82" s="35">
        <v>28.2</v>
      </c>
      <c r="L82" s="60">
        <f t="shared" si="1"/>
        <v>257005.1</v>
      </c>
    </row>
    <row r="83" spans="1:12" ht="15">
      <c r="A83" s="36">
        <v>1703</v>
      </c>
      <c r="B83" s="38" t="s">
        <v>4426</v>
      </c>
      <c r="C83" s="37" t="s">
        <v>4429</v>
      </c>
      <c r="D83" s="58">
        <v>16833701</v>
      </c>
      <c r="E83" s="58">
        <v>8309885</v>
      </c>
      <c r="F83" s="58">
        <v>3180368</v>
      </c>
      <c r="G83" s="59">
        <v>28323954</v>
      </c>
      <c r="H83" s="34">
        <v>25</v>
      </c>
      <c r="I83" s="34">
        <v>0</v>
      </c>
      <c r="J83" s="34">
        <v>14.1</v>
      </c>
      <c r="K83" s="35">
        <v>39.1</v>
      </c>
      <c r="L83" s="60">
        <f t="shared" si="1"/>
        <v>283239.54</v>
      </c>
    </row>
    <row r="84" spans="1:12" ht="15">
      <c r="A84" s="31">
        <v>1704</v>
      </c>
      <c r="B84" s="40" t="s">
        <v>4430</v>
      </c>
      <c r="C84" s="33" t="s">
        <v>3526</v>
      </c>
      <c r="D84" s="58">
        <v>23515813</v>
      </c>
      <c r="E84" s="58">
        <v>6395995</v>
      </c>
      <c r="F84" s="58">
        <v>3668357</v>
      </c>
      <c r="G84" s="59">
        <v>33580165</v>
      </c>
      <c r="H84" s="34">
        <v>25</v>
      </c>
      <c r="I84" s="34">
        <v>0</v>
      </c>
      <c r="J84" s="34">
        <v>11.4</v>
      </c>
      <c r="K84" s="35">
        <v>36.4</v>
      </c>
      <c r="L84" s="60">
        <f t="shared" si="1"/>
        <v>335801.65</v>
      </c>
    </row>
    <row r="85" spans="1:12" ht="15">
      <c r="A85" s="36">
        <v>1705</v>
      </c>
      <c r="B85" s="38" t="s">
        <v>4426</v>
      </c>
      <c r="C85" s="37" t="s">
        <v>4431</v>
      </c>
      <c r="D85" s="58">
        <v>190423507</v>
      </c>
      <c r="E85" s="58">
        <v>72344003</v>
      </c>
      <c r="F85" s="58">
        <v>23808625</v>
      </c>
      <c r="G85" s="59">
        <v>286576135</v>
      </c>
      <c r="H85" s="34">
        <v>25</v>
      </c>
      <c r="I85" s="34">
        <v>0</v>
      </c>
      <c r="J85" s="34">
        <v>14.8</v>
      </c>
      <c r="K85" s="35">
        <v>39.8</v>
      </c>
      <c r="L85" s="60">
        <f t="shared" si="1"/>
        <v>2865761.35</v>
      </c>
    </row>
    <row r="86" spans="1:12" ht="15">
      <c r="A86" s="36">
        <v>1802</v>
      </c>
      <c r="B86" s="38" t="s">
        <v>4432</v>
      </c>
      <c r="C86" s="37" t="s">
        <v>4433</v>
      </c>
      <c r="D86" s="58">
        <v>18015800</v>
      </c>
      <c r="E86" s="58">
        <v>4457420</v>
      </c>
      <c r="F86" s="58">
        <v>2254338</v>
      </c>
      <c r="G86" s="59">
        <v>24727558</v>
      </c>
      <c r="H86" s="34">
        <v>25</v>
      </c>
      <c r="I86" s="34">
        <v>0</v>
      </c>
      <c r="J86" s="34">
        <v>19.8</v>
      </c>
      <c r="K86" s="35">
        <v>44.8</v>
      </c>
      <c r="L86" s="60">
        <f t="shared" si="1"/>
        <v>247275.58</v>
      </c>
    </row>
    <row r="87" spans="1:12" ht="15">
      <c r="A87" s="36">
        <v>1803</v>
      </c>
      <c r="B87" s="38" t="s">
        <v>4432</v>
      </c>
      <c r="C87" s="37" t="s">
        <v>4434</v>
      </c>
      <c r="D87" s="58">
        <v>158054063</v>
      </c>
      <c r="E87" s="58">
        <v>73529820</v>
      </c>
      <c r="F87" s="58">
        <v>11457848</v>
      </c>
      <c r="G87" s="59">
        <v>243041731</v>
      </c>
      <c r="H87" s="34">
        <v>27</v>
      </c>
      <c r="I87" s="34">
        <v>0</v>
      </c>
      <c r="J87" s="34">
        <v>2</v>
      </c>
      <c r="K87" s="35">
        <v>29</v>
      </c>
      <c r="L87" s="60">
        <f t="shared" si="1"/>
        <v>2624850.6948</v>
      </c>
    </row>
    <row r="88" spans="1:12" ht="15">
      <c r="A88" s="31">
        <v>1804</v>
      </c>
      <c r="B88" s="38" t="s">
        <v>4432</v>
      </c>
      <c r="C88" s="33" t="s">
        <v>3527</v>
      </c>
      <c r="D88" s="58">
        <v>137118498</v>
      </c>
      <c r="E88" s="58">
        <v>36140820</v>
      </c>
      <c r="F88" s="58">
        <v>16747447</v>
      </c>
      <c r="G88" s="59">
        <v>190006765</v>
      </c>
      <c r="H88" s="34">
        <v>25</v>
      </c>
      <c r="I88" s="34">
        <v>0</v>
      </c>
      <c r="J88" s="34">
        <v>10.65</v>
      </c>
      <c r="K88" s="35">
        <v>35.65</v>
      </c>
      <c r="L88" s="60">
        <f t="shared" si="1"/>
        <v>1900067.6500000001</v>
      </c>
    </row>
    <row r="89" spans="1:12" ht="15">
      <c r="A89" s="36">
        <v>1805</v>
      </c>
      <c r="B89" s="38" t="s">
        <v>4432</v>
      </c>
      <c r="C89" s="37" t="s">
        <v>4435</v>
      </c>
      <c r="D89" s="58">
        <v>8283491</v>
      </c>
      <c r="E89" s="58">
        <v>1979550</v>
      </c>
      <c r="F89" s="58">
        <v>1706093</v>
      </c>
      <c r="G89" s="59">
        <v>11969134</v>
      </c>
      <c r="H89" s="34">
        <v>25</v>
      </c>
      <c r="I89" s="34">
        <v>0</v>
      </c>
      <c r="J89" s="34">
        <v>14</v>
      </c>
      <c r="K89" s="35">
        <v>39</v>
      </c>
      <c r="L89" s="60">
        <f t="shared" si="1"/>
        <v>119691.34</v>
      </c>
    </row>
    <row r="90" spans="1:12" ht="15">
      <c r="A90" s="36">
        <v>1901</v>
      </c>
      <c r="B90" s="38" t="s">
        <v>4436</v>
      </c>
      <c r="C90" s="37" t="s">
        <v>4437</v>
      </c>
      <c r="D90" s="58">
        <v>29626075</v>
      </c>
      <c r="E90" s="58">
        <v>9022195</v>
      </c>
      <c r="F90" s="58">
        <v>5295106</v>
      </c>
      <c r="G90" s="59">
        <v>43943376</v>
      </c>
      <c r="H90" s="34">
        <v>26.3</v>
      </c>
      <c r="I90" s="34">
        <v>0</v>
      </c>
      <c r="J90" s="34">
        <v>7.5</v>
      </c>
      <c r="K90" s="35">
        <v>33.8</v>
      </c>
      <c r="L90" s="60">
        <f aca="true" t="shared" si="2" ref="L90:L110">(+H90+I90)*G90/1000*0.4</f>
        <v>462284.31552</v>
      </c>
    </row>
    <row r="91" spans="1:12" ht="15">
      <c r="A91" s="36">
        <v>1903</v>
      </c>
      <c r="B91" s="38" t="s">
        <v>4436</v>
      </c>
      <c r="C91" s="37" t="s">
        <v>4438</v>
      </c>
      <c r="D91" s="58">
        <v>12768694</v>
      </c>
      <c r="E91" s="58">
        <v>2915930</v>
      </c>
      <c r="F91" s="58">
        <v>2100348</v>
      </c>
      <c r="G91" s="59">
        <v>17784972</v>
      </c>
      <c r="H91" s="34">
        <v>34</v>
      </c>
      <c r="I91" s="34">
        <v>0</v>
      </c>
      <c r="J91" s="34">
        <v>2.6</v>
      </c>
      <c r="K91" s="35">
        <v>36.6</v>
      </c>
      <c r="L91" s="60">
        <f t="shared" si="2"/>
        <v>241875.6192</v>
      </c>
    </row>
    <row r="92" spans="1:12" ht="15">
      <c r="A92" s="36">
        <v>1905</v>
      </c>
      <c r="B92" s="38" t="s">
        <v>4436</v>
      </c>
      <c r="C92" s="37" t="s">
        <v>4439</v>
      </c>
      <c r="D92" s="58">
        <v>79931296</v>
      </c>
      <c r="E92" s="58">
        <v>33848120</v>
      </c>
      <c r="F92" s="58">
        <v>8828430</v>
      </c>
      <c r="G92" s="59">
        <v>122607846</v>
      </c>
      <c r="H92" s="34">
        <v>25</v>
      </c>
      <c r="I92" s="34">
        <v>0</v>
      </c>
      <c r="J92" s="34">
        <v>10</v>
      </c>
      <c r="K92" s="35">
        <v>35</v>
      </c>
      <c r="L92" s="60">
        <f t="shared" si="2"/>
        <v>1226078.46</v>
      </c>
    </row>
    <row r="93" spans="1:12" ht="15">
      <c r="A93" s="36">
        <v>2002</v>
      </c>
      <c r="B93" s="38" t="s">
        <v>4440</v>
      </c>
      <c r="C93" s="37" t="s">
        <v>4441</v>
      </c>
      <c r="D93" s="58">
        <v>30570925</v>
      </c>
      <c r="E93" s="58">
        <v>12879403</v>
      </c>
      <c r="F93" s="58">
        <v>4938460</v>
      </c>
      <c r="G93" s="59">
        <v>48388788</v>
      </c>
      <c r="H93" s="34">
        <v>25</v>
      </c>
      <c r="I93" s="34">
        <v>0</v>
      </c>
      <c r="J93" s="34">
        <v>8.5</v>
      </c>
      <c r="K93" s="35">
        <v>33.5</v>
      </c>
      <c r="L93" s="60">
        <f t="shared" si="2"/>
        <v>483887.88</v>
      </c>
    </row>
    <row r="94" spans="1:12" ht="15">
      <c r="A94" s="31">
        <v>2104</v>
      </c>
      <c r="B94" s="40" t="s">
        <v>4442</v>
      </c>
      <c r="C94" s="33" t="s">
        <v>3528</v>
      </c>
      <c r="D94" s="58">
        <v>49992755</v>
      </c>
      <c r="E94" s="58">
        <v>22194554</v>
      </c>
      <c r="F94" s="58">
        <v>7615742</v>
      </c>
      <c r="G94" s="59">
        <v>79803051</v>
      </c>
      <c r="H94" s="34">
        <v>25</v>
      </c>
      <c r="I94" s="34">
        <v>0</v>
      </c>
      <c r="J94" s="34">
        <v>9.5</v>
      </c>
      <c r="K94" s="35">
        <v>34.5</v>
      </c>
      <c r="L94" s="60">
        <f t="shared" si="2"/>
        <v>798030.51</v>
      </c>
    </row>
    <row r="95" spans="1:12" ht="15">
      <c r="A95" s="31">
        <v>2105</v>
      </c>
      <c r="B95" s="40" t="s">
        <v>4442</v>
      </c>
      <c r="C95" s="33" t="s">
        <v>3529</v>
      </c>
      <c r="D95" s="58">
        <v>49842730</v>
      </c>
      <c r="E95" s="58">
        <v>34939805</v>
      </c>
      <c r="F95" s="58">
        <v>30986843</v>
      </c>
      <c r="G95" s="59">
        <v>115769378</v>
      </c>
      <c r="H95" s="34">
        <v>25</v>
      </c>
      <c r="I95" s="34">
        <v>0</v>
      </c>
      <c r="J95" s="34">
        <v>9.46</v>
      </c>
      <c r="K95" s="35">
        <v>34.46</v>
      </c>
      <c r="L95" s="60">
        <f t="shared" si="2"/>
        <v>1157693.78</v>
      </c>
    </row>
    <row r="96" spans="1:12" ht="15">
      <c r="A96" s="36">
        <v>2202</v>
      </c>
      <c r="B96" s="38" t="s">
        <v>4443</v>
      </c>
      <c r="C96" s="37" t="s">
        <v>4444</v>
      </c>
      <c r="D96" s="58">
        <v>36136428</v>
      </c>
      <c r="E96" s="58">
        <v>11984639</v>
      </c>
      <c r="F96" s="58">
        <v>5646482</v>
      </c>
      <c r="G96" s="59">
        <v>53767549</v>
      </c>
      <c r="H96" s="34">
        <v>25</v>
      </c>
      <c r="I96" s="34">
        <v>0</v>
      </c>
      <c r="J96" s="34">
        <v>10.6</v>
      </c>
      <c r="K96" s="35">
        <v>35.6</v>
      </c>
      <c r="L96" s="60">
        <f t="shared" si="2"/>
        <v>537675.4900000001</v>
      </c>
    </row>
    <row r="97" spans="1:12" ht="15">
      <c r="A97" s="36">
        <v>2203</v>
      </c>
      <c r="B97" s="38" t="s">
        <v>4443</v>
      </c>
      <c r="C97" s="37" t="s">
        <v>4445</v>
      </c>
      <c r="D97" s="58">
        <v>68745462</v>
      </c>
      <c r="E97" s="58">
        <v>22833705</v>
      </c>
      <c r="F97" s="58">
        <v>4463565</v>
      </c>
      <c r="G97" s="59">
        <v>96042732</v>
      </c>
      <c r="H97" s="34">
        <v>25</v>
      </c>
      <c r="I97" s="34">
        <v>0</v>
      </c>
      <c r="J97" s="34">
        <v>15</v>
      </c>
      <c r="K97" s="35">
        <v>40</v>
      </c>
      <c r="L97" s="60">
        <f t="shared" si="2"/>
        <v>960427.32</v>
      </c>
    </row>
    <row r="98" spans="1:12" ht="15">
      <c r="A98" s="36">
        <v>2301</v>
      </c>
      <c r="B98" s="38" t="s">
        <v>4446</v>
      </c>
      <c r="C98" s="37" t="s">
        <v>4447</v>
      </c>
      <c r="D98" s="58">
        <v>478475765</v>
      </c>
      <c r="E98" s="58">
        <v>176031920</v>
      </c>
      <c r="F98" s="58">
        <v>10909260</v>
      </c>
      <c r="G98" s="59">
        <v>665416945</v>
      </c>
      <c r="H98" s="34">
        <v>26.03</v>
      </c>
      <c r="I98" s="34">
        <v>0</v>
      </c>
      <c r="J98" s="34">
        <v>10.17</v>
      </c>
      <c r="K98" s="35">
        <v>36.2</v>
      </c>
      <c r="L98" s="60">
        <f t="shared" si="2"/>
        <v>6928321.231340002</v>
      </c>
    </row>
    <row r="99" spans="1:12" ht="15">
      <c r="A99" s="36">
        <v>2303</v>
      </c>
      <c r="B99" s="38" t="s">
        <v>4446</v>
      </c>
      <c r="C99" s="37" t="s">
        <v>4448</v>
      </c>
      <c r="D99" s="58">
        <v>72213446</v>
      </c>
      <c r="E99" s="58">
        <v>22052120</v>
      </c>
      <c r="F99" s="58">
        <v>5525410</v>
      </c>
      <c r="G99" s="59">
        <v>99790976</v>
      </c>
      <c r="H99" s="34">
        <v>25</v>
      </c>
      <c r="I99" s="34">
        <v>0</v>
      </c>
      <c r="J99" s="34">
        <v>13.48</v>
      </c>
      <c r="K99" s="35">
        <v>38.48</v>
      </c>
      <c r="L99" s="60">
        <f t="shared" si="2"/>
        <v>997909.76</v>
      </c>
    </row>
    <row r="100" spans="1:12" ht="15">
      <c r="A100" s="36">
        <v>2304</v>
      </c>
      <c r="B100" s="38" t="s">
        <v>4446</v>
      </c>
      <c r="C100" s="37" t="s">
        <v>4449</v>
      </c>
      <c r="D100" s="58">
        <v>10031720</v>
      </c>
      <c r="E100" s="58">
        <v>3154810</v>
      </c>
      <c r="F100" s="58">
        <v>1276790</v>
      </c>
      <c r="G100" s="59">
        <v>14463320</v>
      </c>
      <c r="H100" s="34">
        <v>25</v>
      </c>
      <c r="I100" s="34">
        <v>0</v>
      </c>
      <c r="J100" s="34">
        <v>16</v>
      </c>
      <c r="K100" s="35">
        <v>41</v>
      </c>
      <c r="L100" s="60">
        <f t="shared" si="2"/>
        <v>144633.2</v>
      </c>
    </row>
    <row r="101" spans="1:12" ht="15">
      <c r="A101" s="36">
        <v>2305</v>
      </c>
      <c r="B101" s="38" t="s">
        <v>4446</v>
      </c>
      <c r="C101" s="37" t="s">
        <v>4450</v>
      </c>
      <c r="D101" s="58">
        <v>32083260</v>
      </c>
      <c r="E101" s="58">
        <v>8293120</v>
      </c>
      <c r="F101" s="58">
        <v>4517474</v>
      </c>
      <c r="G101" s="59">
        <v>44893854</v>
      </c>
      <c r="H101" s="34">
        <v>25</v>
      </c>
      <c r="I101" s="34">
        <v>0</v>
      </c>
      <c r="J101" s="34">
        <v>13</v>
      </c>
      <c r="K101" s="35">
        <v>38</v>
      </c>
      <c r="L101" s="60">
        <f t="shared" si="2"/>
        <v>448938.54000000004</v>
      </c>
    </row>
    <row r="102" spans="1:12" ht="15">
      <c r="A102" s="36">
        <v>2306</v>
      </c>
      <c r="B102" s="38" t="s">
        <v>4446</v>
      </c>
      <c r="C102" s="37" t="s">
        <v>3517</v>
      </c>
      <c r="D102" s="58">
        <v>12977843</v>
      </c>
      <c r="E102" s="58">
        <v>4095460</v>
      </c>
      <c r="F102" s="58">
        <v>1431010</v>
      </c>
      <c r="G102" s="59">
        <v>18504313</v>
      </c>
      <c r="H102" s="34">
        <v>31.49</v>
      </c>
      <c r="I102" s="34">
        <v>0</v>
      </c>
      <c r="J102" s="34">
        <v>5.91</v>
      </c>
      <c r="K102" s="35">
        <v>37.4</v>
      </c>
      <c r="L102" s="60">
        <f t="shared" si="2"/>
        <v>233080.326548</v>
      </c>
    </row>
    <row r="103" spans="1:12" ht="15">
      <c r="A103" s="36">
        <v>2307</v>
      </c>
      <c r="B103" s="38" t="s">
        <v>4446</v>
      </c>
      <c r="C103" s="37" t="s">
        <v>4451</v>
      </c>
      <c r="D103" s="58">
        <v>64574180</v>
      </c>
      <c r="E103" s="58">
        <v>18445850</v>
      </c>
      <c r="F103" s="58">
        <v>2918090</v>
      </c>
      <c r="G103" s="59">
        <v>85938120</v>
      </c>
      <c r="H103" s="34">
        <v>25</v>
      </c>
      <c r="I103" s="34">
        <v>0</v>
      </c>
      <c r="J103" s="34">
        <v>14.2</v>
      </c>
      <c r="K103" s="35">
        <v>39.2</v>
      </c>
      <c r="L103" s="60">
        <f t="shared" si="2"/>
        <v>859381.2000000001</v>
      </c>
    </row>
    <row r="104" spans="1:12" s="30" customFormat="1" ht="15">
      <c r="A104" s="36">
        <v>2402</v>
      </c>
      <c r="B104" s="38" t="s">
        <v>4452</v>
      </c>
      <c r="C104" s="37" t="s">
        <v>4453</v>
      </c>
      <c r="D104" s="58">
        <v>27601448</v>
      </c>
      <c r="E104" s="58">
        <v>8459835</v>
      </c>
      <c r="F104" s="58">
        <v>2803895</v>
      </c>
      <c r="G104" s="59">
        <v>38865178</v>
      </c>
      <c r="H104" s="34">
        <v>25</v>
      </c>
      <c r="I104" s="34">
        <v>0</v>
      </c>
      <c r="J104" s="34">
        <v>12.5</v>
      </c>
      <c r="K104" s="35">
        <v>37.5</v>
      </c>
      <c r="L104" s="60">
        <f t="shared" si="2"/>
        <v>388651.78</v>
      </c>
    </row>
    <row r="105" spans="1:12" ht="15">
      <c r="A105" s="36">
        <v>2403</v>
      </c>
      <c r="B105" s="38" t="s">
        <v>4452</v>
      </c>
      <c r="C105" s="37" t="s">
        <v>4454</v>
      </c>
      <c r="D105" s="58">
        <v>32991992</v>
      </c>
      <c r="E105" s="58">
        <v>5904040</v>
      </c>
      <c r="F105" s="58">
        <v>3696185</v>
      </c>
      <c r="G105" s="59">
        <v>42592217</v>
      </c>
      <c r="H105" s="34">
        <v>25</v>
      </c>
      <c r="I105" s="34">
        <v>0</v>
      </c>
      <c r="J105" s="34">
        <v>4.1</v>
      </c>
      <c r="K105" s="35">
        <v>29.1</v>
      </c>
      <c r="L105" s="60">
        <f t="shared" si="2"/>
        <v>425922.17000000004</v>
      </c>
    </row>
    <row r="106" spans="1:12" ht="15">
      <c r="A106" s="31">
        <v>2404</v>
      </c>
      <c r="B106" s="40" t="s">
        <v>4455</v>
      </c>
      <c r="C106" s="33" t="s">
        <v>3530</v>
      </c>
      <c r="D106" s="58">
        <v>68032277</v>
      </c>
      <c r="E106" s="58">
        <v>30830525</v>
      </c>
      <c r="F106" s="58">
        <v>23227961</v>
      </c>
      <c r="G106" s="59">
        <v>122090763</v>
      </c>
      <c r="H106" s="34">
        <v>25</v>
      </c>
      <c r="I106" s="34">
        <v>0</v>
      </c>
      <c r="J106" s="34">
        <v>8</v>
      </c>
      <c r="K106" s="35">
        <v>33</v>
      </c>
      <c r="L106" s="60">
        <f t="shared" si="2"/>
        <v>1220907.6300000001</v>
      </c>
    </row>
    <row r="107" spans="1:12" ht="15">
      <c r="A107" s="36">
        <v>2501</v>
      </c>
      <c r="B107" s="38" t="s">
        <v>4456</v>
      </c>
      <c r="C107" s="37" t="s">
        <v>4457</v>
      </c>
      <c r="D107" s="58">
        <v>15893642</v>
      </c>
      <c r="E107" s="58">
        <v>3148155</v>
      </c>
      <c r="F107" s="58">
        <v>3193622</v>
      </c>
      <c r="G107" s="59">
        <v>22235419</v>
      </c>
      <c r="H107" s="34">
        <v>25</v>
      </c>
      <c r="I107" s="34">
        <v>0</v>
      </c>
      <c r="J107" s="34">
        <v>2.89</v>
      </c>
      <c r="K107" s="35">
        <v>27.89</v>
      </c>
      <c r="L107" s="60">
        <f t="shared" si="2"/>
        <v>222354.19</v>
      </c>
    </row>
    <row r="108" spans="1:12" ht="15">
      <c r="A108" s="36">
        <v>2502</v>
      </c>
      <c r="B108" s="38" t="s">
        <v>4456</v>
      </c>
      <c r="C108" s="37" t="s">
        <v>4458</v>
      </c>
      <c r="D108" s="58">
        <v>23881770</v>
      </c>
      <c r="E108" s="58">
        <v>6971800</v>
      </c>
      <c r="F108" s="58">
        <v>3467905</v>
      </c>
      <c r="G108" s="59">
        <v>34321475</v>
      </c>
      <c r="H108" s="34">
        <v>25</v>
      </c>
      <c r="I108" s="34">
        <v>0</v>
      </c>
      <c r="J108" s="34">
        <v>6.5</v>
      </c>
      <c r="K108" s="35">
        <v>31.5</v>
      </c>
      <c r="L108" s="60">
        <f t="shared" si="2"/>
        <v>343214.75</v>
      </c>
    </row>
    <row r="109" spans="1:12" ht="15">
      <c r="A109" s="36">
        <v>2503</v>
      </c>
      <c r="B109" s="38" t="s">
        <v>4456</v>
      </c>
      <c r="C109" s="37" t="s">
        <v>4459</v>
      </c>
      <c r="D109" s="58">
        <v>19677710</v>
      </c>
      <c r="E109" s="58">
        <v>3934630</v>
      </c>
      <c r="F109" s="58">
        <v>2423156</v>
      </c>
      <c r="G109" s="59">
        <v>26035496</v>
      </c>
      <c r="H109" s="34">
        <v>25</v>
      </c>
      <c r="I109" s="34">
        <v>0</v>
      </c>
      <c r="J109" s="34">
        <v>4.82</v>
      </c>
      <c r="K109" s="35">
        <v>29.82</v>
      </c>
      <c r="L109" s="60">
        <f t="shared" si="2"/>
        <v>260354.96000000002</v>
      </c>
    </row>
    <row r="110" spans="1:12" ht="15">
      <c r="A110" s="36">
        <v>2601</v>
      </c>
      <c r="B110" s="38" t="s">
        <v>4460</v>
      </c>
      <c r="C110" s="37" t="s">
        <v>4461</v>
      </c>
      <c r="D110" s="58">
        <v>17311406</v>
      </c>
      <c r="E110" s="58">
        <v>7037752</v>
      </c>
      <c r="F110" s="58">
        <v>1617969</v>
      </c>
      <c r="G110" s="59">
        <v>25967127</v>
      </c>
      <c r="H110" s="34">
        <v>25</v>
      </c>
      <c r="I110" s="34">
        <v>0</v>
      </c>
      <c r="J110" s="34">
        <v>10</v>
      </c>
      <c r="K110" s="35">
        <v>35</v>
      </c>
      <c r="L110" s="60">
        <f t="shared" si="2"/>
        <v>259671.27000000002</v>
      </c>
    </row>
    <row r="111" spans="1:12" ht="15">
      <c r="A111" s="36">
        <v>2602</v>
      </c>
      <c r="B111" s="38" t="s">
        <v>4460</v>
      </c>
      <c r="C111" s="37" t="s">
        <v>1043</v>
      </c>
      <c r="D111" s="58">
        <v>209270215</v>
      </c>
      <c r="E111" s="58">
        <v>31305515</v>
      </c>
      <c r="F111" s="58">
        <v>5711775</v>
      </c>
      <c r="G111" s="59">
        <v>246287505</v>
      </c>
      <c r="H111" s="34">
        <v>17.45</v>
      </c>
      <c r="I111" s="34">
        <v>2</v>
      </c>
      <c r="J111" s="34">
        <v>10.8</v>
      </c>
      <c r="K111" s="35">
        <v>30.25</v>
      </c>
      <c r="L111" s="60">
        <f>25*G111/1000*0.4</f>
        <v>2462875.0500000003</v>
      </c>
    </row>
    <row r="112" spans="1:12" ht="15">
      <c r="A112" s="36">
        <v>2603</v>
      </c>
      <c r="B112" s="38" t="s">
        <v>4460</v>
      </c>
      <c r="C112" s="37" t="s">
        <v>4462</v>
      </c>
      <c r="D112" s="58">
        <v>256216641</v>
      </c>
      <c r="E112" s="58">
        <v>74464396</v>
      </c>
      <c r="F112" s="58">
        <v>15241636</v>
      </c>
      <c r="G112" s="59">
        <v>345922673</v>
      </c>
      <c r="H112" s="34">
        <v>25</v>
      </c>
      <c r="I112" s="34">
        <v>2</v>
      </c>
      <c r="J112" s="34">
        <v>11</v>
      </c>
      <c r="K112" s="35">
        <v>38</v>
      </c>
      <c r="L112" s="60">
        <f aca="true" t="shared" si="3" ref="L112:L143">(+H112+I112)*G112/1000*0.4</f>
        <v>3735964.8684</v>
      </c>
    </row>
    <row r="113" spans="1:12" ht="15">
      <c r="A113" s="36">
        <v>2604</v>
      </c>
      <c r="B113" s="38" t="s">
        <v>4460</v>
      </c>
      <c r="C113" s="37" t="s">
        <v>4463</v>
      </c>
      <c r="D113" s="58">
        <v>82232230</v>
      </c>
      <c r="E113" s="58">
        <v>14917857</v>
      </c>
      <c r="F113" s="58">
        <v>3889981</v>
      </c>
      <c r="G113" s="59">
        <v>101040068</v>
      </c>
      <c r="H113" s="34">
        <v>25</v>
      </c>
      <c r="I113" s="34">
        <v>0</v>
      </c>
      <c r="J113" s="34">
        <v>7.5</v>
      </c>
      <c r="K113" s="35">
        <v>32.5</v>
      </c>
      <c r="L113" s="60">
        <f t="shared" si="3"/>
        <v>1010400.6800000002</v>
      </c>
    </row>
    <row r="114" spans="1:12" ht="15">
      <c r="A114" s="36">
        <v>2605</v>
      </c>
      <c r="B114" s="38" t="s">
        <v>4460</v>
      </c>
      <c r="C114" s="37" t="s">
        <v>4464</v>
      </c>
      <c r="D114" s="58">
        <v>163376021</v>
      </c>
      <c r="E114" s="58">
        <v>43994805</v>
      </c>
      <c r="F114" s="58">
        <v>4271701</v>
      </c>
      <c r="G114" s="59">
        <v>211642527</v>
      </c>
      <c r="H114" s="34">
        <v>25</v>
      </c>
      <c r="I114" s="34">
        <v>0</v>
      </c>
      <c r="J114" s="34">
        <v>8.8</v>
      </c>
      <c r="K114" s="35">
        <v>33.8</v>
      </c>
      <c r="L114" s="60">
        <f t="shared" si="3"/>
        <v>2116425.27</v>
      </c>
    </row>
    <row r="115" spans="1:12" ht="15">
      <c r="A115" s="36">
        <v>2606</v>
      </c>
      <c r="B115" s="38" t="s">
        <v>4460</v>
      </c>
      <c r="C115" s="37" t="s">
        <v>3439</v>
      </c>
      <c r="D115" s="58">
        <v>175741455</v>
      </c>
      <c r="E115" s="58">
        <v>37985151</v>
      </c>
      <c r="F115" s="58">
        <v>5818155</v>
      </c>
      <c r="G115" s="59">
        <v>219544761</v>
      </c>
      <c r="H115" s="34">
        <v>25</v>
      </c>
      <c r="I115" s="34">
        <v>0</v>
      </c>
      <c r="J115" s="34">
        <v>11.6</v>
      </c>
      <c r="K115" s="35">
        <v>36.6</v>
      </c>
      <c r="L115" s="60">
        <f t="shared" si="3"/>
        <v>2195447.6100000003</v>
      </c>
    </row>
    <row r="116" spans="1:12" ht="15">
      <c r="A116" s="36">
        <v>2607</v>
      </c>
      <c r="B116" s="38" t="s">
        <v>4460</v>
      </c>
      <c r="C116" s="37" t="s">
        <v>4465</v>
      </c>
      <c r="D116" s="58">
        <v>20038241</v>
      </c>
      <c r="E116" s="58">
        <v>16637983</v>
      </c>
      <c r="F116" s="58">
        <v>1403347</v>
      </c>
      <c r="G116" s="59">
        <v>38079571</v>
      </c>
      <c r="H116" s="34">
        <v>25</v>
      </c>
      <c r="I116" s="34">
        <v>0</v>
      </c>
      <c r="J116" s="34">
        <v>5.9</v>
      </c>
      <c r="K116" s="35">
        <v>30.9</v>
      </c>
      <c r="L116" s="60">
        <f t="shared" si="3"/>
        <v>380795.71</v>
      </c>
    </row>
    <row r="117" spans="1:12" ht="15">
      <c r="A117" s="36">
        <v>2703</v>
      </c>
      <c r="B117" s="38" t="s">
        <v>4466</v>
      </c>
      <c r="C117" s="37" t="s">
        <v>4467</v>
      </c>
      <c r="D117" s="61">
        <v>6204238</v>
      </c>
      <c r="E117" s="61">
        <v>2227393</v>
      </c>
      <c r="F117" s="61">
        <v>1302402</v>
      </c>
      <c r="G117" s="59">
        <v>9734033</v>
      </c>
      <c r="H117" s="34">
        <v>25</v>
      </c>
      <c r="I117" s="34">
        <v>0</v>
      </c>
      <c r="J117" s="34">
        <v>14.2</v>
      </c>
      <c r="K117" s="35">
        <v>39.2</v>
      </c>
      <c r="L117" s="60">
        <f t="shared" si="3"/>
        <v>97340.33000000002</v>
      </c>
    </row>
    <row r="118" spans="1:12" ht="15">
      <c r="A118" s="36">
        <v>2705</v>
      </c>
      <c r="B118" s="38" t="s">
        <v>4466</v>
      </c>
      <c r="C118" s="37" t="s">
        <v>4468</v>
      </c>
      <c r="D118" s="61">
        <v>147671896</v>
      </c>
      <c r="E118" s="61">
        <v>57235766</v>
      </c>
      <c r="F118" s="61">
        <v>11927261</v>
      </c>
      <c r="G118" s="59">
        <v>216834923</v>
      </c>
      <c r="H118" s="34">
        <v>25</v>
      </c>
      <c r="I118" s="34">
        <v>0</v>
      </c>
      <c r="J118" s="34">
        <v>7.2</v>
      </c>
      <c r="K118" s="35">
        <v>32.2</v>
      </c>
      <c r="L118" s="60">
        <f t="shared" si="3"/>
        <v>2168349.23</v>
      </c>
    </row>
    <row r="119" spans="1:12" ht="15">
      <c r="A119" s="36">
        <v>2803</v>
      </c>
      <c r="B119" s="38" t="s">
        <v>4469</v>
      </c>
      <c r="C119" s="37" t="s">
        <v>4470</v>
      </c>
      <c r="D119" s="58">
        <v>20602688</v>
      </c>
      <c r="E119" s="58">
        <v>6716125</v>
      </c>
      <c r="F119" s="58">
        <v>3334020</v>
      </c>
      <c r="G119" s="59">
        <v>30652833</v>
      </c>
      <c r="H119" s="34">
        <v>25</v>
      </c>
      <c r="I119" s="34">
        <v>0</v>
      </c>
      <c r="J119" s="34">
        <v>4.1</v>
      </c>
      <c r="K119" s="35">
        <v>29.1</v>
      </c>
      <c r="L119" s="60">
        <f t="shared" si="3"/>
        <v>306528.33</v>
      </c>
    </row>
    <row r="120" spans="1:12" ht="15">
      <c r="A120" s="31">
        <v>2807</v>
      </c>
      <c r="B120" s="40" t="s">
        <v>4471</v>
      </c>
      <c r="C120" s="33" t="s">
        <v>3531</v>
      </c>
      <c r="D120" s="58">
        <v>122593047</v>
      </c>
      <c r="E120" s="58">
        <v>30504787</v>
      </c>
      <c r="F120" s="58">
        <v>8914467</v>
      </c>
      <c r="G120" s="59">
        <v>162012301</v>
      </c>
      <c r="H120" s="34">
        <v>25</v>
      </c>
      <c r="I120" s="34">
        <v>0</v>
      </c>
      <c r="J120" s="34">
        <v>7.59</v>
      </c>
      <c r="K120" s="35">
        <v>32.59</v>
      </c>
      <c r="L120" s="60">
        <f t="shared" si="3"/>
        <v>1620123.01</v>
      </c>
    </row>
    <row r="121" spans="1:12" ht="15">
      <c r="A121" s="36">
        <v>2808</v>
      </c>
      <c r="B121" s="38" t="s">
        <v>4469</v>
      </c>
      <c r="C121" s="37" t="s">
        <v>2278</v>
      </c>
      <c r="D121" s="58">
        <v>119851663</v>
      </c>
      <c r="E121" s="58">
        <v>57043540</v>
      </c>
      <c r="F121" s="58">
        <v>5521465</v>
      </c>
      <c r="G121" s="59">
        <v>182416668</v>
      </c>
      <c r="H121" s="34">
        <v>25</v>
      </c>
      <c r="I121" s="34">
        <v>0</v>
      </c>
      <c r="J121" s="34">
        <v>7.67</v>
      </c>
      <c r="K121" s="35">
        <v>32.67</v>
      </c>
      <c r="L121" s="60">
        <f t="shared" si="3"/>
        <v>1824166.6800000002</v>
      </c>
    </row>
    <row r="122" spans="1:12" ht="15">
      <c r="A122" s="31">
        <v>2901</v>
      </c>
      <c r="B122" s="40" t="s">
        <v>4472</v>
      </c>
      <c r="C122" s="33" t="s">
        <v>3532</v>
      </c>
      <c r="D122" s="58">
        <v>17248679</v>
      </c>
      <c r="E122" s="58">
        <v>4945114</v>
      </c>
      <c r="F122" s="58">
        <v>2441410</v>
      </c>
      <c r="G122" s="59">
        <v>24635203</v>
      </c>
      <c r="H122" s="34">
        <v>25</v>
      </c>
      <c r="I122" s="34">
        <v>0</v>
      </c>
      <c r="J122" s="34">
        <v>6.3</v>
      </c>
      <c r="K122" s="35">
        <v>31.3</v>
      </c>
      <c r="L122" s="60">
        <f t="shared" si="3"/>
        <v>246352.03</v>
      </c>
    </row>
    <row r="123" spans="1:12" ht="15">
      <c r="A123" s="36">
        <v>2903</v>
      </c>
      <c r="B123" s="38" t="s">
        <v>4720</v>
      </c>
      <c r="C123" s="37" t="s">
        <v>4721</v>
      </c>
      <c r="D123" s="58">
        <v>87801285</v>
      </c>
      <c r="E123" s="58">
        <v>42704844</v>
      </c>
      <c r="F123" s="58">
        <v>11642230</v>
      </c>
      <c r="G123" s="59">
        <v>142148359</v>
      </c>
      <c r="H123" s="34">
        <v>25</v>
      </c>
      <c r="I123" s="34">
        <v>0</v>
      </c>
      <c r="J123" s="34">
        <v>9.7</v>
      </c>
      <c r="K123" s="35">
        <v>34.7</v>
      </c>
      <c r="L123" s="60">
        <f t="shared" si="3"/>
        <v>1421483.59</v>
      </c>
    </row>
    <row r="124" spans="1:12" ht="15">
      <c r="A124" s="36">
        <v>2906</v>
      </c>
      <c r="B124" s="38" t="s">
        <v>4720</v>
      </c>
      <c r="C124" s="37" t="s">
        <v>4722</v>
      </c>
      <c r="D124" s="58">
        <v>7041452</v>
      </c>
      <c r="E124" s="58">
        <v>2227562</v>
      </c>
      <c r="F124" s="58">
        <v>1005340</v>
      </c>
      <c r="G124" s="59">
        <v>10274354</v>
      </c>
      <c r="H124" s="34">
        <v>25</v>
      </c>
      <c r="I124" s="34">
        <v>0</v>
      </c>
      <c r="J124" s="34">
        <v>13.6</v>
      </c>
      <c r="K124" s="35">
        <v>38.6</v>
      </c>
      <c r="L124" s="60">
        <f t="shared" si="3"/>
        <v>102743.54000000001</v>
      </c>
    </row>
    <row r="125" spans="1:12" ht="15">
      <c r="A125" s="36">
        <v>3001</v>
      </c>
      <c r="B125" s="38" t="s">
        <v>4723</v>
      </c>
      <c r="C125" s="37" t="s">
        <v>4724</v>
      </c>
      <c r="D125" s="58">
        <v>29673249</v>
      </c>
      <c r="E125" s="58">
        <v>9023263</v>
      </c>
      <c r="F125" s="58">
        <v>4233068</v>
      </c>
      <c r="G125" s="59">
        <v>42929580</v>
      </c>
      <c r="H125" s="34">
        <v>25</v>
      </c>
      <c r="I125" s="34">
        <v>0</v>
      </c>
      <c r="J125" s="34">
        <v>4</v>
      </c>
      <c r="K125" s="35">
        <v>29</v>
      </c>
      <c r="L125" s="60">
        <f t="shared" si="3"/>
        <v>429295.80000000005</v>
      </c>
    </row>
    <row r="126" spans="1:12" ht="15">
      <c r="A126" s="36">
        <v>3002</v>
      </c>
      <c r="B126" s="38" t="s">
        <v>4723</v>
      </c>
      <c r="C126" s="37" t="s">
        <v>4725</v>
      </c>
      <c r="D126" s="58">
        <v>22245501</v>
      </c>
      <c r="E126" s="58">
        <v>12171702</v>
      </c>
      <c r="F126" s="58">
        <v>3172054</v>
      </c>
      <c r="G126" s="59">
        <v>37589257</v>
      </c>
      <c r="H126" s="34">
        <v>25</v>
      </c>
      <c r="I126" s="34">
        <v>0</v>
      </c>
      <c r="J126" s="34">
        <v>13.2</v>
      </c>
      <c r="K126" s="35">
        <v>38.2</v>
      </c>
      <c r="L126" s="60">
        <f t="shared" si="3"/>
        <v>375892.57000000007</v>
      </c>
    </row>
    <row r="127" spans="1:12" ht="15">
      <c r="A127" s="36">
        <v>3003</v>
      </c>
      <c r="B127" s="38" t="s">
        <v>4723</v>
      </c>
      <c r="C127" s="37" t="s">
        <v>4726</v>
      </c>
      <c r="D127" s="58">
        <v>19704609</v>
      </c>
      <c r="E127" s="58">
        <v>20665330</v>
      </c>
      <c r="F127" s="58">
        <v>14655986</v>
      </c>
      <c r="G127" s="59">
        <v>55025925</v>
      </c>
      <c r="H127" s="34">
        <v>25</v>
      </c>
      <c r="I127" s="34">
        <v>0</v>
      </c>
      <c r="J127" s="34">
        <v>10.78</v>
      </c>
      <c r="K127" s="35">
        <v>35.78</v>
      </c>
      <c r="L127" s="60">
        <f t="shared" si="3"/>
        <v>550259.25</v>
      </c>
    </row>
    <row r="128" spans="1:12" ht="15">
      <c r="A128" s="31">
        <v>3004</v>
      </c>
      <c r="B128" s="40" t="s">
        <v>4727</v>
      </c>
      <c r="C128" s="33" t="s">
        <v>3533</v>
      </c>
      <c r="D128" s="58">
        <v>93341720</v>
      </c>
      <c r="E128" s="58">
        <v>38606652</v>
      </c>
      <c r="F128" s="58">
        <v>16834011</v>
      </c>
      <c r="G128" s="59">
        <v>148782383</v>
      </c>
      <c r="H128" s="34">
        <v>25</v>
      </c>
      <c r="I128" s="34">
        <v>0</v>
      </c>
      <c r="J128" s="34">
        <v>12.65</v>
      </c>
      <c r="K128" s="35">
        <v>37.65</v>
      </c>
      <c r="L128" s="60">
        <f t="shared" si="3"/>
        <v>1487823.83</v>
      </c>
    </row>
    <row r="129" spans="1:12" ht="15">
      <c r="A129" s="36">
        <v>3005</v>
      </c>
      <c r="B129" s="38" t="s">
        <v>4723</v>
      </c>
      <c r="C129" s="37" t="s">
        <v>4728</v>
      </c>
      <c r="D129" s="58">
        <v>9825169</v>
      </c>
      <c r="E129" s="58">
        <v>3414550</v>
      </c>
      <c r="F129" s="58">
        <v>4604553</v>
      </c>
      <c r="G129" s="59">
        <v>17844272</v>
      </c>
      <c r="H129" s="34">
        <v>25</v>
      </c>
      <c r="I129" s="34">
        <v>0</v>
      </c>
      <c r="J129" s="34">
        <v>15.8</v>
      </c>
      <c r="K129" s="35">
        <v>40.8</v>
      </c>
      <c r="L129" s="60">
        <f t="shared" si="3"/>
        <v>178442.72</v>
      </c>
    </row>
    <row r="130" spans="1:12" ht="15">
      <c r="A130" s="36">
        <v>3102</v>
      </c>
      <c r="B130" s="38" t="s">
        <v>4729</v>
      </c>
      <c r="C130" s="37" t="s">
        <v>4730</v>
      </c>
      <c r="D130" s="58">
        <v>18967101</v>
      </c>
      <c r="E130" s="58">
        <v>15618315</v>
      </c>
      <c r="F130" s="58">
        <v>2088160</v>
      </c>
      <c r="G130" s="59">
        <v>36673576</v>
      </c>
      <c r="H130" s="34">
        <v>25</v>
      </c>
      <c r="I130" s="34">
        <v>0</v>
      </c>
      <c r="J130" s="34">
        <v>11</v>
      </c>
      <c r="K130" s="35">
        <v>36</v>
      </c>
      <c r="L130" s="60">
        <f t="shared" si="3"/>
        <v>366735.76</v>
      </c>
    </row>
    <row r="131" spans="1:12" ht="15">
      <c r="A131" s="31">
        <v>3104</v>
      </c>
      <c r="B131" s="40" t="s">
        <v>4731</v>
      </c>
      <c r="C131" s="33" t="s">
        <v>3534</v>
      </c>
      <c r="D131" s="58">
        <v>20147929</v>
      </c>
      <c r="E131" s="58">
        <v>5207801</v>
      </c>
      <c r="F131" s="58">
        <v>2925905</v>
      </c>
      <c r="G131" s="59">
        <v>28281635</v>
      </c>
      <c r="H131" s="34">
        <v>25</v>
      </c>
      <c r="I131" s="34">
        <v>0</v>
      </c>
      <c r="J131" s="34">
        <v>9</v>
      </c>
      <c r="K131" s="35">
        <v>34</v>
      </c>
      <c r="L131" s="60">
        <f t="shared" si="3"/>
        <v>282816.35000000003</v>
      </c>
    </row>
    <row r="132" spans="1:12" ht="15">
      <c r="A132" s="36">
        <v>3105</v>
      </c>
      <c r="B132" s="38" t="s">
        <v>4729</v>
      </c>
      <c r="C132" s="37" t="s">
        <v>4732</v>
      </c>
      <c r="D132" s="58">
        <v>58527463</v>
      </c>
      <c r="E132" s="58">
        <v>44980206</v>
      </c>
      <c r="F132" s="58">
        <v>6791670</v>
      </c>
      <c r="G132" s="59">
        <v>110299339</v>
      </c>
      <c r="H132" s="34">
        <v>25</v>
      </c>
      <c r="I132" s="34">
        <v>0</v>
      </c>
      <c r="J132" s="34">
        <v>6.7</v>
      </c>
      <c r="K132" s="35">
        <v>31.7</v>
      </c>
      <c r="L132" s="60">
        <f t="shared" si="3"/>
        <v>1102993.3900000001</v>
      </c>
    </row>
    <row r="133" spans="1:12" ht="15">
      <c r="A133" s="36">
        <v>3201</v>
      </c>
      <c r="B133" s="38" t="s">
        <v>4733</v>
      </c>
      <c r="C133" s="37" t="s">
        <v>4734</v>
      </c>
      <c r="D133" s="58">
        <v>100927330</v>
      </c>
      <c r="E133" s="58">
        <v>56761660</v>
      </c>
      <c r="F133" s="58">
        <v>6889079</v>
      </c>
      <c r="G133" s="59">
        <v>164578069</v>
      </c>
      <c r="H133" s="34">
        <v>25</v>
      </c>
      <c r="I133" s="34">
        <v>1.9</v>
      </c>
      <c r="J133" s="34">
        <v>5.6</v>
      </c>
      <c r="K133" s="35">
        <v>32.5</v>
      </c>
      <c r="L133" s="60">
        <f t="shared" si="3"/>
        <v>1770860.02244</v>
      </c>
    </row>
    <row r="134" spans="1:12" ht="15">
      <c r="A134" s="36">
        <v>3203</v>
      </c>
      <c r="B134" s="38" t="s">
        <v>4733</v>
      </c>
      <c r="C134" s="37" t="s">
        <v>4735</v>
      </c>
      <c r="D134" s="58">
        <v>5810625</v>
      </c>
      <c r="E134" s="58">
        <v>2651275</v>
      </c>
      <c r="F134" s="58">
        <v>1075165</v>
      </c>
      <c r="G134" s="59">
        <v>9537065</v>
      </c>
      <c r="H134" s="34">
        <v>25</v>
      </c>
      <c r="I134" s="34">
        <v>0</v>
      </c>
      <c r="J134" s="34">
        <v>14</v>
      </c>
      <c r="K134" s="35">
        <v>39</v>
      </c>
      <c r="L134" s="60">
        <f t="shared" si="3"/>
        <v>95370.65000000001</v>
      </c>
    </row>
    <row r="135" spans="1:12" ht="15">
      <c r="A135" s="41">
        <v>3209</v>
      </c>
      <c r="B135" s="42" t="s">
        <v>4733</v>
      </c>
      <c r="C135" s="43" t="s">
        <v>3444</v>
      </c>
      <c r="D135" s="58">
        <v>26809632</v>
      </c>
      <c r="E135" s="58">
        <v>9837223</v>
      </c>
      <c r="F135" s="58">
        <v>1137590</v>
      </c>
      <c r="G135" s="59">
        <v>37784445</v>
      </c>
      <c r="H135" s="34">
        <v>25</v>
      </c>
      <c r="I135" s="34">
        <v>0</v>
      </c>
      <c r="J135" s="34">
        <v>11.8</v>
      </c>
      <c r="K135" s="35">
        <v>36.8</v>
      </c>
      <c r="L135" s="60">
        <f t="shared" si="3"/>
        <v>377844.45</v>
      </c>
    </row>
    <row r="136" spans="1:12" s="1" customFormat="1" ht="15">
      <c r="A136" s="36">
        <v>3210</v>
      </c>
      <c r="B136" s="38" t="s">
        <v>4733</v>
      </c>
      <c r="C136" s="37" t="s">
        <v>4736</v>
      </c>
      <c r="D136" s="58">
        <v>12163024</v>
      </c>
      <c r="E136" s="58">
        <v>17287050</v>
      </c>
      <c r="F136" s="58">
        <v>777556</v>
      </c>
      <c r="G136" s="59">
        <v>30227630</v>
      </c>
      <c r="H136" s="34">
        <v>25</v>
      </c>
      <c r="I136" s="34">
        <v>0</v>
      </c>
      <c r="J136" s="34">
        <v>13.4</v>
      </c>
      <c r="K136" s="35">
        <v>38.4</v>
      </c>
      <c r="L136" s="60">
        <f t="shared" si="3"/>
        <v>302276.3</v>
      </c>
    </row>
    <row r="137" spans="1:12" ht="15">
      <c r="A137" s="36">
        <v>3211</v>
      </c>
      <c r="B137" s="38" t="s">
        <v>4733</v>
      </c>
      <c r="C137" s="37" t="s">
        <v>4737</v>
      </c>
      <c r="D137" s="58">
        <v>16310603</v>
      </c>
      <c r="E137" s="58">
        <v>5092380</v>
      </c>
      <c r="F137" s="58">
        <v>1888472</v>
      </c>
      <c r="G137" s="59">
        <v>23291455</v>
      </c>
      <c r="H137" s="34">
        <v>25</v>
      </c>
      <c r="I137" s="34">
        <v>0</v>
      </c>
      <c r="J137" s="34">
        <v>5.41</v>
      </c>
      <c r="K137" s="35">
        <v>30.41</v>
      </c>
      <c r="L137" s="60">
        <f t="shared" si="3"/>
        <v>232914.55000000002</v>
      </c>
    </row>
    <row r="138" spans="1:12" ht="15">
      <c r="A138" s="31">
        <v>3212</v>
      </c>
      <c r="B138" s="40" t="s">
        <v>4738</v>
      </c>
      <c r="C138" s="33" t="s">
        <v>3535</v>
      </c>
      <c r="D138" s="58">
        <v>28000752</v>
      </c>
      <c r="E138" s="58">
        <v>24780980</v>
      </c>
      <c r="F138" s="58">
        <v>90879315</v>
      </c>
      <c r="G138" s="59">
        <v>143661047</v>
      </c>
      <c r="H138" s="34">
        <v>26.9</v>
      </c>
      <c r="I138" s="34">
        <v>0</v>
      </c>
      <c r="J138" s="34">
        <v>3.3</v>
      </c>
      <c r="K138" s="35">
        <v>30.2</v>
      </c>
      <c r="L138" s="60">
        <f t="shared" si="3"/>
        <v>1545792.8657200001</v>
      </c>
    </row>
    <row r="139" spans="1:12" ht="15">
      <c r="A139" s="41">
        <v>3301</v>
      </c>
      <c r="B139" s="42" t="s">
        <v>4739</v>
      </c>
      <c r="C139" s="43" t="s">
        <v>4740</v>
      </c>
      <c r="D139" s="58">
        <v>15277580</v>
      </c>
      <c r="E139" s="58">
        <v>4450070</v>
      </c>
      <c r="F139" s="58">
        <v>3170170</v>
      </c>
      <c r="G139" s="59">
        <v>22897820</v>
      </c>
      <c r="H139" s="34">
        <v>25</v>
      </c>
      <c r="I139" s="34">
        <v>0</v>
      </c>
      <c r="J139" s="34">
        <v>17.3</v>
      </c>
      <c r="K139" s="35">
        <v>42.3</v>
      </c>
      <c r="L139" s="60">
        <f t="shared" si="3"/>
        <v>228978.2</v>
      </c>
    </row>
    <row r="140" spans="1:12" ht="15">
      <c r="A140" s="31">
        <v>3302</v>
      </c>
      <c r="B140" s="40" t="s">
        <v>4741</v>
      </c>
      <c r="C140" s="33" t="s">
        <v>3536</v>
      </c>
      <c r="D140" s="58">
        <v>30880617</v>
      </c>
      <c r="E140" s="58">
        <v>12210200</v>
      </c>
      <c r="F140" s="58">
        <v>5390945</v>
      </c>
      <c r="G140" s="59">
        <v>48481762</v>
      </c>
      <c r="H140" s="34">
        <v>25.12</v>
      </c>
      <c r="I140" s="34">
        <v>0</v>
      </c>
      <c r="J140" s="34">
        <v>5.23</v>
      </c>
      <c r="K140" s="35">
        <v>30.35</v>
      </c>
      <c r="L140" s="60">
        <f t="shared" si="3"/>
        <v>487144.7445760001</v>
      </c>
    </row>
    <row r="141" spans="1:12" ht="15">
      <c r="A141" s="36">
        <v>3306</v>
      </c>
      <c r="B141" s="38" t="s">
        <v>4739</v>
      </c>
      <c r="C141" s="37" t="s">
        <v>3519</v>
      </c>
      <c r="D141" s="58">
        <v>30162811</v>
      </c>
      <c r="E141" s="58">
        <v>6547310</v>
      </c>
      <c r="F141" s="58">
        <v>3287950</v>
      </c>
      <c r="G141" s="59">
        <v>39998071</v>
      </c>
      <c r="H141" s="34">
        <v>25</v>
      </c>
      <c r="I141" s="34">
        <v>0</v>
      </c>
      <c r="J141" s="34">
        <v>11</v>
      </c>
      <c r="K141" s="35">
        <v>36</v>
      </c>
      <c r="L141" s="60">
        <f t="shared" si="3"/>
        <v>399980.71</v>
      </c>
    </row>
    <row r="142" spans="1:12" ht="15">
      <c r="A142" s="36">
        <v>3403</v>
      </c>
      <c r="B142" s="38" t="s">
        <v>4742</v>
      </c>
      <c r="C142" s="37" t="s">
        <v>4743</v>
      </c>
      <c r="D142" s="58">
        <v>69656189</v>
      </c>
      <c r="E142" s="58">
        <v>37265035</v>
      </c>
      <c r="F142" s="58">
        <v>11469370</v>
      </c>
      <c r="G142" s="59">
        <v>118390594</v>
      </c>
      <c r="H142" s="34">
        <v>25</v>
      </c>
      <c r="I142" s="34">
        <v>0</v>
      </c>
      <c r="J142" s="34">
        <v>5</v>
      </c>
      <c r="K142" s="35">
        <v>30</v>
      </c>
      <c r="L142" s="60">
        <f t="shared" si="3"/>
        <v>1183905.9400000002</v>
      </c>
    </row>
    <row r="143" spans="1:12" ht="15">
      <c r="A143" s="31">
        <v>3405</v>
      </c>
      <c r="B143" s="40" t="s">
        <v>4744</v>
      </c>
      <c r="C143" s="33" t="s">
        <v>3537</v>
      </c>
      <c r="D143" s="58">
        <v>30811067</v>
      </c>
      <c r="E143" s="58">
        <v>7393520</v>
      </c>
      <c r="F143" s="58">
        <v>6979254</v>
      </c>
      <c r="G143" s="59">
        <v>45183841</v>
      </c>
      <c r="H143" s="34">
        <v>25</v>
      </c>
      <c r="I143" s="34">
        <v>0</v>
      </c>
      <c r="J143" s="34">
        <v>8</v>
      </c>
      <c r="K143" s="35">
        <v>33</v>
      </c>
      <c r="L143" s="60">
        <f t="shared" si="3"/>
        <v>451838.41</v>
      </c>
    </row>
    <row r="144" spans="1:12" ht="15">
      <c r="A144" s="36">
        <v>3501</v>
      </c>
      <c r="B144" s="38" t="s">
        <v>4745</v>
      </c>
      <c r="C144" s="37" t="s">
        <v>2281</v>
      </c>
      <c r="D144" s="58">
        <v>27601792</v>
      </c>
      <c r="E144" s="58">
        <v>7799160</v>
      </c>
      <c r="F144" s="58">
        <v>4914407</v>
      </c>
      <c r="G144" s="59">
        <v>40315359</v>
      </c>
      <c r="H144" s="34">
        <v>25</v>
      </c>
      <c r="I144" s="34">
        <v>0</v>
      </c>
      <c r="J144" s="34">
        <v>7.6</v>
      </c>
      <c r="K144" s="35">
        <v>32.6</v>
      </c>
      <c r="L144" s="60">
        <f aca="true" t="shared" si="4" ref="L144:L175">(+H144+I144)*G144/1000*0.4</f>
        <v>403153.59</v>
      </c>
    </row>
    <row r="145" spans="1:12" ht="15">
      <c r="A145" s="36">
        <v>3502</v>
      </c>
      <c r="B145" s="38" t="s">
        <v>4745</v>
      </c>
      <c r="C145" s="37" t="s">
        <v>4746</v>
      </c>
      <c r="D145" s="58">
        <v>28832452</v>
      </c>
      <c r="E145" s="58">
        <v>16583450</v>
      </c>
      <c r="F145" s="58">
        <v>4015246</v>
      </c>
      <c r="G145" s="59">
        <v>49431148</v>
      </c>
      <c r="H145" s="34">
        <v>25</v>
      </c>
      <c r="I145" s="34">
        <v>0</v>
      </c>
      <c r="J145" s="34">
        <v>15.8</v>
      </c>
      <c r="K145" s="35">
        <v>40.8</v>
      </c>
      <c r="L145" s="60">
        <f t="shared" si="4"/>
        <v>494311.48</v>
      </c>
    </row>
    <row r="146" spans="1:12" ht="15">
      <c r="A146" s="36">
        <v>3505</v>
      </c>
      <c r="B146" s="38" t="s">
        <v>4745</v>
      </c>
      <c r="C146" s="37" t="s">
        <v>4747</v>
      </c>
      <c r="D146" s="58">
        <v>184581669</v>
      </c>
      <c r="E146" s="58">
        <v>110397650</v>
      </c>
      <c r="F146" s="58">
        <v>48888066</v>
      </c>
      <c r="G146" s="59">
        <v>343867385</v>
      </c>
      <c r="H146" s="34">
        <v>25</v>
      </c>
      <c r="I146" s="34">
        <v>2</v>
      </c>
      <c r="J146" s="34">
        <v>10.2</v>
      </c>
      <c r="K146" s="35">
        <v>37.2</v>
      </c>
      <c r="L146" s="60">
        <f t="shared" si="4"/>
        <v>3713767.758</v>
      </c>
    </row>
    <row r="147" spans="1:12" ht="15">
      <c r="A147" s="36">
        <v>3509</v>
      </c>
      <c r="B147" s="38" t="s">
        <v>4745</v>
      </c>
      <c r="C147" s="37" t="s">
        <v>4748</v>
      </c>
      <c r="D147" s="58">
        <v>66050069</v>
      </c>
      <c r="E147" s="58">
        <v>23249220</v>
      </c>
      <c r="F147" s="58">
        <v>4626345</v>
      </c>
      <c r="G147" s="59">
        <v>93925634</v>
      </c>
      <c r="H147" s="34">
        <v>26.1</v>
      </c>
      <c r="I147" s="34">
        <v>0</v>
      </c>
      <c r="J147" s="34">
        <v>5.7</v>
      </c>
      <c r="K147" s="35">
        <v>31.8</v>
      </c>
      <c r="L147" s="60">
        <f t="shared" si="4"/>
        <v>980583.6189600001</v>
      </c>
    </row>
    <row r="148" spans="1:12" ht="15">
      <c r="A148" s="36">
        <v>3510</v>
      </c>
      <c r="B148" s="38" t="s">
        <v>4745</v>
      </c>
      <c r="C148" s="37" t="s">
        <v>4749</v>
      </c>
      <c r="D148" s="58">
        <v>83874605</v>
      </c>
      <c r="E148" s="58">
        <v>45372080</v>
      </c>
      <c r="F148" s="58">
        <v>88904138</v>
      </c>
      <c r="G148" s="59">
        <v>218150823</v>
      </c>
      <c r="H148" s="34">
        <v>25</v>
      </c>
      <c r="I148" s="34">
        <v>0</v>
      </c>
      <c r="J148" s="34">
        <v>12.8</v>
      </c>
      <c r="K148" s="35">
        <v>37.8</v>
      </c>
      <c r="L148" s="60">
        <f t="shared" si="4"/>
        <v>2181508.23</v>
      </c>
    </row>
    <row r="149" spans="1:12" ht="15">
      <c r="A149" s="36">
        <v>3601</v>
      </c>
      <c r="B149" s="38" t="s">
        <v>4750</v>
      </c>
      <c r="C149" s="37" t="s">
        <v>4751</v>
      </c>
      <c r="D149" s="58">
        <v>87767709</v>
      </c>
      <c r="E149" s="58">
        <v>40635920</v>
      </c>
      <c r="F149" s="58">
        <v>5597372</v>
      </c>
      <c r="G149" s="59">
        <v>134001001</v>
      </c>
      <c r="H149" s="34">
        <v>25</v>
      </c>
      <c r="I149" s="34">
        <v>0</v>
      </c>
      <c r="J149" s="34">
        <v>9.5</v>
      </c>
      <c r="K149" s="35">
        <v>34.5</v>
      </c>
      <c r="L149" s="60">
        <f t="shared" si="4"/>
        <v>1340010.01</v>
      </c>
    </row>
    <row r="150" spans="1:12" ht="15">
      <c r="A150" s="36">
        <v>3604</v>
      </c>
      <c r="B150" s="38" t="s">
        <v>4750</v>
      </c>
      <c r="C150" s="37" t="s">
        <v>4752</v>
      </c>
      <c r="D150" s="58">
        <v>33491165</v>
      </c>
      <c r="E150" s="58">
        <v>11090580</v>
      </c>
      <c r="F150" s="58">
        <v>5120461</v>
      </c>
      <c r="G150" s="59">
        <v>49702206</v>
      </c>
      <c r="H150" s="34">
        <v>25</v>
      </c>
      <c r="I150" s="34">
        <v>0</v>
      </c>
      <c r="J150" s="34">
        <v>10.33</v>
      </c>
      <c r="K150" s="35">
        <v>35.33</v>
      </c>
      <c r="L150" s="60">
        <f t="shared" si="4"/>
        <v>497022.06</v>
      </c>
    </row>
    <row r="151" spans="1:12" ht="15">
      <c r="A151" s="36">
        <v>3606</v>
      </c>
      <c r="B151" s="38" t="s">
        <v>4750</v>
      </c>
      <c r="C151" s="37" t="s">
        <v>3445</v>
      </c>
      <c r="D151" s="58">
        <v>15474308</v>
      </c>
      <c r="E151" s="58">
        <v>4009470</v>
      </c>
      <c r="F151" s="58">
        <v>3566142</v>
      </c>
      <c r="G151" s="59">
        <v>23049920</v>
      </c>
      <c r="H151" s="34">
        <v>25</v>
      </c>
      <c r="I151" s="34">
        <v>0</v>
      </c>
      <c r="J151" s="34">
        <v>12</v>
      </c>
      <c r="K151" s="35">
        <v>37</v>
      </c>
      <c r="L151" s="60">
        <f t="shared" si="4"/>
        <v>230499.2</v>
      </c>
    </row>
    <row r="152" spans="1:12" ht="15">
      <c r="A152" s="36">
        <v>3701</v>
      </c>
      <c r="B152" s="38" t="s">
        <v>4753</v>
      </c>
      <c r="C152" s="37" t="s">
        <v>4754</v>
      </c>
      <c r="D152" s="58">
        <v>20391236</v>
      </c>
      <c r="E152" s="58">
        <v>3572758</v>
      </c>
      <c r="F152" s="58">
        <v>1717404</v>
      </c>
      <c r="G152" s="59">
        <v>25681398</v>
      </c>
      <c r="H152" s="34">
        <v>29</v>
      </c>
      <c r="I152" s="34">
        <v>0</v>
      </c>
      <c r="J152" s="34">
        <v>3</v>
      </c>
      <c r="K152" s="35">
        <v>32</v>
      </c>
      <c r="L152" s="60">
        <f t="shared" si="4"/>
        <v>297904.2168</v>
      </c>
    </row>
    <row r="153" spans="1:12" ht="15">
      <c r="A153" s="36">
        <v>3704</v>
      </c>
      <c r="B153" s="38" t="s">
        <v>4753</v>
      </c>
      <c r="C153" s="44" t="s">
        <v>3538</v>
      </c>
      <c r="D153" s="58">
        <v>39647690</v>
      </c>
      <c r="E153" s="58">
        <v>9532834</v>
      </c>
      <c r="F153" s="58">
        <v>6892153</v>
      </c>
      <c r="G153" s="59">
        <v>56072677</v>
      </c>
      <c r="H153" s="34">
        <v>26.7</v>
      </c>
      <c r="I153" s="34">
        <v>0</v>
      </c>
      <c r="J153" s="34">
        <v>6.1</v>
      </c>
      <c r="K153" s="35">
        <v>32.8</v>
      </c>
      <c r="L153" s="60">
        <f t="shared" si="4"/>
        <v>598856.19036</v>
      </c>
    </row>
    <row r="154" spans="1:12" ht="15">
      <c r="A154" s="36">
        <v>3801</v>
      </c>
      <c r="B154" s="38" t="s">
        <v>4755</v>
      </c>
      <c r="C154" s="37" t="s">
        <v>4756</v>
      </c>
      <c r="D154" s="58">
        <v>9036604</v>
      </c>
      <c r="E154" s="58">
        <v>4194100</v>
      </c>
      <c r="F154" s="58">
        <v>2279751</v>
      </c>
      <c r="G154" s="59">
        <v>15510455</v>
      </c>
      <c r="H154" s="34">
        <v>25</v>
      </c>
      <c r="I154" s="34">
        <v>0</v>
      </c>
      <c r="J154" s="34">
        <v>6.55</v>
      </c>
      <c r="K154" s="35">
        <v>31.55</v>
      </c>
      <c r="L154" s="60">
        <f t="shared" si="4"/>
        <v>155104.55000000002</v>
      </c>
    </row>
    <row r="155" spans="1:12" ht="15">
      <c r="A155" s="36">
        <v>3804</v>
      </c>
      <c r="B155" s="38" t="s">
        <v>4755</v>
      </c>
      <c r="C155" s="37" t="s">
        <v>4757</v>
      </c>
      <c r="D155" s="58">
        <v>20922210</v>
      </c>
      <c r="E155" s="58">
        <v>7873305</v>
      </c>
      <c r="F155" s="58">
        <v>5400571</v>
      </c>
      <c r="G155" s="59">
        <v>34196086</v>
      </c>
      <c r="H155" s="34">
        <v>26.43</v>
      </c>
      <c r="I155" s="34">
        <v>0</v>
      </c>
      <c r="J155" s="34">
        <v>7.57</v>
      </c>
      <c r="K155" s="35">
        <v>34</v>
      </c>
      <c r="L155" s="60">
        <f t="shared" si="4"/>
        <v>361521.021192</v>
      </c>
    </row>
    <row r="156" spans="1:12" ht="15">
      <c r="A156" s="36">
        <v>3806</v>
      </c>
      <c r="B156" s="38" t="s">
        <v>4755</v>
      </c>
      <c r="C156" s="37" t="s">
        <v>4758</v>
      </c>
      <c r="D156" s="58">
        <v>12662757</v>
      </c>
      <c r="E156" s="58">
        <v>4734909</v>
      </c>
      <c r="F156" s="58">
        <v>2512041</v>
      </c>
      <c r="G156" s="59">
        <v>19909707</v>
      </c>
      <c r="H156" s="34">
        <v>25</v>
      </c>
      <c r="I156" s="34">
        <v>0</v>
      </c>
      <c r="J156" s="34">
        <v>11.93</v>
      </c>
      <c r="K156" s="35">
        <v>36.93</v>
      </c>
      <c r="L156" s="60">
        <f t="shared" si="4"/>
        <v>199097.07</v>
      </c>
    </row>
    <row r="157" spans="1:12" ht="15">
      <c r="A157" s="36">
        <v>3808</v>
      </c>
      <c r="B157" s="38" t="s">
        <v>4755</v>
      </c>
      <c r="C157" s="37" t="s">
        <v>4759</v>
      </c>
      <c r="D157" s="58">
        <v>37543920</v>
      </c>
      <c r="E157" s="58">
        <v>16564770</v>
      </c>
      <c r="F157" s="58">
        <v>6252493</v>
      </c>
      <c r="G157" s="59">
        <v>60361183</v>
      </c>
      <c r="H157" s="34">
        <v>25.5</v>
      </c>
      <c r="I157" s="34">
        <v>2</v>
      </c>
      <c r="J157" s="34">
        <v>4.9</v>
      </c>
      <c r="K157" s="35">
        <v>32.4</v>
      </c>
      <c r="L157" s="60">
        <f t="shared" si="4"/>
        <v>663973.013</v>
      </c>
    </row>
    <row r="158" spans="1:12" ht="15">
      <c r="A158" s="31">
        <v>3809</v>
      </c>
      <c r="B158" s="40" t="s">
        <v>4760</v>
      </c>
      <c r="C158" s="33" t="s">
        <v>3539</v>
      </c>
      <c r="D158" s="58">
        <v>19428544</v>
      </c>
      <c r="E158" s="58">
        <v>5747055</v>
      </c>
      <c r="F158" s="58">
        <v>3195093</v>
      </c>
      <c r="G158" s="59">
        <v>28370692</v>
      </c>
      <c r="H158" s="34">
        <v>25</v>
      </c>
      <c r="I158" s="34">
        <v>0</v>
      </c>
      <c r="J158" s="34">
        <v>10.9</v>
      </c>
      <c r="K158" s="35">
        <v>35.9</v>
      </c>
      <c r="L158" s="60">
        <f t="shared" si="4"/>
        <v>283706.92000000004</v>
      </c>
    </row>
    <row r="159" spans="1:12" ht="15">
      <c r="A159" s="36">
        <v>3904</v>
      </c>
      <c r="B159" s="38" t="s">
        <v>4761</v>
      </c>
      <c r="C159" s="37" t="s">
        <v>4762</v>
      </c>
      <c r="D159" s="58">
        <v>53689839</v>
      </c>
      <c r="E159" s="58">
        <v>16349430</v>
      </c>
      <c r="F159" s="58">
        <v>9116148</v>
      </c>
      <c r="G159" s="59">
        <v>79155417</v>
      </c>
      <c r="H159" s="34">
        <v>25</v>
      </c>
      <c r="I159" s="34">
        <v>0</v>
      </c>
      <c r="J159" s="34">
        <v>1.3</v>
      </c>
      <c r="K159" s="35">
        <v>26.3</v>
      </c>
      <c r="L159" s="60">
        <f t="shared" si="4"/>
        <v>791554.17</v>
      </c>
    </row>
    <row r="160" spans="1:12" ht="15">
      <c r="A160" s="31">
        <v>4003</v>
      </c>
      <c r="B160" s="40" t="s">
        <v>4763</v>
      </c>
      <c r="C160" s="33" t="s">
        <v>3540</v>
      </c>
      <c r="D160" s="58">
        <v>46264642</v>
      </c>
      <c r="E160" s="58">
        <v>19513900</v>
      </c>
      <c r="F160" s="58">
        <v>7127056</v>
      </c>
      <c r="G160" s="59">
        <v>72905598</v>
      </c>
      <c r="H160" s="34">
        <v>25</v>
      </c>
      <c r="I160" s="34">
        <v>0</v>
      </c>
      <c r="J160" s="34">
        <v>12</v>
      </c>
      <c r="K160" s="35">
        <v>37</v>
      </c>
      <c r="L160" s="60">
        <f t="shared" si="4"/>
        <v>729055.98</v>
      </c>
    </row>
    <row r="161" spans="1:12" ht="15">
      <c r="A161" s="36">
        <v>4101</v>
      </c>
      <c r="B161" s="38" t="s">
        <v>4764</v>
      </c>
      <c r="C161" s="37" t="s">
        <v>4765</v>
      </c>
      <c r="D161" s="58">
        <v>57412654</v>
      </c>
      <c r="E161" s="58">
        <v>145835435</v>
      </c>
      <c r="F161" s="58">
        <v>7208542</v>
      </c>
      <c r="G161" s="59">
        <v>210456631</v>
      </c>
      <c r="H161" s="34">
        <v>25</v>
      </c>
      <c r="I161" s="34">
        <v>0</v>
      </c>
      <c r="J161" s="34">
        <v>10.7</v>
      </c>
      <c r="K161" s="35">
        <v>35.7</v>
      </c>
      <c r="L161" s="60">
        <f t="shared" si="4"/>
        <v>2104566.31</v>
      </c>
    </row>
    <row r="162" spans="1:12" ht="15">
      <c r="A162" s="36">
        <v>4102</v>
      </c>
      <c r="B162" s="38" t="s">
        <v>4764</v>
      </c>
      <c r="C162" s="37" t="s">
        <v>4766</v>
      </c>
      <c r="D162" s="58">
        <v>16287071</v>
      </c>
      <c r="E162" s="58">
        <v>13762720</v>
      </c>
      <c r="F162" s="58">
        <v>2279911</v>
      </c>
      <c r="G162" s="59">
        <v>32329702</v>
      </c>
      <c r="H162" s="34">
        <v>28</v>
      </c>
      <c r="I162" s="34">
        <v>0</v>
      </c>
      <c r="J162" s="34">
        <v>7.5</v>
      </c>
      <c r="K162" s="35">
        <v>35.5</v>
      </c>
      <c r="L162" s="60">
        <f t="shared" si="4"/>
        <v>362092.66240000003</v>
      </c>
    </row>
    <row r="163" spans="1:12" ht="15">
      <c r="A163" s="41">
        <v>4201</v>
      </c>
      <c r="B163" s="42" t="s">
        <v>4767</v>
      </c>
      <c r="C163" s="43" t="s">
        <v>4768</v>
      </c>
      <c r="D163" s="58">
        <v>45970793</v>
      </c>
      <c r="E163" s="58">
        <v>13882732</v>
      </c>
      <c r="F163" s="58">
        <v>4764735</v>
      </c>
      <c r="G163" s="59">
        <v>64618260</v>
      </c>
      <c r="H163" s="34">
        <v>25</v>
      </c>
      <c r="I163" s="34">
        <v>0</v>
      </c>
      <c r="J163" s="34">
        <v>15.2</v>
      </c>
      <c r="K163" s="35">
        <v>40.2</v>
      </c>
      <c r="L163" s="60">
        <f t="shared" si="4"/>
        <v>646182.6000000001</v>
      </c>
    </row>
    <row r="164" spans="1:12" ht="15">
      <c r="A164" s="36">
        <v>4202</v>
      </c>
      <c r="B164" s="38" t="s">
        <v>4767</v>
      </c>
      <c r="C164" s="37" t="s">
        <v>4769</v>
      </c>
      <c r="D164" s="58">
        <v>12466843</v>
      </c>
      <c r="E164" s="58">
        <v>3324420</v>
      </c>
      <c r="F164" s="58">
        <v>2800875</v>
      </c>
      <c r="G164" s="59">
        <v>18592138</v>
      </c>
      <c r="H164" s="34">
        <v>25</v>
      </c>
      <c r="I164" s="34">
        <v>0</v>
      </c>
      <c r="J164" s="34">
        <v>10</v>
      </c>
      <c r="K164" s="35">
        <v>35</v>
      </c>
      <c r="L164" s="60">
        <f t="shared" si="4"/>
        <v>185921.38</v>
      </c>
    </row>
    <row r="165" spans="1:12" ht="15">
      <c r="A165" s="36">
        <v>4203</v>
      </c>
      <c r="B165" s="38" t="s">
        <v>4767</v>
      </c>
      <c r="C165" s="37" t="s">
        <v>4770</v>
      </c>
      <c r="D165" s="58">
        <v>38675887</v>
      </c>
      <c r="E165" s="58">
        <v>13105110</v>
      </c>
      <c r="F165" s="58">
        <v>4927015</v>
      </c>
      <c r="G165" s="59">
        <v>56708012</v>
      </c>
      <c r="H165" s="34">
        <v>25</v>
      </c>
      <c r="I165" s="34">
        <v>0</v>
      </c>
      <c r="J165" s="34">
        <v>13</v>
      </c>
      <c r="K165" s="35">
        <v>38</v>
      </c>
      <c r="L165" s="60">
        <f t="shared" si="4"/>
        <v>567080.12</v>
      </c>
    </row>
    <row r="166" spans="1:12" ht="15">
      <c r="A166" s="36">
        <v>4204</v>
      </c>
      <c r="B166" s="38" t="s">
        <v>4767</v>
      </c>
      <c r="C166" s="37" t="s">
        <v>4771</v>
      </c>
      <c r="D166" s="58">
        <v>15293082</v>
      </c>
      <c r="E166" s="58">
        <v>8565885</v>
      </c>
      <c r="F166" s="58">
        <v>1546065</v>
      </c>
      <c r="G166" s="59">
        <v>25405032</v>
      </c>
      <c r="H166" s="34">
        <v>25</v>
      </c>
      <c r="I166" s="34">
        <v>0</v>
      </c>
      <c r="J166" s="34">
        <v>9.23</v>
      </c>
      <c r="K166" s="35">
        <v>34.23</v>
      </c>
      <c r="L166" s="60">
        <f t="shared" si="4"/>
        <v>254050.32000000004</v>
      </c>
    </row>
    <row r="167" spans="1:12" ht="15">
      <c r="A167" s="36">
        <v>4301</v>
      </c>
      <c r="B167" s="38" t="s">
        <v>4772</v>
      </c>
      <c r="C167" s="37" t="s">
        <v>4773</v>
      </c>
      <c r="D167" s="58">
        <v>59963883</v>
      </c>
      <c r="E167" s="58">
        <v>23388170</v>
      </c>
      <c r="F167" s="58">
        <v>5748405</v>
      </c>
      <c r="G167" s="59">
        <v>89100458</v>
      </c>
      <c r="H167" s="34">
        <v>25.16</v>
      </c>
      <c r="I167" s="34">
        <v>0</v>
      </c>
      <c r="J167" s="34">
        <v>15.24</v>
      </c>
      <c r="K167" s="35">
        <v>40.4</v>
      </c>
      <c r="L167" s="60">
        <f t="shared" si="4"/>
        <v>896707.0093120001</v>
      </c>
    </row>
    <row r="168" spans="1:12" ht="15">
      <c r="A168" s="36">
        <v>4302</v>
      </c>
      <c r="B168" s="38" t="s">
        <v>4772</v>
      </c>
      <c r="C168" s="37" t="s">
        <v>4774</v>
      </c>
      <c r="D168" s="58">
        <v>29231542</v>
      </c>
      <c r="E168" s="58">
        <v>10857725</v>
      </c>
      <c r="F168" s="58">
        <v>4600005</v>
      </c>
      <c r="G168" s="59">
        <v>44689272</v>
      </c>
      <c r="H168" s="34">
        <v>27</v>
      </c>
      <c r="I168" s="34">
        <v>0</v>
      </c>
      <c r="J168" s="34">
        <v>14</v>
      </c>
      <c r="K168" s="35">
        <v>41</v>
      </c>
      <c r="L168" s="60">
        <f t="shared" si="4"/>
        <v>482644.1376</v>
      </c>
    </row>
    <row r="169" spans="1:12" ht="15">
      <c r="A169" s="36">
        <v>4303</v>
      </c>
      <c r="B169" s="38" t="s">
        <v>4772</v>
      </c>
      <c r="C169" s="37" t="s">
        <v>2074</v>
      </c>
      <c r="D169" s="58">
        <v>33030227</v>
      </c>
      <c r="E169" s="58">
        <v>11328550</v>
      </c>
      <c r="F169" s="58">
        <v>4293043</v>
      </c>
      <c r="G169" s="59">
        <v>48651820</v>
      </c>
      <c r="H169" s="34">
        <v>25</v>
      </c>
      <c r="I169" s="34">
        <v>0</v>
      </c>
      <c r="J169" s="34">
        <v>8</v>
      </c>
      <c r="K169" s="35">
        <v>33</v>
      </c>
      <c r="L169" s="60">
        <f t="shared" si="4"/>
        <v>486518.2</v>
      </c>
    </row>
    <row r="170" spans="1:12" ht="15">
      <c r="A170" s="36">
        <v>4304</v>
      </c>
      <c r="B170" s="38" t="s">
        <v>4772</v>
      </c>
      <c r="C170" s="37" t="s">
        <v>2075</v>
      </c>
      <c r="D170" s="58">
        <v>262594417</v>
      </c>
      <c r="E170" s="58">
        <v>64435455</v>
      </c>
      <c r="F170" s="58">
        <v>16653212</v>
      </c>
      <c r="G170" s="59">
        <v>343683084</v>
      </c>
      <c r="H170" s="34">
        <v>25</v>
      </c>
      <c r="I170" s="34">
        <v>0</v>
      </c>
      <c r="J170" s="34">
        <v>11</v>
      </c>
      <c r="K170" s="35">
        <v>36</v>
      </c>
      <c r="L170" s="60">
        <f t="shared" si="4"/>
        <v>3436830.84</v>
      </c>
    </row>
    <row r="171" spans="1:12" ht="15">
      <c r="A171" s="31">
        <v>4401</v>
      </c>
      <c r="B171" s="40" t="s">
        <v>2076</v>
      </c>
      <c r="C171" s="39" t="s">
        <v>3344</v>
      </c>
      <c r="D171" s="60">
        <f>64864502+586919+89530</f>
        <v>65540951</v>
      </c>
      <c r="E171" s="60">
        <f>23340447+88910+17860</f>
        <v>23447217</v>
      </c>
      <c r="F171" s="60">
        <f>8108870+14750+7250</f>
        <v>8130870</v>
      </c>
      <c r="G171" s="59">
        <f>F171+E171+D171</f>
        <v>97119038</v>
      </c>
      <c r="H171" s="34">
        <v>25</v>
      </c>
      <c r="I171" s="34">
        <v>0</v>
      </c>
      <c r="J171" s="34">
        <v>7.1</v>
      </c>
      <c r="K171" s="35">
        <v>32.1</v>
      </c>
      <c r="L171" s="60">
        <f t="shared" si="4"/>
        <v>971190.3800000001</v>
      </c>
    </row>
    <row r="172" spans="1:12" ht="15">
      <c r="A172" s="31">
        <v>4401</v>
      </c>
      <c r="B172" s="40" t="s">
        <v>2076</v>
      </c>
      <c r="C172" s="39" t="s">
        <v>3345</v>
      </c>
      <c r="D172" s="60">
        <v>9838281</v>
      </c>
      <c r="E172" s="60">
        <v>3067121</v>
      </c>
      <c r="F172" s="60">
        <v>2430550</v>
      </c>
      <c r="G172" s="59">
        <f>F172+E172+D172</f>
        <v>15335952</v>
      </c>
      <c r="H172" s="34">
        <v>25</v>
      </c>
      <c r="I172" s="34">
        <v>0</v>
      </c>
      <c r="J172" s="34">
        <v>8.51</v>
      </c>
      <c r="K172" s="35">
        <v>33.51</v>
      </c>
      <c r="L172" s="60">
        <f t="shared" si="4"/>
        <v>153359.52</v>
      </c>
    </row>
    <row r="173" spans="1:12" ht="15">
      <c r="A173" s="36">
        <v>4501</v>
      </c>
      <c r="B173" s="38" t="s">
        <v>2077</v>
      </c>
      <c r="C173" s="37" t="s">
        <v>2078</v>
      </c>
      <c r="D173" s="58">
        <v>51634959</v>
      </c>
      <c r="E173" s="58">
        <v>14883245</v>
      </c>
      <c r="F173" s="58">
        <v>2877500</v>
      </c>
      <c r="G173" s="59">
        <v>69395704</v>
      </c>
      <c r="H173" s="34">
        <v>26</v>
      </c>
      <c r="I173" s="34">
        <v>0</v>
      </c>
      <c r="J173" s="34">
        <v>3.1</v>
      </c>
      <c r="K173" s="35">
        <v>29.1</v>
      </c>
      <c r="L173" s="60">
        <f t="shared" si="4"/>
        <v>721715.3216</v>
      </c>
    </row>
    <row r="174" spans="1:12" ht="15">
      <c r="A174" s="36">
        <v>4502</v>
      </c>
      <c r="B174" s="38" t="s">
        <v>2077</v>
      </c>
      <c r="C174" s="37" t="s">
        <v>3515</v>
      </c>
      <c r="D174" s="58">
        <v>32852903</v>
      </c>
      <c r="E174" s="58">
        <v>9457675</v>
      </c>
      <c r="F174" s="58">
        <v>3738015</v>
      </c>
      <c r="G174" s="59">
        <v>46048593</v>
      </c>
      <c r="H174" s="34">
        <v>25</v>
      </c>
      <c r="I174" s="34">
        <v>0</v>
      </c>
      <c r="J174" s="34">
        <v>9.08</v>
      </c>
      <c r="K174" s="35">
        <v>34.08</v>
      </c>
      <c r="L174" s="60">
        <f t="shared" si="4"/>
        <v>460485.93</v>
      </c>
    </row>
    <row r="175" spans="1:12" ht="15">
      <c r="A175" s="36">
        <v>4602</v>
      </c>
      <c r="B175" s="38" t="s">
        <v>2079</v>
      </c>
      <c r="C175" s="37" t="s">
        <v>2080</v>
      </c>
      <c r="D175" s="58">
        <v>15790597</v>
      </c>
      <c r="E175" s="58">
        <v>5791900</v>
      </c>
      <c r="F175" s="58">
        <v>2462740</v>
      </c>
      <c r="G175" s="59">
        <v>24045237</v>
      </c>
      <c r="H175" s="34">
        <v>25</v>
      </c>
      <c r="I175" s="34">
        <v>0</v>
      </c>
      <c r="J175" s="34">
        <v>22</v>
      </c>
      <c r="K175" s="35">
        <v>47</v>
      </c>
      <c r="L175" s="60">
        <f t="shared" si="4"/>
        <v>240452.37000000002</v>
      </c>
    </row>
    <row r="176" spans="1:12" ht="15">
      <c r="A176" s="31">
        <v>4603</v>
      </c>
      <c r="B176" s="40" t="s">
        <v>2081</v>
      </c>
      <c r="C176" s="39" t="s">
        <v>3346</v>
      </c>
      <c r="D176" s="60">
        <v>14976741</v>
      </c>
      <c r="E176" s="60">
        <v>5971870</v>
      </c>
      <c r="F176" s="60">
        <v>2491140</v>
      </c>
      <c r="G176" s="59">
        <f>F176+E176+D176</f>
        <v>23439751</v>
      </c>
      <c r="H176" s="34">
        <v>25.1</v>
      </c>
      <c r="I176" s="34">
        <v>0</v>
      </c>
      <c r="J176" s="34">
        <v>23.9</v>
      </c>
      <c r="K176" s="35">
        <v>49</v>
      </c>
      <c r="L176" s="60">
        <f aca="true" t="shared" si="5" ref="L176:L207">(+H176+I176)*G176/1000*0.4</f>
        <v>235335.10004000005</v>
      </c>
    </row>
    <row r="177" spans="1:12" ht="15">
      <c r="A177" s="31">
        <v>4603</v>
      </c>
      <c r="B177" s="40" t="s">
        <v>2081</v>
      </c>
      <c r="C177" s="39" t="s">
        <v>3347</v>
      </c>
      <c r="D177" s="60">
        <v>7417219</v>
      </c>
      <c r="E177" s="60">
        <v>2056470</v>
      </c>
      <c r="F177" s="60">
        <v>2200860</v>
      </c>
      <c r="G177" s="59">
        <f>F177+E177+D177</f>
        <v>11674549</v>
      </c>
      <c r="H177" s="34">
        <v>41.1</v>
      </c>
      <c r="I177" s="34">
        <v>0</v>
      </c>
      <c r="J177" s="34">
        <v>7.9</v>
      </c>
      <c r="K177" s="35">
        <v>49</v>
      </c>
      <c r="L177" s="60">
        <f t="shared" si="5"/>
        <v>191929.58556000004</v>
      </c>
    </row>
    <row r="178" spans="1:12" ht="15">
      <c r="A178" s="36">
        <v>4605</v>
      </c>
      <c r="B178" s="38" t="s">
        <v>2079</v>
      </c>
      <c r="C178" s="37" t="s">
        <v>2082</v>
      </c>
      <c r="D178" s="58">
        <v>165876690</v>
      </c>
      <c r="E178" s="58">
        <v>83425070</v>
      </c>
      <c r="F178" s="58">
        <v>21076270</v>
      </c>
      <c r="G178" s="59">
        <v>270378030</v>
      </c>
      <c r="H178" s="34">
        <v>25</v>
      </c>
      <c r="I178" s="34">
        <v>0</v>
      </c>
      <c r="J178" s="34">
        <v>13.9</v>
      </c>
      <c r="K178" s="35">
        <v>38.9</v>
      </c>
      <c r="L178" s="60">
        <f t="shared" si="5"/>
        <v>2703780.3000000003</v>
      </c>
    </row>
    <row r="179" spans="1:12" ht="15">
      <c r="A179" s="36">
        <v>4701</v>
      </c>
      <c r="B179" s="38" t="s">
        <v>2083</v>
      </c>
      <c r="C179" s="37" t="s">
        <v>2084</v>
      </c>
      <c r="D179" s="58">
        <v>12799938</v>
      </c>
      <c r="E179" s="58">
        <v>55215630</v>
      </c>
      <c r="F179" s="58">
        <v>1872980</v>
      </c>
      <c r="G179" s="59">
        <v>69888548</v>
      </c>
      <c r="H179" s="34">
        <v>25</v>
      </c>
      <c r="I179" s="34">
        <v>0</v>
      </c>
      <c r="J179" s="34">
        <v>9</v>
      </c>
      <c r="K179" s="35">
        <v>34</v>
      </c>
      <c r="L179" s="60">
        <f t="shared" si="5"/>
        <v>698885.48</v>
      </c>
    </row>
    <row r="180" spans="1:12" ht="15">
      <c r="A180" s="36">
        <v>4702</v>
      </c>
      <c r="B180" s="38" t="s">
        <v>2083</v>
      </c>
      <c r="C180" s="37" t="s">
        <v>2085</v>
      </c>
      <c r="D180" s="58">
        <v>90507061</v>
      </c>
      <c r="E180" s="58">
        <v>35811116</v>
      </c>
      <c r="F180" s="58">
        <v>11091290</v>
      </c>
      <c r="G180" s="59">
        <v>137409467</v>
      </c>
      <c r="H180" s="34">
        <v>25</v>
      </c>
      <c r="I180" s="34">
        <v>0</v>
      </c>
      <c r="J180" s="34">
        <v>8.39</v>
      </c>
      <c r="K180" s="35">
        <v>33.39</v>
      </c>
      <c r="L180" s="60">
        <f t="shared" si="5"/>
        <v>1374094.67</v>
      </c>
    </row>
    <row r="181" spans="1:12" ht="15">
      <c r="A181" s="36">
        <v>4706</v>
      </c>
      <c r="B181" s="38" t="s">
        <v>2083</v>
      </c>
      <c r="C181" s="37" t="s">
        <v>3441</v>
      </c>
      <c r="D181" s="58">
        <v>33763209</v>
      </c>
      <c r="E181" s="58">
        <v>11168770</v>
      </c>
      <c r="F181" s="58">
        <v>5390910</v>
      </c>
      <c r="G181" s="59">
        <v>50322889</v>
      </c>
      <c r="H181" s="34">
        <v>26.6</v>
      </c>
      <c r="I181" s="34">
        <v>0</v>
      </c>
      <c r="J181" s="34">
        <v>9.4</v>
      </c>
      <c r="K181" s="35">
        <v>36</v>
      </c>
      <c r="L181" s="60">
        <f t="shared" si="5"/>
        <v>535435.53896</v>
      </c>
    </row>
    <row r="182" spans="1:12" ht="15">
      <c r="A182" s="36">
        <v>4708</v>
      </c>
      <c r="B182" s="38" t="s">
        <v>2083</v>
      </c>
      <c r="C182" s="37" t="s">
        <v>2086</v>
      </c>
      <c r="D182" s="58">
        <v>29040727</v>
      </c>
      <c r="E182" s="58">
        <v>6656350</v>
      </c>
      <c r="F182" s="58">
        <v>7592710</v>
      </c>
      <c r="G182" s="59">
        <v>43289787</v>
      </c>
      <c r="H182" s="34">
        <v>30</v>
      </c>
      <c r="I182" s="34">
        <v>0</v>
      </c>
      <c r="J182" s="34">
        <v>0</v>
      </c>
      <c r="K182" s="35">
        <v>30</v>
      </c>
      <c r="L182" s="60">
        <f t="shared" si="5"/>
        <v>519477.4440000001</v>
      </c>
    </row>
    <row r="183" spans="1:12" ht="15">
      <c r="A183" s="36">
        <v>4712</v>
      </c>
      <c r="B183" s="38" t="s">
        <v>2083</v>
      </c>
      <c r="C183" s="37" t="s">
        <v>2087</v>
      </c>
      <c r="D183" s="58">
        <v>21840985</v>
      </c>
      <c r="E183" s="58">
        <v>11074150</v>
      </c>
      <c r="F183" s="58">
        <v>2405410</v>
      </c>
      <c r="G183" s="59">
        <v>35320545</v>
      </c>
      <c r="H183" s="34">
        <v>25</v>
      </c>
      <c r="I183" s="34">
        <v>0</v>
      </c>
      <c r="J183" s="34">
        <v>6.1</v>
      </c>
      <c r="K183" s="35">
        <v>31.1</v>
      </c>
      <c r="L183" s="60">
        <f t="shared" si="5"/>
        <v>353205.45</v>
      </c>
    </row>
    <row r="184" spans="1:12" ht="15">
      <c r="A184" s="36">
        <v>4713</v>
      </c>
      <c r="B184" s="38" t="s">
        <v>2083</v>
      </c>
      <c r="C184" s="37" t="s">
        <v>2088</v>
      </c>
      <c r="D184" s="58">
        <v>36038315</v>
      </c>
      <c r="E184" s="58">
        <v>22456120</v>
      </c>
      <c r="F184" s="58">
        <v>3083210</v>
      </c>
      <c r="G184" s="59">
        <v>61577645</v>
      </c>
      <c r="H184" s="34">
        <v>25</v>
      </c>
      <c r="I184" s="34">
        <v>0</v>
      </c>
      <c r="J184" s="34">
        <v>10.3</v>
      </c>
      <c r="K184" s="35">
        <v>35.3</v>
      </c>
      <c r="L184" s="60">
        <f t="shared" si="5"/>
        <v>615776.4500000001</v>
      </c>
    </row>
    <row r="185" spans="1:12" ht="15">
      <c r="A185" s="36">
        <v>4801</v>
      </c>
      <c r="B185" s="38" t="s">
        <v>2089</v>
      </c>
      <c r="C185" s="37" t="s">
        <v>2090</v>
      </c>
      <c r="D185" s="58">
        <v>30592734</v>
      </c>
      <c r="E185" s="58">
        <v>12476229</v>
      </c>
      <c r="F185" s="58">
        <v>6021268</v>
      </c>
      <c r="G185" s="59">
        <v>49090231</v>
      </c>
      <c r="H185" s="34">
        <v>25</v>
      </c>
      <c r="I185" s="34">
        <v>0</v>
      </c>
      <c r="J185" s="34">
        <v>10.9</v>
      </c>
      <c r="K185" s="35">
        <v>35.9</v>
      </c>
      <c r="L185" s="60">
        <f t="shared" si="5"/>
        <v>490902.31</v>
      </c>
    </row>
    <row r="186" spans="1:12" ht="15">
      <c r="A186" s="31">
        <v>4802</v>
      </c>
      <c r="B186" s="40" t="s">
        <v>2091</v>
      </c>
      <c r="C186" s="39" t="s">
        <v>3348</v>
      </c>
      <c r="D186" s="60">
        <f>14799493+263110+202151</f>
        <v>15264754</v>
      </c>
      <c r="E186" s="60">
        <f>5335946+0</f>
        <v>5335946</v>
      </c>
      <c r="F186" s="60">
        <f>2751847+112580+6996</f>
        <v>2871423</v>
      </c>
      <c r="G186" s="59">
        <f>F186+E186+D186</f>
        <v>23472123</v>
      </c>
      <c r="H186" s="34">
        <v>26</v>
      </c>
      <c r="I186" s="34">
        <v>0</v>
      </c>
      <c r="J186" s="34">
        <v>4</v>
      </c>
      <c r="K186" s="35">
        <v>30</v>
      </c>
      <c r="L186" s="60">
        <f t="shared" si="5"/>
        <v>244110.0792</v>
      </c>
    </row>
    <row r="187" spans="1:12" ht="15">
      <c r="A187" s="31">
        <v>4802</v>
      </c>
      <c r="B187" s="40" t="s">
        <v>2091</v>
      </c>
      <c r="C187" s="39" t="s">
        <v>3349</v>
      </c>
      <c r="D187" s="60">
        <v>13908365</v>
      </c>
      <c r="E187" s="60">
        <v>3150959</v>
      </c>
      <c r="F187" s="60">
        <v>1780608</v>
      </c>
      <c r="G187" s="59">
        <f>F187+E187+D187</f>
        <v>18839932</v>
      </c>
      <c r="H187" s="34">
        <v>25</v>
      </c>
      <c r="I187" s="34">
        <v>0</v>
      </c>
      <c r="J187" s="34">
        <v>7</v>
      </c>
      <c r="K187" s="35">
        <v>32</v>
      </c>
      <c r="L187" s="60">
        <f t="shared" si="5"/>
        <v>188399.32</v>
      </c>
    </row>
    <row r="188" spans="1:12" ht="15">
      <c r="A188" s="36">
        <v>4901</v>
      </c>
      <c r="B188" s="38" t="s">
        <v>2092</v>
      </c>
      <c r="C188" s="37" t="s">
        <v>2093</v>
      </c>
      <c r="D188" s="58">
        <v>15639249</v>
      </c>
      <c r="E188" s="58">
        <v>5637665</v>
      </c>
      <c r="F188" s="58">
        <v>1340539</v>
      </c>
      <c r="G188" s="59">
        <v>22617453</v>
      </c>
      <c r="H188" s="34">
        <v>25</v>
      </c>
      <c r="I188" s="34">
        <v>0</v>
      </c>
      <c r="J188" s="34">
        <v>8.7</v>
      </c>
      <c r="K188" s="35">
        <v>33.7</v>
      </c>
      <c r="L188" s="60">
        <f t="shared" si="5"/>
        <v>226174.53</v>
      </c>
    </row>
    <row r="189" spans="1:12" ht="15">
      <c r="A189" s="36">
        <v>4902</v>
      </c>
      <c r="B189" s="38" t="s">
        <v>2092</v>
      </c>
      <c r="C189" s="37" t="s">
        <v>2094</v>
      </c>
      <c r="D189" s="58">
        <v>33923332</v>
      </c>
      <c r="E189" s="58">
        <v>10899442</v>
      </c>
      <c r="F189" s="58">
        <v>1937582</v>
      </c>
      <c r="G189" s="59">
        <v>46760356</v>
      </c>
      <c r="H189" s="34">
        <v>25</v>
      </c>
      <c r="I189" s="34">
        <v>0</v>
      </c>
      <c r="J189" s="34">
        <v>9</v>
      </c>
      <c r="K189" s="35">
        <v>34</v>
      </c>
      <c r="L189" s="60">
        <f t="shared" si="5"/>
        <v>467603.56</v>
      </c>
    </row>
    <row r="190" spans="1:12" ht="15">
      <c r="A190" s="36">
        <v>5006</v>
      </c>
      <c r="B190" s="38" t="s">
        <v>2095</v>
      </c>
      <c r="C190" s="37" t="s">
        <v>2096</v>
      </c>
      <c r="D190" s="58">
        <v>28621737</v>
      </c>
      <c r="E190" s="58">
        <v>13580520</v>
      </c>
      <c r="F190" s="58">
        <v>5914820</v>
      </c>
      <c r="G190" s="59">
        <v>48117077</v>
      </c>
      <c r="H190" s="34">
        <v>25</v>
      </c>
      <c r="I190" s="34">
        <v>0</v>
      </c>
      <c r="J190" s="34">
        <v>10.1</v>
      </c>
      <c r="K190" s="35">
        <v>35.1</v>
      </c>
      <c r="L190" s="60">
        <f t="shared" si="5"/>
        <v>481170.77</v>
      </c>
    </row>
    <row r="191" spans="1:12" ht="15">
      <c r="A191" s="36">
        <v>5008</v>
      </c>
      <c r="B191" s="38" t="s">
        <v>2095</v>
      </c>
      <c r="C191" s="37" t="s">
        <v>3518</v>
      </c>
      <c r="D191" s="58">
        <v>20337345</v>
      </c>
      <c r="E191" s="58">
        <v>3988700</v>
      </c>
      <c r="F191" s="58">
        <v>4872973</v>
      </c>
      <c r="G191" s="59">
        <v>29199018</v>
      </c>
      <c r="H191" s="34">
        <v>25</v>
      </c>
      <c r="I191" s="34">
        <v>0</v>
      </c>
      <c r="J191" s="34">
        <v>9.8</v>
      </c>
      <c r="K191" s="35">
        <v>34.8</v>
      </c>
      <c r="L191" s="60">
        <f t="shared" si="5"/>
        <v>291990.18</v>
      </c>
    </row>
    <row r="192" spans="1:12" ht="15">
      <c r="A192" s="31">
        <v>5102</v>
      </c>
      <c r="B192" s="40" t="s">
        <v>2097</v>
      </c>
      <c r="C192" s="33" t="s">
        <v>3541</v>
      </c>
      <c r="D192" s="58">
        <v>30406022</v>
      </c>
      <c r="E192" s="58">
        <v>6782249</v>
      </c>
      <c r="F192" s="58">
        <v>4400746</v>
      </c>
      <c r="G192" s="59">
        <v>41589017</v>
      </c>
      <c r="H192" s="34">
        <v>25</v>
      </c>
      <c r="I192" s="34">
        <v>0</v>
      </c>
      <c r="J192" s="34">
        <v>10.9</v>
      </c>
      <c r="K192" s="35">
        <v>35.9</v>
      </c>
      <c r="L192" s="60">
        <f t="shared" si="5"/>
        <v>415890.17000000004</v>
      </c>
    </row>
    <row r="193" spans="1:12" ht="15">
      <c r="A193" s="31">
        <v>5106</v>
      </c>
      <c r="B193" s="40" t="s">
        <v>2097</v>
      </c>
      <c r="C193" s="39" t="s">
        <v>3350</v>
      </c>
      <c r="D193" s="60">
        <v>8470998</v>
      </c>
      <c r="E193" s="60">
        <v>2138245</v>
      </c>
      <c r="F193" s="60">
        <v>1418655</v>
      </c>
      <c r="G193" s="59">
        <f>+F193+E193+D193</f>
        <v>12027898</v>
      </c>
      <c r="H193" s="34">
        <v>25</v>
      </c>
      <c r="I193" s="34">
        <v>0</v>
      </c>
      <c r="J193" s="34">
        <v>8</v>
      </c>
      <c r="K193" s="35">
        <v>33</v>
      </c>
      <c r="L193" s="60">
        <f t="shared" si="5"/>
        <v>120278.98000000001</v>
      </c>
    </row>
    <row r="194" spans="1:12" ht="15">
      <c r="A194" s="31">
        <v>5106</v>
      </c>
      <c r="B194" s="40" t="s">
        <v>2097</v>
      </c>
      <c r="C194" s="39" t="s">
        <v>3351</v>
      </c>
      <c r="D194" s="60">
        <f>4073370+24190</f>
        <v>4097560</v>
      </c>
      <c r="E194" s="60">
        <f>1152875+2500</f>
        <v>1155375</v>
      </c>
      <c r="F194" s="60">
        <f>630110+8522</f>
        <v>638632</v>
      </c>
      <c r="G194" s="59">
        <f>+F194+E194+D194</f>
        <v>5891567</v>
      </c>
      <c r="H194" s="34">
        <v>25</v>
      </c>
      <c r="I194" s="34">
        <v>0</v>
      </c>
      <c r="J194" s="34">
        <v>6.4</v>
      </c>
      <c r="K194" s="35">
        <v>31.4</v>
      </c>
      <c r="L194" s="60">
        <f t="shared" si="5"/>
        <v>58915.67</v>
      </c>
    </row>
    <row r="195" spans="1:12" s="8" customFormat="1" ht="15">
      <c r="A195" s="36">
        <v>5201</v>
      </c>
      <c r="B195" s="38" t="s">
        <v>2098</v>
      </c>
      <c r="C195" s="37" t="s">
        <v>2099</v>
      </c>
      <c r="D195" s="58">
        <v>17310722</v>
      </c>
      <c r="E195" s="58">
        <v>9430117</v>
      </c>
      <c r="F195" s="58">
        <v>4348117</v>
      </c>
      <c r="G195" s="59">
        <v>31088956</v>
      </c>
      <c r="H195" s="34">
        <v>25</v>
      </c>
      <c r="I195" s="34">
        <v>0</v>
      </c>
      <c r="J195" s="34">
        <v>9.9</v>
      </c>
      <c r="K195" s="35">
        <v>34.9</v>
      </c>
      <c r="L195" s="60">
        <f t="shared" si="5"/>
        <v>310889.56</v>
      </c>
    </row>
    <row r="196" spans="1:12" s="8" customFormat="1" ht="15">
      <c r="A196" s="36">
        <v>5204</v>
      </c>
      <c r="B196" s="38" t="s">
        <v>2098</v>
      </c>
      <c r="C196" s="37" t="s">
        <v>2100</v>
      </c>
      <c r="D196" s="58">
        <v>86056978</v>
      </c>
      <c r="E196" s="58">
        <v>32661810</v>
      </c>
      <c r="F196" s="58">
        <v>11870839</v>
      </c>
      <c r="G196" s="59">
        <v>130589627</v>
      </c>
      <c r="H196" s="34">
        <v>25</v>
      </c>
      <c r="I196" s="34">
        <v>0</v>
      </c>
      <c r="J196" s="34">
        <v>9</v>
      </c>
      <c r="K196" s="35">
        <v>34</v>
      </c>
      <c r="L196" s="60">
        <f t="shared" si="5"/>
        <v>1305896.27</v>
      </c>
    </row>
    <row r="197" spans="1:12" ht="15">
      <c r="A197" s="31">
        <v>5205</v>
      </c>
      <c r="B197" s="38" t="s">
        <v>2098</v>
      </c>
      <c r="C197" s="33" t="s">
        <v>3542</v>
      </c>
      <c r="D197" s="58">
        <v>25909010</v>
      </c>
      <c r="E197" s="58">
        <v>9288274</v>
      </c>
      <c r="F197" s="58">
        <v>3326676</v>
      </c>
      <c r="G197" s="59">
        <v>38523960</v>
      </c>
      <c r="H197" s="34">
        <v>25</v>
      </c>
      <c r="I197" s="34">
        <v>0</v>
      </c>
      <c r="J197" s="34">
        <v>15.2</v>
      </c>
      <c r="K197" s="35">
        <v>40.2</v>
      </c>
      <c r="L197" s="60">
        <f t="shared" si="5"/>
        <v>385239.60000000003</v>
      </c>
    </row>
    <row r="198" spans="1:12" ht="15">
      <c r="A198" s="31">
        <v>5206</v>
      </c>
      <c r="B198" s="38" t="s">
        <v>2098</v>
      </c>
      <c r="C198" s="33" t="s">
        <v>3543</v>
      </c>
      <c r="D198" s="58">
        <v>18288087</v>
      </c>
      <c r="E198" s="58">
        <v>4862779</v>
      </c>
      <c r="F198" s="58">
        <v>6269929</v>
      </c>
      <c r="G198" s="59">
        <v>29420795</v>
      </c>
      <c r="H198" s="34">
        <v>25</v>
      </c>
      <c r="I198" s="34">
        <v>0</v>
      </c>
      <c r="J198" s="34">
        <v>5.2</v>
      </c>
      <c r="K198" s="35">
        <v>30.2</v>
      </c>
      <c r="L198" s="60">
        <f t="shared" si="5"/>
        <v>294207.95</v>
      </c>
    </row>
    <row r="199" spans="1:12" ht="15">
      <c r="A199" s="36">
        <v>5301</v>
      </c>
      <c r="B199" s="38" t="s">
        <v>2101</v>
      </c>
      <c r="C199" s="37" t="s">
        <v>2102</v>
      </c>
      <c r="D199" s="58">
        <v>17414057</v>
      </c>
      <c r="E199" s="58">
        <v>5726866</v>
      </c>
      <c r="F199" s="58">
        <v>1820555</v>
      </c>
      <c r="G199" s="59">
        <v>24961478</v>
      </c>
      <c r="H199" s="34">
        <v>25</v>
      </c>
      <c r="I199" s="34">
        <v>0</v>
      </c>
      <c r="J199" s="34">
        <v>11.87</v>
      </c>
      <c r="K199" s="35">
        <v>36.87</v>
      </c>
      <c r="L199" s="60">
        <f t="shared" si="5"/>
        <v>249614.78</v>
      </c>
    </row>
    <row r="200" spans="1:12" ht="15">
      <c r="A200" s="36">
        <v>5303</v>
      </c>
      <c r="B200" s="38" t="s">
        <v>2101</v>
      </c>
      <c r="C200" s="37" t="s">
        <v>2103</v>
      </c>
      <c r="D200" s="58">
        <v>26334817</v>
      </c>
      <c r="E200" s="58">
        <v>8095173</v>
      </c>
      <c r="F200" s="58">
        <v>3370782</v>
      </c>
      <c r="G200" s="59">
        <v>37800772</v>
      </c>
      <c r="H200" s="34">
        <v>25</v>
      </c>
      <c r="I200" s="34">
        <v>0</v>
      </c>
      <c r="J200" s="34">
        <v>9.98</v>
      </c>
      <c r="K200" s="35">
        <v>34.98</v>
      </c>
      <c r="L200" s="60">
        <f t="shared" si="5"/>
        <v>378007.72000000003</v>
      </c>
    </row>
    <row r="201" spans="1:12" ht="15">
      <c r="A201" s="31">
        <v>5401</v>
      </c>
      <c r="B201" s="42" t="s">
        <v>2104</v>
      </c>
      <c r="C201" s="39" t="s">
        <v>757</v>
      </c>
      <c r="D201" s="60">
        <v>14506560</v>
      </c>
      <c r="E201" s="60">
        <v>4596190</v>
      </c>
      <c r="F201" s="60">
        <v>1799367</v>
      </c>
      <c r="G201" s="59">
        <f>+F201+E201+D201</f>
        <v>20902117</v>
      </c>
      <c r="H201" s="34">
        <v>25</v>
      </c>
      <c r="I201" s="34">
        <v>0</v>
      </c>
      <c r="J201" s="34">
        <v>3.6</v>
      </c>
      <c r="K201" s="35">
        <v>28.6</v>
      </c>
      <c r="L201" s="60">
        <f t="shared" si="5"/>
        <v>209021.17</v>
      </c>
    </row>
    <row r="202" spans="1:12" ht="15">
      <c r="A202" s="31">
        <v>5401</v>
      </c>
      <c r="B202" s="42" t="s">
        <v>2104</v>
      </c>
      <c r="C202" s="39" t="s">
        <v>758</v>
      </c>
      <c r="D202" s="60">
        <v>4059795</v>
      </c>
      <c r="E202" s="60">
        <v>250750</v>
      </c>
      <c r="F202" s="60">
        <v>593146</v>
      </c>
      <c r="G202" s="59">
        <f>+F202+E202+D202</f>
        <v>4903691</v>
      </c>
      <c r="H202" s="34">
        <v>25</v>
      </c>
      <c r="I202" s="34">
        <v>0</v>
      </c>
      <c r="J202" s="34">
        <v>17.5</v>
      </c>
      <c r="K202" s="35">
        <v>42.5</v>
      </c>
      <c r="L202" s="60">
        <f t="shared" si="5"/>
        <v>49036.91</v>
      </c>
    </row>
    <row r="203" spans="1:12" ht="15">
      <c r="A203" s="36">
        <v>5402</v>
      </c>
      <c r="B203" s="38" t="s">
        <v>2104</v>
      </c>
      <c r="C203" s="37" t="s">
        <v>2105</v>
      </c>
      <c r="D203" s="58">
        <v>18816663</v>
      </c>
      <c r="E203" s="58">
        <v>4750065</v>
      </c>
      <c r="F203" s="58">
        <v>1389680</v>
      </c>
      <c r="G203" s="59">
        <v>24956408</v>
      </c>
      <c r="H203" s="34">
        <v>25</v>
      </c>
      <c r="I203" s="34">
        <v>3</v>
      </c>
      <c r="J203" s="34">
        <v>0</v>
      </c>
      <c r="K203" s="35">
        <v>28</v>
      </c>
      <c r="L203" s="60">
        <f t="shared" si="5"/>
        <v>279511.7696</v>
      </c>
    </row>
    <row r="204" spans="1:12" ht="15">
      <c r="A204" s="36">
        <v>5403</v>
      </c>
      <c r="B204" s="38" t="s">
        <v>2104</v>
      </c>
      <c r="C204" s="37" t="s">
        <v>2106</v>
      </c>
      <c r="D204" s="58">
        <v>60402813</v>
      </c>
      <c r="E204" s="58">
        <v>26063350</v>
      </c>
      <c r="F204" s="58">
        <v>19617245</v>
      </c>
      <c r="G204" s="59">
        <v>106083408</v>
      </c>
      <c r="H204" s="34">
        <v>25</v>
      </c>
      <c r="I204" s="34">
        <v>0</v>
      </c>
      <c r="J204" s="34">
        <v>9.1</v>
      </c>
      <c r="K204" s="35">
        <v>34.1</v>
      </c>
      <c r="L204" s="60">
        <f t="shared" si="5"/>
        <v>1060834.08</v>
      </c>
    </row>
    <row r="205" spans="1:12" ht="15">
      <c r="A205" s="36">
        <v>5404</v>
      </c>
      <c r="B205" s="38" t="s">
        <v>2104</v>
      </c>
      <c r="C205" s="37" t="s">
        <v>2107</v>
      </c>
      <c r="D205" s="58">
        <v>18908223</v>
      </c>
      <c r="E205" s="58">
        <v>5889269</v>
      </c>
      <c r="F205" s="58">
        <v>2436849</v>
      </c>
      <c r="G205" s="59">
        <v>27234341</v>
      </c>
      <c r="H205" s="34">
        <v>25</v>
      </c>
      <c r="I205" s="34">
        <v>0</v>
      </c>
      <c r="J205" s="34">
        <v>8</v>
      </c>
      <c r="K205" s="35">
        <v>33</v>
      </c>
      <c r="L205" s="60">
        <f t="shared" si="5"/>
        <v>272343.41000000003</v>
      </c>
    </row>
    <row r="206" spans="1:12" ht="15">
      <c r="A206" s="36">
        <v>5501</v>
      </c>
      <c r="B206" s="38" t="s">
        <v>2108</v>
      </c>
      <c r="C206" s="37" t="s">
        <v>2109</v>
      </c>
      <c r="D206" s="58">
        <v>11906912</v>
      </c>
      <c r="E206" s="58">
        <v>3351505</v>
      </c>
      <c r="F206" s="58">
        <v>894711</v>
      </c>
      <c r="G206" s="59">
        <v>16153128</v>
      </c>
      <c r="H206" s="34">
        <v>26.1</v>
      </c>
      <c r="I206" s="34">
        <v>0</v>
      </c>
      <c r="J206" s="34">
        <v>7.9</v>
      </c>
      <c r="K206" s="35">
        <v>34</v>
      </c>
      <c r="L206" s="60">
        <f t="shared" si="5"/>
        <v>168638.65632</v>
      </c>
    </row>
    <row r="207" spans="1:12" ht="15">
      <c r="A207" s="36">
        <v>5502</v>
      </c>
      <c r="B207" s="38" t="s">
        <v>2108</v>
      </c>
      <c r="C207" s="37" t="s">
        <v>2110</v>
      </c>
      <c r="D207" s="58">
        <v>28729742</v>
      </c>
      <c r="E207" s="58">
        <v>12170828</v>
      </c>
      <c r="F207" s="58">
        <v>5234303</v>
      </c>
      <c r="G207" s="59">
        <v>46134873</v>
      </c>
      <c r="H207" s="34">
        <v>25</v>
      </c>
      <c r="I207" s="34">
        <v>0</v>
      </c>
      <c r="J207" s="34">
        <v>13.6</v>
      </c>
      <c r="K207" s="35">
        <v>38.6</v>
      </c>
      <c r="L207" s="60">
        <f t="shared" si="5"/>
        <v>461348.73</v>
      </c>
    </row>
    <row r="208" spans="1:12" ht="15">
      <c r="A208" s="36">
        <v>5503</v>
      </c>
      <c r="B208" s="38" t="s">
        <v>2108</v>
      </c>
      <c r="C208" s="37" t="s">
        <v>2111</v>
      </c>
      <c r="D208" s="58">
        <v>16058470</v>
      </c>
      <c r="E208" s="58">
        <v>4897545</v>
      </c>
      <c r="F208" s="58">
        <v>2443170</v>
      </c>
      <c r="G208" s="59">
        <v>23399185</v>
      </c>
      <c r="H208" s="34">
        <v>25</v>
      </c>
      <c r="I208" s="34">
        <v>0</v>
      </c>
      <c r="J208" s="34">
        <v>10</v>
      </c>
      <c r="K208" s="35">
        <v>35</v>
      </c>
      <c r="L208" s="60">
        <f aca="true" t="shared" si="6" ref="L208:L239">(+H208+I208)*G208/1000*0.4</f>
        <v>233991.85</v>
      </c>
    </row>
    <row r="209" spans="1:12" ht="15">
      <c r="A209" s="36">
        <v>5504</v>
      </c>
      <c r="B209" s="38" t="s">
        <v>2108</v>
      </c>
      <c r="C209" s="37" t="s">
        <v>2112</v>
      </c>
      <c r="D209" s="58">
        <v>23274685</v>
      </c>
      <c r="E209" s="58">
        <v>6054520</v>
      </c>
      <c r="F209" s="58">
        <v>2647275</v>
      </c>
      <c r="G209" s="59">
        <v>31976480</v>
      </c>
      <c r="H209" s="34">
        <v>26.9</v>
      </c>
      <c r="I209" s="34">
        <v>0</v>
      </c>
      <c r="J209" s="34">
        <v>9.5</v>
      </c>
      <c r="K209" s="35">
        <v>36.4</v>
      </c>
      <c r="L209" s="60">
        <f t="shared" si="6"/>
        <v>344066.92480000004</v>
      </c>
    </row>
    <row r="210" spans="1:12" ht="15">
      <c r="A210" s="36">
        <v>5602</v>
      </c>
      <c r="B210" s="38" t="s">
        <v>2113</v>
      </c>
      <c r="C210" s="37" t="s">
        <v>2114</v>
      </c>
      <c r="D210" s="58">
        <v>32305321</v>
      </c>
      <c r="E210" s="58">
        <v>9982740</v>
      </c>
      <c r="F210" s="58">
        <v>2975189</v>
      </c>
      <c r="G210" s="59">
        <v>45263250</v>
      </c>
      <c r="H210" s="34">
        <v>25</v>
      </c>
      <c r="I210" s="34">
        <v>0</v>
      </c>
      <c r="J210" s="34">
        <v>10.5</v>
      </c>
      <c r="K210" s="35">
        <v>35.5</v>
      </c>
      <c r="L210" s="60">
        <f t="shared" si="6"/>
        <v>452632.5</v>
      </c>
    </row>
    <row r="211" spans="1:12" ht="15">
      <c r="A211" s="36">
        <v>5604</v>
      </c>
      <c r="B211" s="38" t="s">
        <v>2113</v>
      </c>
      <c r="C211" s="37" t="s">
        <v>2115</v>
      </c>
      <c r="D211" s="58">
        <v>19669436</v>
      </c>
      <c r="E211" s="58">
        <v>9318480</v>
      </c>
      <c r="F211" s="58">
        <v>2811318</v>
      </c>
      <c r="G211" s="59">
        <v>31799234</v>
      </c>
      <c r="H211" s="34">
        <v>25</v>
      </c>
      <c r="I211" s="34">
        <v>0</v>
      </c>
      <c r="J211" s="34">
        <v>8.5</v>
      </c>
      <c r="K211" s="35">
        <v>33.5</v>
      </c>
      <c r="L211" s="60">
        <f t="shared" si="6"/>
        <v>317992.34</v>
      </c>
    </row>
    <row r="212" spans="1:12" ht="15">
      <c r="A212" s="36">
        <v>5605</v>
      </c>
      <c r="B212" s="38" t="s">
        <v>2113</v>
      </c>
      <c r="C212" s="37" t="s">
        <v>2116</v>
      </c>
      <c r="D212" s="58">
        <v>47258537</v>
      </c>
      <c r="E212" s="58">
        <v>18129460</v>
      </c>
      <c r="F212" s="58">
        <v>4049032</v>
      </c>
      <c r="G212" s="59">
        <v>69437029</v>
      </c>
      <c r="H212" s="34">
        <v>25</v>
      </c>
      <c r="I212" s="34">
        <v>0</v>
      </c>
      <c r="J212" s="34">
        <v>5</v>
      </c>
      <c r="K212" s="35">
        <v>30</v>
      </c>
      <c r="L212" s="60">
        <f t="shared" si="6"/>
        <v>694370.29</v>
      </c>
    </row>
    <row r="213" spans="1:12" ht="15">
      <c r="A213" s="36">
        <v>5607</v>
      </c>
      <c r="B213" s="38" t="s">
        <v>2113</v>
      </c>
      <c r="C213" s="37" t="s">
        <v>2117</v>
      </c>
      <c r="D213" s="58">
        <v>24393690</v>
      </c>
      <c r="E213" s="58">
        <v>7021340</v>
      </c>
      <c r="F213" s="58">
        <v>3752750</v>
      </c>
      <c r="G213" s="59">
        <v>35167780</v>
      </c>
      <c r="H213" s="34">
        <v>36.4</v>
      </c>
      <c r="I213" s="34">
        <v>0</v>
      </c>
      <c r="J213" s="34">
        <v>3.5</v>
      </c>
      <c r="K213" s="35">
        <v>39.9</v>
      </c>
      <c r="L213" s="60">
        <f t="shared" si="6"/>
        <v>512042.8768</v>
      </c>
    </row>
    <row r="214" spans="1:12" ht="15">
      <c r="A214" s="36">
        <v>5608</v>
      </c>
      <c r="B214" s="38" t="s">
        <v>2113</v>
      </c>
      <c r="C214" s="37" t="s">
        <v>3437</v>
      </c>
      <c r="D214" s="58">
        <v>17993394</v>
      </c>
      <c r="E214" s="58">
        <v>5917775</v>
      </c>
      <c r="F214" s="58">
        <v>2410660</v>
      </c>
      <c r="G214" s="59">
        <v>26321829</v>
      </c>
      <c r="H214" s="34">
        <v>25</v>
      </c>
      <c r="I214" s="34">
        <v>0</v>
      </c>
      <c r="J214" s="34">
        <v>6.2</v>
      </c>
      <c r="K214" s="35">
        <v>31.2</v>
      </c>
      <c r="L214" s="60">
        <f t="shared" si="6"/>
        <v>263218.29</v>
      </c>
    </row>
    <row r="215" spans="1:12" ht="15">
      <c r="A215" s="31">
        <v>5703</v>
      </c>
      <c r="B215" s="38" t="s">
        <v>2118</v>
      </c>
      <c r="C215" s="33" t="s">
        <v>3544</v>
      </c>
      <c r="D215" s="58">
        <v>74572847</v>
      </c>
      <c r="E215" s="58">
        <v>25386185</v>
      </c>
      <c r="F215" s="58">
        <v>7226486</v>
      </c>
      <c r="G215" s="59">
        <v>107185518</v>
      </c>
      <c r="H215" s="34">
        <v>25</v>
      </c>
      <c r="I215" s="34">
        <v>0</v>
      </c>
      <c r="J215" s="34">
        <v>4</v>
      </c>
      <c r="K215" s="35">
        <v>29</v>
      </c>
      <c r="L215" s="60">
        <f t="shared" si="6"/>
        <v>1071855.1800000002</v>
      </c>
    </row>
    <row r="216" spans="1:12" ht="15">
      <c r="A216" s="36">
        <v>5704</v>
      </c>
      <c r="B216" s="38" t="s">
        <v>2118</v>
      </c>
      <c r="C216" s="37" t="s">
        <v>2119</v>
      </c>
      <c r="D216" s="58">
        <v>7721452</v>
      </c>
      <c r="E216" s="58">
        <v>2655430</v>
      </c>
      <c r="F216" s="58">
        <v>2507157</v>
      </c>
      <c r="G216" s="59">
        <v>12884039</v>
      </c>
      <c r="H216" s="34">
        <v>31.9</v>
      </c>
      <c r="I216" s="34">
        <v>0</v>
      </c>
      <c r="J216" s="34">
        <v>8</v>
      </c>
      <c r="K216" s="35">
        <v>39.9</v>
      </c>
      <c r="L216" s="60">
        <f t="shared" si="6"/>
        <v>164400.33764</v>
      </c>
    </row>
    <row r="217" spans="1:12" ht="15">
      <c r="A217" s="31">
        <v>5705</v>
      </c>
      <c r="B217" s="38" t="s">
        <v>2118</v>
      </c>
      <c r="C217" s="33" t="s">
        <v>3545</v>
      </c>
      <c r="D217" s="58">
        <v>17488176</v>
      </c>
      <c r="E217" s="58">
        <v>6369690</v>
      </c>
      <c r="F217" s="58">
        <v>3595549</v>
      </c>
      <c r="G217" s="59">
        <v>27453415</v>
      </c>
      <c r="H217" s="34">
        <v>25</v>
      </c>
      <c r="I217" s="34">
        <v>0</v>
      </c>
      <c r="J217" s="34">
        <v>14.2</v>
      </c>
      <c r="K217" s="35">
        <v>39.2</v>
      </c>
      <c r="L217" s="60">
        <f t="shared" si="6"/>
        <v>274534.15</v>
      </c>
    </row>
    <row r="218" spans="1:12" ht="15">
      <c r="A218" s="31">
        <v>5706</v>
      </c>
      <c r="B218" s="38" t="s">
        <v>2118</v>
      </c>
      <c r="C218" s="33" t="s">
        <v>3613</v>
      </c>
      <c r="D218" s="58">
        <v>23162095</v>
      </c>
      <c r="E218" s="58">
        <v>6468728</v>
      </c>
      <c r="F218" s="58">
        <v>2198670</v>
      </c>
      <c r="G218" s="59">
        <v>31829493</v>
      </c>
      <c r="H218" s="34">
        <v>25</v>
      </c>
      <c r="I218" s="34">
        <v>0</v>
      </c>
      <c r="J218" s="34">
        <v>6.3</v>
      </c>
      <c r="K218" s="35">
        <v>31.3</v>
      </c>
      <c r="L218" s="60">
        <f t="shared" si="6"/>
        <v>318294.93</v>
      </c>
    </row>
    <row r="219" spans="1:12" ht="15">
      <c r="A219" s="36">
        <v>5801</v>
      </c>
      <c r="B219" s="38" t="s">
        <v>2120</v>
      </c>
      <c r="C219" s="37" t="s">
        <v>2121</v>
      </c>
      <c r="D219" s="58">
        <v>28206090</v>
      </c>
      <c r="E219" s="58">
        <v>8861925</v>
      </c>
      <c r="F219" s="58">
        <v>3564793</v>
      </c>
      <c r="G219" s="59">
        <v>40632808</v>
      </c>
      <c r="H219" s="34">
        <v>25</v>
      </c>
      <c r="I219" s="34">
        <v>0</v>
      </c>
      <c r="J219" s="34">
        <v>9.16</v>
      </c>
      <c r="K219" s="35">
        <v>34.16</v>
      </c>
      <c r="L219" s="60">
        <f t="shared" si="6"/>
        <v>406328.08</v>
      </c>
    </row>
    <row r="220" spans="1:12" ht="15">
      <c r="A220" s="36">
        <v>5802</v>
      </c>
      <c r="B220" s="38" t="s">
        <v>2120</v>
      </c>
      <c r="C220" s="37" t="s">
        <v>2122</v>
      </c>
      <c r="D220" s="58">
        <v>36706544</v>
      </c>
      <c r="E220" s="58">
        <v>11232505</v>
      </c>
      <c r="F220" s="58">
        <v>2852236</v>
      </c>
      <c r="G220" s="59">
        <v>50791285</v>
      </c>
      <c r="H220" s="34">
        <v>25</v>
      </c>
      <c r="I220" s="34">
        <v>0</v>
      </c>
      <c r="J220" s="34">
        <v>10.56</v>
      </c>
      <c r="K220" s="35">
        <v>35.56</v>
      </c>
      <c r="L220" s="60">
        <f t="shared" si="6"/>
        <v>507912.85000000003</v>
      </c>
    </row>
    <row r="221" spans="1:12" ht="15">
      <c r="A221" s="36">
        <v>5803</v>
      </c>
      <c r="B221" s="38" t="s">
        <v>2120</v>
      </c>
      <c r="C221" s="37" t="s">
        <v>2123</v>
      </c>
      <c r="D221" s="58">
        <v>13994549</v>
      </c>
      <c r="E221" s="58">
        <v>4900070</v>
      </c>
      <c r="F221" s="58">
        <v>1412185</v>
      </c>
      <c r="G221" s="59">
        <v>20306804</v>
      </c>
      <c r="H221" s="34">
        <v>25</v>
      </c>
      <c r="I221" s="34">
        <v>0</v>
      </c>
      <c r="J221" s="34">
        <v>13.82</v>
      </c>
      <c r="K221" s="35">
        <v>38.82</v>
      </c>
      <c r="L221" s="60">
        <f t="shared" si="6"/>
        <v>203068.04</v>
      </c>
    </row>
    <row r="222" spans="1:12" ht="15">
      <c r="A222" s="36">
        <v>5804</v>
      </c>
      <c r="B222" s="38" t="s">
        <v>2120</v>
      </c>
      <c r="C222" s="37" t="s">
        <v>2124</v>
      </c>
      <c r="D222" s="58">
        <v>31863028</v>
      </c>
      <c r="E222" s="58">
        <v>13718955</v>
      </c>
      <c r="F222" s="58">
        <v>1931402</v>
      </c>
      <c r="G222" s="59">
        <v>47513385</v>
      </c>
      <c r="H222" s="34">
        <v>25</v>
      </c>
      <c r="I222" s="34">
        <v>0</v>
      </c>
      <c r="J222" s="34">
        <v>20.2</v>
      </c>
      <c r="K222" s="35">
        <v>45.2</v>
      </c>
      <c r="L222" s="60">
        <f t="shared" si="6"/>
        <v>475133.85000000003</v>
      </c>
    </row>
    <row r="223" spans="1:12" ht="15">
      <c r="A223" s="36">
        <v>5805</v>
      </c>
      <c r="B223" s="38" t="s">
        <v>2120</v>
      </c>
      <c r="C223" s="37" t="s">
        <v>2125</v>
      </c>
      <c r="D223" s="58">
        <v>243014745</v>
      </c>
      <c r="E223" s="58">
        <v>102477925</v>
      </c>
      <c r="F223" s="58">
        <v>245240518</v>
      </c>
      <c r="G223" s="59">
        <v>590733188</v>
      </c>
      <c r="H223" s="34">
        <v>25</v>
      </c>
      <c r="I223" s="34">
        <v>1.4</v>
      </c>
      <c r="J223" s="34">
        <v>7.5</v>
      </c>
      <c r="K223" s="35">
        <v>33.9</v>
      </c>
      <c r="L223" s="60">
        <f t="shared" si="6"/>
        <v>6238142.46528</v>
      </c>
    </row>
    <row r="224" spans="1:12" ht="15">
      <c r="A224" s="36">
        <v>5901</v>
      </c>
      <c r="B224" s="38" t="s">
        <v>2126</v>
      </c>
      <c r="C224" s="37" t="s">
        <v>2127</v>
      </c>
      <c r="D224" s="58">
        <v>26075933</v>
      </c>
      <c r="E224" s="58">
        <v>10549470</v>
      </c>
      <c r="F224" s="58">
        <v>2771995</v>
      </c>
      <c r="G224" s="59">
        <v>39397398</v>
      </c>
      <c r="H224" s="34">
        <v>25</v>
      </c>
      <c r="I224" s="34">
        <v>0</v>
      </c>
      <c r="J224" s="34">
        <v>5</v>
      </c>
      <c r="K224" s="35">
        <v>30</v>
      </c>
      <c r="L224" s="60">
        <f t="shared" si="6"/>
        <v>393973.98</v>
      </c>
    </row>
    <row r="225" spans="1:12" ht="15">
      <c r="A225" s="36">
        <v>5902</v>
      </c>
      <c r="B225" s="38" t="s">
        <v>2126</v>
      </c>
      <c r="C225" s="37" t="s">
        <v>2128</v>
      </c>
      <c r="D225" s="58">
        <v>14489650</v>
      </c>
      <c r="E225" s="58">
        <v>5677270</v>
      </c>
      <c r="F225" s="58">
        <v>2498303</v>
      </c>
      <c r="G225" s="59">
        <v>22665223</v>
      </c>
      <c r="H225" s="34">
        <v>26.2</v>
      </c>
      <c r="I225" s="34">
        <v>0</v>
      </c>
      <c r="J225" s="34">
        <v>3</v>
      </c>
      <c r="K225" s="35">
        <v>29.2</v>
      </c>
      <c r="L225" s="60">
        <f t="shared" si="6"/>
        <v>237531.53704</v>
      </c>
    </row>
    <row r="226" spans="1:12" ht="15">
      <c r="A226" s="36">
        <v>5903</v>
      </c>
      <c r="B226" s="38" t="s">
        <v>2126</v>
      </c>
      <c r="C226" s="37" t="s">
        <v>2129</v>
      </c>
      <c r="D226" s="58">
        <v>24506637</v>
      </c>
      <c r="E226" s="58">
        <v>15706885</v>
      </c>
      <c r="F226" s="58">
        <v>2406910</v>
      </c>
      <c r="G226" s="59">
        <v>42620432</v>
      </c>
      <c r="H226" s="34">
        <v>26.43</v>
      </c>
      <c r="I226" s="34">
        <v>0</v>
      </c>
      <c r="J226" s="34">
        <v>3.6</v>
      </c>
      <c r="K226" s="35">
        <v>30.03</v>
      </c>
      <c r="L226" s="60">
        <f t="shared" si="6"/>
        <v>450583.20710400003</v>
      </c>
    </row>
    <row r="227" spans="1:12" ht="15">
      <c r="A227" s="41">
        <v>6001</v>
      </c>
      <c r="B227" s="42" t="s">
        <v>2130</v>
      </c>
      <c r="C227" s="43" t="s">
        <v>2131</v>
      </c>
      <c r="D227" s="58">
        <v>1702188951</v>
      </c>
      <c r="E227" s="58">
        <v>633306505</v>
      </c>
      <c r="F227" s="58">
        <v>149403914</v>
      </c>
      <c r="G227" s="59">
        <v>2484899370</v>
      </c>
      <c r="H227" s="34">
        <v>32</v>
      </c>
      <c r="I227" s="34">
        <v>2</v>
      </c>
      <c r="J227" s="34">
        <v>12.4</v>
      </c>
      <c r="K227" s="35">
        <v>46.4</v>
      </c>
      <c r="L227" s="60">
        <f t="shared" si="6"/>
        <v>33794631.432000004</v>
      </c>
    </row>
    <row r="228" spans="1:12" ht="15">
      <c r="A228" s="36">
        <v>6002</v>
      </c>
      <c r="B228" s="38" t="s">
        <v>2130</v>
      </c>
      <c r="C228" s="37" t="s">
        <v>2132</v>
      </c>
      <c r="D228" s="58">
        <v>397452132</v>
      </c>
      <c r="E228" s="58">
        <v>126016195</v>
      </c>
      <c r="F228" s="58">
        <v>32322558</v>
      </c>
      <c r="G228" s="59">
        <v>555790885</v>
      </c>
      <c r="H228" s="34">
        <v>28.7</v>
      </c>
      <c r="I228" s="34">
        <v>2.9</v>
      </c>
      <c r="J228" s="34">
        <v>9.3</v>
      </c>
      <c r="K228" s="35">
        <v>40.9</v>
      </c>
      <c r="L228" s="60">
        <f t="shared" si="6"/>
        <v>7025196.7864</v>
      </c>
    </row>
    <row r="229" spans="1:12" ht="15">
      <c r="A229" s="36">
        <v>6003</v>
      </c>
      <c r="B229" s="38" t="s">
        <v>2130</v>
      </c>
      <c r="C229" s="37" t="s">
        <v>2133</v>
      </c>
      <c r="D229" s="58">
        <v>1117936950</v>
      </c>
      <c r="E229" s="58">
        <v>354516510</v>
      </c>
      <c r="F229" s="58">
        <v>58441037</v>
      </c>
      <c r="G229" s="59">
        <v>1530894497</v>
      </c>
      <c r="H229" s="34">
        <v>25</v>
      </c>
      <c r="I229" s="34">
        <v>0.9</v>
      </c>
      <c r="J229" s="34">
        <v>14.8</v>
      </c>
      <c r="K229" s="35">
        <v>40.7</v>
      </c>
      <c r="L229" s="60">
        <f t="shared" si="6"/>
        <v>15860066.988919998</v>
      </c>
    </row>
    <row r="230" spans="1:12" ht="15">
      <c r="A230" s="36">
        <v>6102</v>
      </c>
      <c r="B230" s="38" t="s">
        <v>2134</v>
      </c>
      <c r="C230" s="37" t="s">
        <v>2135</v>
      </c>
      <c r="D230" s="58">
        <v>13111752</v>
      </c>
      <c r="E230" s="58">
        <v>4295219</v>
      </c>
      <c r="F230" s="58">
        <v>1397510</v>
      </c>
      <c r="G230" s="59">
        <v>18804481</v>
      </c>
      <c r="H230" s="34">
        <v>25.2</v>
      </c>
      <c r="I230" s="34">
        <v>3</v>
      </c>
      <c r="J230" s="34">
        <v>2.5</v>
      </c>
      <c r="K230" s="35">
        <v>30.7</v>
      </c>
      <c r="L230" s="60">
        <f t="shared" si="6"/>
        <v>212114.54567999998</v>
      </c>
    </row>
    <row r="231" spans="1:12" ht="15">
      <c r="A231" s="36">
        <v>6103</v>
      </c>
      <c r="B231" s="38" t="s">
        <v>2134</v>
      </c>
      <c r="C231" s="37" t="s">
        <v>2136</v>
      </c>
      <c r="D231" s="58">
        <v>65355809</v>
      </c>
      <c r="E231" s="58">
        <v>24647318</v>
      </c>
      <c r="F231" s="58">
        <v>6850390</v>
      </c>
      <c r="G231" s="59">
        <v>96853517</v>
      </c>
      <c r="H231" s="34">
        <v>25</v>
      </c>
      <c r="I231" s="34">
        <v>0</v>
      </c>
      <c r="J231" s="34">
        <v>4.37</v>
      </c>
      <c r="K231" s="35">
        <v>29.37</v>
      </c>
      <c r="L231" s="60">
        <f t="shared" si="6"/>
        <v>968535.1699999999</v>
      </c>
    </row>
    <row r="232" spans="1:12" ht="15">
      <c r="A232" s="36">
        <v>6201</v>
      </c>
      <c r="B232" s="38" t="s">
        <v>2137</v>
      </c>
      <c r="C232" s="37" t="s">
        <v>2138</v>
      </c>
      <c r="D232" s="58">
        <v>107412275</v>
      </c>
      <c r="E232" s="58">
        <v>37382100</v>
      </c>
      <c r="F232" s="58">
        <v>17142675</v>
      </c>
      <c r="G232" s="59">
        <v>161937050</v>
      </c>
      <c r="H232" s="34">
        <v>25</v>
      </c>
      <c r="I232" s="34">
        <v>0</v>
      </c>
      <c r="J232" s="34">
        <v>6.2</v>
      </c>
      <c r="K232" s="35">
        <v>31.2</v>
      </c>
      <c r="L232" s="60">
        <f t="shared" si="6"/>
        <v>1619370.5</v>
      </c>
    </row>
    <row r="233" spans="1:12" ht="15">
      <c r="A233" s="36">
        <v>6202</v>
      </c>
      <c r="B233" s="38" t="s">
        <v>2137</v>
      </c>
      <c r="C233" s="37" t="s">
        <v>2139</v>
      </c>
      <c r="D233" s="58">
        <v>35669685</v>
      </c>
      <c r="E233" s="58">
        <v>6526155</v>
      </c>
      <c r="F233" s="58">
        <v>2843760</v>
      </c>
      <c r="G233" s="59">
        <v>45039600</v>
      </c>
      <c r="H233" s="34">
        <v>25</v>
      </c>
      <c r="I233" s="34">
        <v>0</v>
      </c>
      <c r="J233" s="34">
        <v>2.4</v>
      </c>
      <c r="K233" s="35">
        <v>27.4</v>
      </c>
      <c r="L233" s="60">
        <f t="shared" si="6"/>
        <v>450396</v>
      </c>
    </row>
    <row r="234" spans="1:12" ht="15">
      <c r="A234" s="36">
        <v>6205</v>
      </c>
      <c r="B234" s="38" t="s">
        <v>2137</v>
      </c>
      <c r="C234" s="37" t="s">
        <v>3516</v>
      </c>
      <c r="D234" s="58">
        <v>18584228</v>
      </c>
      <c r="E234" s="58">
        <v>5165055</v>
      </c>
      <c r="F234" s="58">
        <v>4498055</v>
      </c>
      <c r="G234" s="59">
        <v>28247338</v>
      </c>
      <c r="H234" s="34">
        <v>25</v>
      </c>
      <c r="I234" s="34">
        <v>0</v>
      </c>
      <c r="J234" s="34">
        <v>3.9</v>
      </c>
      <c r="K234" s="35">
        <v>28.9</v>
      </c>
      <c r="L234" s="60">
        <f t="shared" si="6"/>
        <v>282473.38</v>
      </c>
    </row>
    <row r="235" spans="1:12" ht="15">
      <c r="A235" s="36">
        <v>6301</v>
      </c>
      <c r="B235" s="38" t="s">
        <v>2140</v>
      </c>
      <c r="C235" s="37" t="s">
        <v>2141</v>
      </c>
      <c r="D235" s="58">
        <v>25810165</v>
      </c>
      <c r="E235" s="58">
        <v>11430199</v>
      </c>
      <c r="F235" s="58">
        <v>2900307</v>
      </c>
      <c r="G235" s="59">
        <v>40140671</v>
      </c>
      <c r="H235" s="34">
        <v>28.4</v>
      </c>
      <c r="I235" s="34">
        <v>0</v>
      </c>
      <c r="J235" s="34">
        <v>8.1</v>
      </c>
      <c r="K235" s="35">
        <v>36.5</v>
      </c>
      <c r="L235" s="60">
        <f t="shared" si="6"/>
        <v>455998.02255999995</v>
      </c>
    </row>
    <row r="236" spans="1:12" ht="15">
      <c r="A236" s="36">
        <v>6302</v>
      </c>
      <c r="B236" s="38" t="s">
        <v>2140</v>
      </c>
      <c r="C236" s="37" t="s">
        <v>2142</v>
      </c>
      <c r="D236" s="58">
        <v>208151775</v>
      </c>
      <c r="E236" s="58">
        <v>64627637</v>
      </c>
      <c r="F236" s="58">
        <v>7521637</v>
      </c>
      <c r="G236" s="59">
        <v>280301049</v>
      </c>
      <c r="H236" s="34">
        <v>25</v>
      </c>
      <c r="I236" s="34">
        <v>0</v>
      </c>
      <c r="J236" s="34">
        <v>10.4</v>
      </c>
      <c r="K236" s="35">
        <v>35.4</v>
      </c>
      <c r="L236" s="60">
        <f t="shared" si="6"/>
        <v>2803010.49</v>
      </c>
    </row>
    <row r="237" spans="1:12" ht="15">
      <c r="A237" s="31">
        <v>6303</v>
      </c>
      <c r="B237" s="38" t="s">
        <v>2140</v>
      </c>
      <c r="C237" s="33" t="s">
        <v>3614</v>
      </c>
      <c r="D237" s="58">
        <v>288115805</v>
      </c>
      <c r="E237" s="58">
        <v>95858165</v>
      </c>
      <c r="F237" s="58">
        <v>11940660</v>
      </c>
      <c r="G237" s="59">
        <v>395914630</v>
      </c>
      <c r="H237" s="34">
        <v>25</v>
      </c>
      <c r="I237" s="34">
        <v>0</v>
      </c>
      <c r="J237" s="34">
        <v>8.7</v>
      </c>
      <c r="K237" s="35">
        <v>33.7</v>
      </c>
      <c r="L237" s="60">
        <f t="shared" si="6"/>
        <v>3959146.3000000003</v>
      </c>
    </row>
    <row r="238" spans="1:12" ht="15">
      <c r="A238" s="36">
        <v>6304</v>
      </c>
      <c r="B238" s="38" t="s">
        <v>2140</v>
      </c>
      <c r="C238" s="37" t="s">
        <v>3438</v>
      </c>
      <c r="D238" s="58">
        <v>22643336</v>
      </c>
      <c r="E238" s="58">
        <v>8951414</v>
      </c>
      <c r="F238" s="58">
        <v>1953410</v>
      </c>
      <c r="G238" s="59">
        <v>33548160</v>
      </c>
      <c r="H238" s="34">
        <v>25</v>
      </c>
      <c r="I238" s="34">
        <v>0</v>
      </c>
      <c r="J238" s="34">
        <v>14.7</v>
      </c>
      <c r="K238" s="35">
        <v>39.7</v>
      </c>
      <c r="L238" s="60">
        <f t="shared" si="6"/>
        <v>335481.60000000003</v>
      </c>
    </row>
    <row r="239" spans="1:12" ht="15">
      <c r="A239" s="36">
        <v>6401</v>
      </c>
      <c r="B239" s="38" t="s">
        <v>2143</v>
      </c>
      <c r="C239" s="37" t="s">
        <v>2144</v>
      </c>
      <c r="D239" s="58">
        <v>40155394</v>
      </c>
      <c r="E239" s="58">
        <v>13152964</v>
      </c>
      <c r="F239" s="58">
        <v>5831260</v>
      </c>
      <c r="G239" s="59">
        <v>59139618</v>
      </c>
      <c r="H239" s="34">
        <v>25</v>
      </c>
      <c r="I239" s="34">
        <v>0</v>
      </c>
      <c r="J239" s="34">
        <v>10.6</v>
      </c>
      <c r="K239" s="35">
        <v>35.6</v>
      </c>
      <c r="L239" s="60">
        <f t="shared" si="6"/>
        <v>591396.18</v>
      </c>
    </row>
    <row r="240" spans="1:12" ht="15">
      <c r="A240" s="31">
        <v>6502</v>
      </c>
      <c r="B240" s="40" t="s">
        <v>2145</v>
      </c>
      <c r="C240" s="33" t="s">
        <v>3626</v>
      </c>
      <c r="D240" s="58">
        <v>34290888</v>
      </c>
      <c r="E240" s="58">
        <v>10750175</v>
      </c>
      <c r="F240" s="58">
        <v>4517225</v>
      </c>
      <c r="G240" s="59">
        <v>49558288</v>
      </c>
      <c r="H240" s="34">
        <v>25</v>
      </c>
      <c r="I240" s="34">
        <v>0</v>
      </c>
      <c r="J240" s="34">
        <v>7.75</v>
      </c>
      <c r="K240" s="35">
        <v>32.75</v>
      </c>
      <c r="L240" s="60">
        <f aca="true" t="shared" si="7" ref="L240:L271">(+H240+I240)*G240/1000*0.4</f>
        <v>495582.88</v>
      </c>
    </row>
    <row r="241" spans="1:12" ht="15">
      <c r="A241" s="31">
        <v>6505</v>
      </c>
      <c r="B241" s="40" t="s">
        <v>2145</v>
      </c>
      <c r="C241" s="39" t="s">
        <v>759</v>
      </c>
      <c r="D241" s="60">
        <v>11210462</v>
      </c>
      <c r="E241" s="60">
        <v>2514500</v>
      </c>
      <c r="F241" s="60">
        <v>1178775</v>
      </c>
      <c r="G241" s="59">
        <f>F241+E241+D241</f>
        <v>14903737</v>
      </c>
      <c r="H241" s="34">
        <v>25</v>
      </c>
      <c r="I241" s="34">
        <v>0</v>
      </c>
      <c r="J241" s="34">
        <v>8.6</v>
      </c>
      <c r="K241" s="35">
        <v>33.6</v>
      </c>
      <c r="L241" s="60">
        <f t="shared" si="7"/>
        <v>149037.37</v>
      </c>
    </row>
    <row r="242" spans="1:12" ht="15">
      <c r="A242" s="31">
        <v>6505</v>
      </c>
      <c r="B242" s="40" t="s">
        <v>2145</v>
      </c>
      <c r="C242" s="39" t="s">
        <v>760</v>
      </c>
      <c r="D242" s="60">
        <f>5621850+413669</f>
        <v>6035519</v>
      </c>
      <c r="E242" s="60">
        <f>1443275+124710</f>
        <v>1567985</v>
      </c>
      <c r="F242" s="60">
        <f>692175+42300</f>
        <v>734475</v>
      </c>
      <c r="G242" s="59">
        <f>F242+E242+D242</f>
        <v>8337979</v>
      </c>
      <c r="H242" s="34">
        <v>25</v>
      </c>
      <c r="I242" s="34">
        <v>0</v>
      </c>
      <c r="J242" s="34">
        <v>6.35</v>
      </c>
      <c r="K242" s="35">
        <v>31.35</v>
      </c>
      <c r="L242" s="60">
        <f t="shared" si="7"/>
        <v>83379.79000000001</v>
      </c>
    </row>
    <row r="243" spans="1:12" ht="15">
      <c r="A243" s="31">
        <v>6505</v>
      </c>
      <c r="B243" s="40" t="s">
        <v>2145</v>
      </c>
      <c r="C243" s="39" t="s">
        <v>761</v>
      </c>
      <c r="D243" s="60">
        <v>7490809</v>
      </c>
      <c r="E243" s="60">
        <v>2462930</v>
      </c>
      <c r="F243" s="60">
        <v>907902</v>
      </c>
      <c r="G243" s="59">
        <f>F243+E243+D243</f>
        <v>10861641</v>
      </c>
      <c r="H243" s="34">
        <v>27</v>
      </c>
      <c r="I243" s="34">
        <v>0</v>
      </c>
      <c r="J243" s="34">
        <v>6.3</v>
      </c>
      <c r="K243" s="35">
        <v>33.3</v>
      </c>
      <c r="L243" s="60">
        <f t="shared" si="7"/>
        <v>117305.72279999999</v>
      </c>
    </row>
    <row r="244" spans="1:12" ht="15">
      <c r="A244" s="36">
        <v>6601</v>
      </c>
      <c r="B244" s="38" t="s">
        <v>2146</v>
      </c>
      <c r="C244" s="37" t="s">
        <v>2147</v>
      </c>
      <c r="D244" s="58">
        <v>737049815</v>
      </c>
      <c r="E244" s="58">
        <v>296547935</v>
      </c>
      <c r="F244" s="58">
        <v>56095315</v>
      </c>
      <c r="G244" s="59">
        <v>1089693065</v>
      </c>
      <c r="H244" s="34">
        <v>25</v>
      </c>
      <c r="I244" s="34">
        <v>0</v>
      </c>
      <c r="J244" s="34">
        <v>11.5</v>
      </c>
      <c r="K244" s="35">
        <v>36.5</v>
      </c>
      <c r="L244" s="60">
        <f t="shared" si="7"/>
        <v>10896930.65</v>
      </c>
    </row>
    <row r="245" spans="1:12" ht="15">
      <c r="A245" s="36">
        <v>6602</v>
      </c>
      <c r="B245" s="38" t="s">
        <v>2146</v>
      </c>
      <c r="C245" s="37" t="s">
        <v>2148</v>
      </c>
      <c r="D245" s="58">
        <v>151221977</v>
      </c>
      <c r="E245" s="58">
        <v>36427175</v>
      </c>
      <c r="F245" s="58">
        <v>8282765</v>
      </c>
      <c r="G245" s="59">
        <v>195931917</v>
      </c>
      <c r="H245" s="34">
        <v>25</v>
      </c>
      <c r="I245" s="34">
        <v>0</v>
      </c>
      <c r="J245" s="34">
        <v>13.7</v>
      </c>
      <c r="K245" s="35">
        <v>38.7</v>
      </c>
      <c r="L245" s="60">
        <f t="shared" si="7"/>
        <v>1959319.17</v>
      </c>
    </row>
    <row r="246" spans="1:12" ht="15">
      <c r="A246" s="36">
        <v>6603</v>
      </c>
      <c r="B246" s="38" t="s">
        <v>2146</v>
      </c>
      <c r="C246" s="37" t="s">
        <v>2149</v>
      </c>
      <c r="D246" s="58">
        <v>13167755</v>
      </c>
      <c r="E246" s="58">
        <v>3958525</v>
      </c>
      <c r="F246" s="58">
        <v>3069215</v>
      </c>
      <c r="G246" s="59">
        <v>20195495</v>
      </c>
      <c r="H246" s="34">
        <v>25</v>
      </c>
      <c r="I246" s="34">
        <v>0</v>
      </c>
      <c r="J246" s="34">
        <v>13</v>
      </c>
      <c r="K246" s="35">
        <v>38</v>
      </c>
      <c r="L246" s="60">
        <f t="shared" si="7"/>
        <v>201954.95</v>
      </c>
    </row>
    <row r="247" spans="1:12" ht="15">
      <c r="A247" s="36">
        <v>6604</v>
      </c>
      <c r="B247" s="38" t="s">
        <v>2146</v>
      </c>
      <c r="C247" s="37" t="s">
        <v>2150</v>
      </c>
      <c r="D247" s="58">
        <v>12548870</v>
      </c>
      <c r="E247" s="58">
        <v>4003900</v>
      </c>
      <c r="F247" s="58">
        <v>1502160</v>
      </c>
      <c r="G247" s="59">
        <v>18054930</v>
      </c>
      <c r="H247" s="34">
        <v>25</v>
      </c>
      <c r="I247" s="34">
        <v>0</v>
      </c>
      <c r="J247" s="34">
        <v>14.3</v>
      </c>
      <c r="K247" s="35">
        <v>39.3</v>
      </c>
      <c r="L247" s="60">
        <f t="shared" si="7"/>
        <v>180549.30000000002</v>
      </c>
    </row>
    <row r="248" spans="1:12" ht="15">
      <c r="A248" s="36">
        <v>6605</v>
      </c>
      <c r="B248" s="38" t="s">
        <v>2146</v>
      </c>
      <c r="C248" s="37" t="s">
        <v>2151</v>
      </c>
      <c r="D248" s="61">
        <v>28629580</v>
      </c>
      <c r="E248" s="61">
        <v>8041125</v>
      </c>
      <c r="F248" s="61">
        <v>2046705</v>
      </c>
      <c r="G248" s="59">
        <v>38717410</v>
      </c>
      <c r="H248" s="34">
        <v>25</v>
      </c>
      <c r="I248" s="34">
        <v>0</v>
      </c>
      <c r="J248" s="34">
        <v>11.6</v>
      </c>
      <c r="K248" s="35">
        <v>36.6</v>
      </c>
      <c r="L248" s="60">
        <f t="shared" si="7"/>
        <v>387174.10000000003</v>
      </c>
    </row>
    <row r="249" spans="1:12" ht="15">
      <c r="A249" s="36">
        <v>6606</v>
      </c>
      <c r="B249" s="38" t="s">
        <v>2146</v>
      </c>
      <c r="C249" s="37" t="s">
        <v>2152</v>
      </c>
      <c r="D249" s="58">
        <v>26017353</v>
      </c>
      <c r="E249" s="58">
        <v>9284804</v>
      </c>
      <c r="F249" s="58">
        <v>3555600</v>
      </c>
      <c r="G249" s="59">
        <v>38857757</v>
      </c>
      <c r="H249" s="34">
        <v>25</v>
      </c>
      <c r="I249" s="34">
        <v>0</v>
      </c>
      <c r="J249" s="34">
        <v>15.01</v>
      </c>
      <c r="K249" s="35">
        <v>40.01</v>
      </c>
      <c r="L249" s="60">
        <f t="shared" si="7"/>
        <v>388577.57000000007</v>
      </c>
    </row>
    <row r="250" spans="1:12" ht="15">
      <c r="A250" s="36">
        <v>6701</v>
      </c>
      <c r="B250" s="38" t="s">
        <v>2153</v>
      </c>
      <c r="C250" s="37" t="s">
        <v>2154</v>
      </c>
      <c r="D250" s="58">
        <v>45090217</v>
      </c>
      <c r="E250" s="58">
        <v>21662275</v>
      </c>
      <c r="F250" s="58">
        <v>7156875</v>
      </c>
      <c r="G250" s="59">
        <v>73909367</v>
      </c>
      <c r="H250" s="34">
        <v>25</v>
      </c>
      <c r="I250" s="34">
        <v>0</v>
      </c>
      <c r="J250" s="34">
        <v>2.3</v>
      </c>
      <c r="K250" s="35">
        <v>27.3</v>
      </c>
      <c r="L250" s="60">
        <f t="shared" si="7"/>
        <v>739093.67</v>
      </c>
    </row>
    <row r="251" spans="1:12" ht="15">
      <c r="A251" s="36">
        <v>6703</v>
      </c>
      <c r="B251" s="38" t="s">
        <v>2153</v>
      </c>
      <c r="C251" s="37" t="s">
        <v>2155</v>
      </c>
      <c r="D251" s="58">
        <v>15447729</v>
      </c>
      <c r="E251" s="58">
        <v>5583365</v>
      </c>
      <c r="F251" s="58">
        <v>2128581</v>
      </c>
      <c r="G251" s="59">
        <v>23159675</v>
      </c>
      <c r="H251" s="34">
        <v>25</v>
      </c>
      <c r="I251" s="34">
        <v>0</v>
      </c>
      <c r="J251" s="34">
        <v>7</v>
      </c>
      <c r="K251" s="35">
        <v>32</v>
      </c>
      <c r="L251" s="60">
        <f t="shared" si="7"/>
        <v>231596.75</v>
      </c>
    </row>
    <row r="252" spans="1:12" ht="15">
      <c r="A252" s="36">
        <v>6704</v>
      </c>
      <c r="B252" s="38" t="s">
        <v>2153</v>
      </c>
      <c r="C252" s="37" t="s">
        <v>2156</v>
      </c>
      <c r="D252" s="58">
        <v>11125629</v>
      </c>
      <c r="E252" s="58">
        <v>4502325</v>
      </c>
      <c r="F252" s="58">
        <v>1709288</v>
      </c>
      <c r="G252" s="59">
        <v>17337242</v>
      </c>
      <c r="H252" s="34">
        <v>25</v>
      </c>
      <c r="I252" s="34">
        <v>0</v>
      </c>
      <c r="J252" s="34">
        <v>10</v>
      </c>
      <c r="K252" s="35">
        <v>35</v>
      </c>
      <c r="L252" s="60">
        <f t="shared" si="7"/>
        <v>173372.42</v>
      </c>
    </row>
    <row r="253" spans="1:12" ht="15">
      <c r="A253" s="31">
        <v>6802</v>
      </c>
      <c r="B253" s="40" t="s">
        <v>2157</v>
      </c>
      <c r="C253" s="33" t="s">
        <v>3615</v>
      </c>
      <c r="D253" s="58">
        <v>34676091</v>
      </c>
      <c r="E253" s="58">
        <v>9217145</v>
      </c>
      <c r="F253" s="58">
        <v>3564337</v>
      </c>
      <c r="G253" s="59">
        <v>47457573</v>
      </c>
      <c r="H253" s="34">
        <v>25</v>
      </c>
      <c r="I253" s="34">
        <v>0</v>
      </c>
      <c r="J253" s="34">
        <v>14</v>
      </c>
      <c r="K253" s="35">
        <v>39</v>
      </c>
      <c r="L253" s="60">
        <f t="shared" si="7"/>
        <v>474575.73</v>
      </c>
    </row>
    <row r="254" spans="1:12" ht="15">
      <c r="A254" s="36">
        <v>6804</v>
      </c>
      <c r="B254" s="38" t="s">
        <v>2158</v>
      </c>
      <c r="C254" s="37" t="s">
        <v>2159</v>
      </c>
      <c r="D254" s="58">
        <v>85905044</v>
      </c>
      <c r="E254" s="58">
        <v>18396995</v>
      </c>
      <c r="F254" s="58">
        <v>8120370</v>
      </c>
      <c r="G254" s="59">
        <v>112422409</v>
      </c>
      <c r="H254" s="34">
        <v>25</v>
      </c>
      <c r="I254" s="34">
        <v>0</v>
      </c>
      <c r="J254" s="34">
        <v>3.3</v>
      </c>
      <c r="K254" s="35">
        <v>28.3</v>
      </c>
      <c r="L254" s="60">
        <f t="shared" si="7"/>
        <v>1124224.09</v>
      </c>
    </row>
    <row r="255" spans="1:12" ht="15">
      <c r="A255" s="31">
        <v>6806</v>
      </c>
      <c r="B255" s="40" t="s">
        <v>2157</v>
      </c>
      <c r="C255" s="33" t="s">
        <v>3616</v>
      </c>
      <c r="D255" s="58">
        <v>19774635</v>
      </c>
      <c r="E255" s="58">
        <v>4793384</v>
      </c>
      <c r="F255" s="58">
        <v>3452032</v>
      </c>
      <c r="G255" s="59">
        <v>28020051</v>
      </c>
      <c r="H255" s="34">
        <v>25</v>
      </c>
      <c r="I255" s="34">
        <v>0</v>
      </c>
      <c r="J255" s="34">
        <v>6.09</v>
      </c>
      <c r="K255" s="35">
        <v>31.09</v>
      </c>
      <c r="L255" s="60">
        <f t="shared" si="7"/>
        <v>280200.51</v>
      </c>
    </row>
    <row r="256" spans="1:12" ht="15">
      <c r="A256" s="31">
        <v>6901</v>
      </c>
      <c r="B256" s="40" t="s">
        <v>2160</v>
      </c>
      <c r="C256" s="33" t="s">
        <v>3617</v>
      </c>
      <c r="D256" s="58">
        <v>67262016</v>
      </c>
      <c r="E256" s="58">
        <v>17870335</v>
      </c>
      <c r="F256" s="58">
        <v>284950</v>
      </c>
      <c r="G256" s="59">
        <v>85417301</v>
      </c>
      <c r="H256" s="34">
        <v>25</v>
      </c>
      <c r="I256" s="34">
        <v>0</v>
      </c>
      <c r="J256" s="34">
        <v>3.91</v>
      </c>
      <c r="K256" s="35">
        <v>28.91</v>
      </c>
      <c r="L256" s="60">
        <f t="shared" si="7"/>
        <v>854173.01</v>
      </c>
    </row>
    <row r="257" spans="1:12" ht="15">
      <c r="A257" s="31">
        <v>7001</v>
      </c>
      <c r="B257" s="38" t="s">
        <v>2161</v>
      </c>
      <c r="C257" s="33" t="s">
        <v>3618</v>
      </c>
      <c r="D257" s="58">
        <v>187635908</v>
      </c>
      <c r="E257" s="58">
        <v>99560302</v>
      </c>
      <c r="F257" s="58">
        <v>20540336</v>
      </c>
      <c r="G257" s="59">
        <v>307736546</v>
      </c>
      <c r="H257" s="34">
        <v>26.9</v>
      </c>
      <c r="I257" s="34">
        <v>1.4</v>
      </c>
      <c r="J257" s="34">
        <v>0.6</v>
      </c>
      <c r="K257" s="35">
        <v>28.9</v>
      </c>
      <c r="L257" s="60">
        <f t="shared" si="7"/>
        <v>3483577.7007199996</v>
      </c>
    </row>
    <row r="258" spans="1:12" ht="15">
      <c r="A258" s="36">
        <v>7003</v>
      </c>
      <c r="B258" s="38" t="s">
        <v>2161</v>
      </c>
      <c r="C258" s="37" t="s">
        <v>2162</v>
      </c>
      <c r="D258" s="58">
        <v>22533158</v>
      </c>
      <c r="E258" s="58">
        <v>21620882</v>
      </c>
      <c r="F258" s="58">
        <v>4332325</v>
      </c>
      <c r="G258" s="59">
        <v>48486365</v>
      </c>
      <c r="H258" s="34">
        <v>25</v>
      </c>
      <c r="I258" s="34">
        <v>0</v>
      </c>
      <c r="J258" s="34">
        <v>10</v>
      </c>
      <c r="K258" s="35">
        <v>35</v>
      </c>
      <c r="L258" s="60">
        <f t="shared" si="7"/>
        <v>484863.65</v>
      </c>
    </row>
    <row r="259" spans="1:12" ht="15">
      <c r="A259" s="36">
        <v>7006</v>
      </c>
      <c r="B259" s="38" t="s">
        <v>2161</v>
      </c>
      <c r="C259" s="37" t="s">
        <v>2163</v>
      </c>
      <c r="D259" s="58">
        <v>15637455</v>
      </c>
      <c r="E259" s="58">
        <v>5542577</v>
      </c>
      <c r="F259" s="58">
        <v>2007154</v>
      </c>
      <c r="G259" s="59">
        <v>23187186</v>
      </c>
      <c r="H259" s="34">
        <v>25</v>
      </c>
      <c r="I259" s="34">
        <v>0</v>
      </c>
      <c r="J259" s="34">
        <v>12</v>
      </c>
      <c r="K259" s="35">
        <v>37</v>
      </c>
      <c r="L259" s="60">
        <f t="shared" si="7"/>
        <v>231871.86000000002</v>
      </c>
    </row>
    <row r="260" spans="1:12" ht="15">
      <c r="A260" s="36">
        <v>7007</v>
      </c>
      <c r="B260" s="38" t="s">
        <v>2161</v>
      </c>
      <c r="C260" s="37" t="s">
        <v>2164</v>
      </c>
      <c r="D260" s="58">
        <v>17329206</v>
      </c>
      <c r="E260" s="58">
        <v>21650614</v>
      </c>
      <c r="F260" s="58">
        <v>1090750</v>
      </c>
      <c r="G260" s="59">
        <v>40070570</v>
      </c>
      <c r="H260" s="34">
        <v>25</v>
      </c>
      <c r="I260" s="34">
        <v>0</v>
      </c>
      <c r="J260" s="34">
        <v>7.8</v>
      </c>
      <c r="K260" s="35">
        <v>32.8</v>
      </c>
      <c r="L260" s="60">
        <f t="shared" si="7"/>
        <v>400705.7</v>
      </c>
    </row>
    <row r="261" spans="1:12" ht="15">
      <c r="A261" s="31">
        <v>7008</v>
      </c>
      <c r="B261" s="38" t="s">
        <v>2161</v>
      </c>
      <c r="C261" s="33" t="s">
        <v>3619</v>
      </c>
      <c r="D261" s="58">
        <v>29865726</v>
      </c>
      <c r="E261" s="58">
        <v>19988742</v>
      </c>
      <c r="F261" s="58">
        <v>4221046</v>
      </c>
      <c r="G261" s="59">
        <v>54075514</v>
      </c>
      <c r="H261" s="34">
        <v>25</v>
      </c>
      <c r="I261" s="34">
        <v>0</v>
      </c>
      <c r="J261" s="34">
        <v>16</v>
      </c>
      <c r="K261" s="35">
        <v>41</v>
      </c>
      <c r="L261" s="60">
        <f t="shared" si="7"/>
        <v>540755.14</v>
      </c>
    </row>
    <row r="262" spans="1:12" ht="15">
      <c r="A262" s="31">
        <v>7009</v>
      </c>
      <c r="B262" s="38" t="s">
        <v>2161</v>
      </c>
      <c r="C262" s="33" t="s">
        <v>3620</v>
      </c>
      <c r="D262" s="58">
        <v>24285681</v>
      </c>
      <c r="E262" s="58">
        <v>6889053</v>
      </c>
      <c r="F262" s="58">
        <v>3015683</v>
      </c>
      <c r="G262" s="59">
        <v>34190417</v>
      </c>
      <c r="H262" s="34">
        <v>25.7</v>
      </c>
      <c r="I262" s="34">
        <v>0</v>
      </c>
      <c r="J262" s="34">
        <v>13.3</v>
      </c>
      <c r="K262" s="35">
        <v>39</v>
      </c>
      <c r="L262" s="60">
        <f t="shared" si="7"/>
        <v>351477.48676</v>
      </c>
    </row>
    <row r="263" spans="1:12" ht="15">
      <c r="A263" s="31">
        <v>7102</v>
      </c>
      <c r="B263" s="38" t="s">
        <v>2165</v>
      </c>
      <c r="C263" s="33" t="s">
        <v>3621</v>
      </c>
      <c r="D263" s="58">
        <v>51008539</v>
      </c>
      <c r="E263" s="58">
        <v>17797915</v>
      </c>
      <c r="F263" s="58">
        <v>6784125</v>
      </c>
      <c r="G263" s="59">
        <v>75590579</v>
      </c>
      <c r="H263" s="34">
        <v>25</v>
      </c>
      <c r="I263" s="34">
        <v>0</v>
      </c>
      <c r="J263" s="34">
        <v>8</v>
      </c>
      <c r="K263" s="35">
        <v>33</v>
      </c>
      <c r="L263" s="60">
        <f t="shared" si="7"/>
        <v>755905.79</v>
      </c>
    </row>
    <row r="264" spans="1:12" ht="15">
      <c r="A264" s="36">
        <v>7104</v>
      </c>
      <c r="B264" s="38" t="s">
        <v>2165</v>
      </c>
      <c r="C264" s="37" t="s">
        <v>2166</v>
      </c>
      <c r="D264" s="58">
        <v>42615758</v>
      </c>
      <c r="E264" s="58">
        <v>7074625</v>
      </c>
      <c r="F264" s="58">
        <v>2184805</v>
      </c>
      <c r="G264" s="59">
        <v>51875188</v>
      </c>
      <c r="H264" s="34">
        <v>25</v>
      </c>
      <c r="I264" s="34">
        <v>0</v>
      </c>
      <c r="J264" s="34">
        <v>10.8</v>
      </c>
      <c r="K264" s="35">
        <v>35.8</v>
      </c>
      <c r="L264" s="60">
        <f t="shared" si="7"/>
        <v>518751.88</v>
      </c>
    </row>
    <row r="265" spans="1:12" ht="15">
      <c r="A265" s="36">
        <v>7105</v>
      </c>
      <c r="B265" s="38" t="s">
        <v>2165</v>
      </c>
      <c r="C265" s="37" t="s">
        <v>3443</v>
      </c>
      <c r="D265" s="58">
        <v>14520090</v>
      </c>
      <c r="E265" s="58">
        <v>4537125</v>
      </c>
      <c r="F265" s="58">
        <v>2041690</v>
      </c>
      <c r="G265" s="59">
        <v>21098905</v>
      </c>
      <c r="H265" s="34">
        <v>25</v>
      </c>
      <c r="I265" s="34">
        <v>2</v>
      </c>
      <c r="J265" s="34">
        <v>14</v>
      </c>
      <c r="K265" s="35">
        <v>41</v>
      </c>
      <c r="L265" s="60">
        <f t="shared" si="7"/>
        <v>227868.17400000003</v>
      </c>
    </row>
    <row r="266" spans="1:12" ht="15">
      <c r="A266" s="41">
        <v>7201</v>
      </c>
      <c r="B266" s="42" t="s">
        <v>2167</v>
      </c>
      <c r="C266" s="43" t="s">
        <v>2168</v>
      </c>
      <c r="D266" s="58">
        <v>27224843</v>
      </c>
      <c r="E266" s="58">
        <v>6816420</v>
      </c>
      <c r="F266" s="58">
        <v>3395408</v>
      </c>
      <c r="G266" s="59">
        <v>37436671</v>
      </c>
      <c r="H266" s="34">
        <v>25</v>
      </c>
      <c r="I266" s="34">
        <v>0</v>
      </c>
      <c r="J266" s="34">
        <v>15.2</v>
      </c>
      <c r="K266" s="35">
        <v>40.2</v>
      </c>
      <c r="L266" s="60">
        <f t="shared" si="7"/>
        <v>374366.71</v>
      </c>
    </row>
    <row r="267" spans="1:12" ht="15">
      <c r="A267" s="41">
        <v>7202</v>
      </c>
      <c r="B267" s="42" t="s">
        <v>2167</v>
      </c>
      <c r="C267" s="43" t="s">
        <v>2169</v>
      </c>
      <c r="D267" s="58">
        <v>74752254</v>
      </c>
      <c r="E267" s="58">
        <v>15065013</v>
      </c>
      <c r="F267" s="58">
        <v>2566480</v>
      </c>
      <c r="G267" s="59">
        <v>92383747</v>
      </c>
      <c r="H267" s="34">
        <v>25</v>
      </c>
      <c r="I267" s="34">
        <v>0</v>
      </c>
      <c r="J267" s="34">
        <v>15.7</v>
      </c>
      <c r="K267" s="35">
        <v>40.7</v>
      </c>
      <c r="L267" s="60">
        <f t="shared" si="7"/>
        <v>923837.47</v>
      </c>
    </row>
    <row r="268" spans="1:12" ht="15">
      <c r="A268" s="41">
        <v>7203</v>
      </c>
      <c r="B268" s="42" t="s">
        <v>2167</v>
      </c>
      <c r="C268" s="43" t="s">
        <v>2170</v>
      </c>
      <c r="D268" s="58">
        <v>670629497</v>
      </c>
      <c r="E268" s="58">
        <v>168731181</v>
      </c>
      <c r="F268" s="58">
        <v>33099679</v>
      </c>
      <c r="G268" s="59">
        <v>872460357</v>
      </c>
      <c r="H268" s="34">
        <v>25</v>
      </c>
      <c r="I268" s="34">
        <v>0</v>
      </c>
      <c r="J268" s="34">
        <v>19.2</v>
      </c>
      <c r="K268" s="35">
        <v>44.2</v>
      </c>
      <c r="L268" s="60">
        <f t="shared" si="7"/>
        <v>8724603.57</v>
      </c>
    </row>
    <row r="269" spans="1:12" ht="15">
      <c r="A269" s="31">
        <v>7204</v>
      </c>
      <c r="B269" s="42" t="s">
        <v>2167</v>
      </c>
      <c r="C269" s="39" t="s">
        <v>762</v>
      </c>
      <c r="D269" s="60">
        <v>26991071</v>
      </c>
      <c r="E269" s="60">
        <v>14912098</v>
      </c>
      <c r="F269" s="60">
        <v>2407101</v>
      </c>
      <c r="G269" s="59">
        <f>+F269+E269+D269</f>
        <v>44310270</v>
      </c>
      <c r="H269" s="34">
        <v>25</v>
      </c>
      <c r="I269" s="34">
        <v>0</v>
      </c>
      <c r="J269" s="34">
        <v>12.9</v>
      </c>
      <c r="K269" s="35">
        <v>37.9</v>
      </c>
      <c r="L269" s="60">
        <f t="shared" si="7"/>
        <v>443102.7</v>
      </c>
    </row>
    <row r="270" spans="1:12" ht="15">
      <c r="A270" s="31">
        <v>7204</v>
      </c>
      <c r="B270" s="42" t="s">
        <v>2167</v>
      </c>
      <c r="C270" s="39" t="s">
        <v>763</v>
      </c>
      <c r="D270" s="60">
        <v>7269331</v>
      </c>
      <c r="E270" s="60">
        <v>1903600</v>
      </c>
      <c r="F270" s="60">
        <v>2447946</v>
      </c>
      <c r="G270" s="59">
        <f>+F270+E270+D270</f>
        <v>11620877</v>
      </c>
      <c r="H270" s="34">
        <v>25</v>
      </c>
      <c r="I270" s="34">
        <v>0</v>
      </c>
      <c r="J270" s="34">
        <v>8</v>
      </c>
      <c r="K270" s="35">
        <v>33</v>
      </c>
      <c r="L270" s="60">
        <f t="shared" si="7"/>
        <v>116208.77</v>
      </c>
    </row>
    <row r="271" spans="1:12" ht="15">
      <c r="A271" s="41">
        <v>7205</v>
      </c>
      <c r="B271" s="42" t="s">
        <v>2167</v>
      </c>
      <c r="C271" s="43" t="s">
        <v>3440</v>
      </c>
      <c r="D271" s="58">
        <v>37811075</v>
      </c>
      <c r="E271" s="58">
        <v>10907360</v>
      </c>
      <c r="F271" s="58">
        <v>3018202</v>
      </c>
      <c r="G271" s="59">
        <v>51736637</v>
      </c>
      <c r="H271" s="34">
        <v>25</v>
      </c>
      <c r="I271" s="34">
        <v>0</v>
      </c>
      <c r="J271" s="34">
        <v>14.8</v>
      </c>
      <c r="K271" s="35">
        <v>39.8</v>
      </c>
      <c r="L271" s="60">
        <f t="shared" si="7"/>
        <v>517366.37000000005</v>
      </c>
    </row>
    <row r="272" spans="1:12" ht="15">
      <c r="A272" s="41">
        <v>7206</v>
      </c>
      <c r="B272" s="42" t="s">
        <v>2167</v>
      </c>
      <c r="C272" s="43" t="s">
        <v>2171</v>
      </c>
      <c r="D272" s="58">
        <v>50946320</v>
      </c>
      <c r="E272" s="58">
        <v>12190458</v>
      </c>
      <c r="F272" s="58">
        <v>4261589</v>
      </c>
      <c r="G272" s="59">
        <v>67398367</v>
      </c>
      <c r="H272" s="34">
        <v>25</v>
      </c>
      <c r="I272" s="34">
        <v>0</v>
      </c>
      <c r="J272" s="34">
        <v>12.9</v>
      </c>
      <c r="K272" s="35">
        <v>37.9</v>
      </c>
      <c r="L272" s="60">
        <f aca="true" t="shared" si="8" ref="L272:L288">(+H272+I272)*G272/1000*0.4</f>
        <v>673983.67</v>
      </c>
    </row>
    <row r="273" spans="1:12" ht="15">
      <c r="A273" s="41">
        <v>7207</v>
      </c>
      <c r="B273" s="42" t="s">
        <v>2167</v>
      </c>
      <c r="C273" s="43" t="s">
        <v>2172</v>
      </c>
      <c r="D273" s="58">
        <v>720763186</v>
      </c>
      <c r="E273" s="58">
        <v>240221527</v>
      </c>
      <c r="F273" s="58">
        <v>28715849</v>
      </c>
      <c r="G273" s="59">
        <v>989700562</v>
      </c>
      <c r="H273" s="34">
        <v>25</v>
      </c>
      <c r="I273" s="34">
        <v>0</v>
      </c>
      <c r="J273" s="34">
        <v>14.5</v>
      </c>
      <c r="K273" s="35">
        <v>39.5</v>
      </c>
      <c r="L273" s="60">
        <f t="shared" si="8"/>
        <v>9897005.620000001</v>
      </c>
    </row>
    <row r="274" spans="1:12" ht="15">
      <c r="A274" s="36">
        <v>7208</v>
      </c>
      <c r="B274" s="38" t="s">
        <v>2167</v>
      </c>
      <c r="C274" s="37" t="s">
        <v>2173</v>
      </c>
      <c r="D274" s="58">
        <v>28017663</v>
      </c>
      <c r="E274" s="58">
        <v>7896567</v>
      </c>
      <c r="F274" s="58">
        <v>3115250</v>
      </c>
      <c r="G274" s="59">
        <v>39029480</v>
      </c>
      <c r="H274" s="34">
        <v>25</v>
      </c>
      <c r="I274" s="34">
        <v>0</v>
      </c>
      <c r="J274" s="34">
        <v>14</v>
      </c>
      <c r="K274" s="35">
        <v>39</v>
      </c>
      <c r="L274" s="60">
        <f t="shared" si="8"/>
        <v>390294.80000000005</v>
      </c>
    </row>
    <row r="275" spans="1:12" ht="15">
      <c r="A275" s="36">
        <v>7301</v>
      </c>
      <c r="B275" s="38" t="s">
        <v>2174</v>
      </c>
      <c r="C275" s="37" t="s">
        <v>2175</v>
      </c>
      <c r="D275" s="58">
        <v>28562176</v>
      </c>
      <c r="E275" s="58">
        <v>11986830</v>
      </c>
      <c r="F275" s="58">
        <v>8542850</v>
      </c>
      <c r="G275" s="59">
        <v>49091856</v>
      </c>
      <c r="H275" s="34">
        <v>25</v>
      </c>
      <c r="I275" s="34">
        <v>0</v>
      </c>
      <c r="J275" s="34">
        <v>13.5</v>
      </c>
      <c r="K275" s="35">
        <v>38.5</v>
      </c>
      <c r="L275" s="60">
        <f t="shared" si="8"/>
        <v>490918.56</v>
      </c>
    </row>
    <row r="276" spans="1:12" ht="15">
      <c r="A276" s="31">
        <v>7302</v>
      </c>
      <c r="B276" s="38" t="s">
        <v>2174</v>
      </c>
      <c r="C276" s="33" t="s">
        <v>3623</v>
      </c>
      <c r="D276" s="58">
        <v>75878390</v>
      </c>
      <c r="E276" s="58">
        <v>25759910</v>
      </c>
      <c r="F276" s="58">
        <v>9609610</v>
      </c>
      <c r="G276" s="59">
        <v>111247910</v>
      </c>
      <c r="H276" s="34">
        <v>25</v>
      </c>
      <c r="I276" s="34">
        <v>0</v>
      </c>
      <c r="J276" s="34">
        <v>12</v>
      </c>
      <c r="K276" s="35">
        <v>37</v>
      </c>
      <c r="L276" s="60">
        <f t="shared" si="8"/>
        <v>1112479.1</v>
      </c>
    </row>
    <row r="277" spans="1:12" ht="15">
      <c r="A277" s="36">
        <v>7303</v>
      </c>
      <c r="B277" s="38" t="s">
        <v>2174</v>
      </c>
      <c r="C277" s="37" t="s">
        <v>2176</v>
      </c>
      <c r="D277" s="58">
        <v>10191134</v>
      </c>
      <c r="E277" s="58">
        <v>4134935</v>
      </c>
      <c r="F277" s="58">
        <v>3704842</v>
      </c>
      <c r="G277" s="59">
        <v>18030911</v>
      </c>
      <c r="H277" s="34">
        <v>25</v>
      </c>
      <c r="I277" s="34">
        <v>0</v>
      </c>
      <c r="J277" s="34">
        <v>7</v>
      </c>
      <c r="K277" s="35">
        <v>32</v>
      </c>
      <c r="L277" s="60">
        <f t="shared" si="8"/>
        <v>180309.11000000002</v>
      </c>
    </row>
    <row r="278" spans="1:12" ht="15">
      <c r="A278" s="36">
        <v>7304</v>
      </c>
      <c r="B278" s="38" t="s">
        <v>2174</v>
      </c>
      <c r="C278" s="37" t="s">
        <v>2283</v>
      </c>
      <c r="D278" s="58">
        <v>13404570</v>
      </c>
      <c r="E278" s="58">
        <v>6226030</v>
      </c>
      <c r="F278" s="58">
        <v>1115430</v>
      </c>
      <c r="G278" s="59">
        <v>20746030</v>
      </c>
      <c r="H278" s="34">
        <v>25</v>
      </c>
      <c r="I278" s="34">
        <v>0</v>
      </c>
      <c r="J278" s="34">
        <v>14.3</v>
      </c>
      <c r="K278" s="35">
        <v>39.3</v>
      </c>
      <c r="L278" s="60">
        <f t="shared" si="8"/>
        <v>207460.30000000002</v>
      </c>
    </row>
    <row r="279" spans="1:12" ht="15">
      <c r="A279" s="36">
        <v>7307</v>
      </c>
      <c r="B279" s="38" t="s">
        <v>2174</v>
      </c>
      <c r="C279" s="37" t="s">
        <v>2177</v>
      </c>
      <c r="D279" s="58">
        <v>36977868</v>
      </c>
      <c r="E279" s="58">
        <v>18878020</v>
      </c>
      <c r="F279" s="58">
        <v>5798000</v>
      </c>
      <c r="G279" s="59">
        <v>61653888</v>
      </c>
      <c r="H279" s="34">
        <v>27.22</v>
      </c>
      <c r="I279" s="34">
        <v>0</v>
      </c>
      <c r="J279" s="34">
        <v>8.78</v>
      </c>
      <c r="K279" s="35">
        <v>36</v>
      </c>
      <c r="L279" s="60">
        <f t="shared" si="8"/>
        <v>671287.5325440001</v>
      </c>
    </row>
    <row r="280" spans="1:12" ht="15">
      <c r="A280" s="36">
        <v>7309</v>
      </c>
      <c r="B280" s="38" t="s">
        <v>2174</v>
      </c>
      <c r="C280" s="37" t="s">
        <v>2178</v>
      </c>
      <c r="D280" s="58">
        <v>14648458</v>
      </c>
      <c r="E280" s="58">
        <v>4662530</v>
      </c>
      <c r="F280" s="58">
        <v>1701801</v>
      </c>
      <c r="G280" s="59">
        <v>21012789</v>
      </c>
      <c r="H280" s="34">
        <v>25</v>
      </c>
      <c r="I280" s="34">
        <v>0</v>
      </c>
      <c r="J280" s="34">
        <v>11.28</v>
      </c>
      <c r="K280" s="35">
        <v>36.28</v>
      </c>
      <c r="L280" s="60">
        <f t="shared" si="8"/>
        <v>210127.89</v>
      </c>
    </row>
    <row r="281" spans="1:12" ht="15">
      <c r="A281" s="36">
        <v>7310</v>
      </c>
      <c r="B281" s="38" t="s">
        <v>2174</v>
      </c>
      <c r="C281" s="37" t="s">
        <v>2179</v>
      </c>
      <c r="D281" s="58">
        <v>17823034</v>
      </c>
      <c r="E281" s="58">
        <v>8345844</v>
      </c>
      <c r="F281" s="58">
        <v>2583657</v>
      </c>
      <c r="G281" s="59">
        <v>28752535</v>
      </c>
      <c r="H281" s="34">
        <v>25</v>
      </c>
      <c r="I281" s="34">
        <v>0</v>
      </c>
      <c r="J281" s="34">
        <v>15.25</v>
      </c>
      <c r="K281" s="35">
        <v>40.25</v>
      </c>
      <c r="L281" s="60">
        <f t="shared" si="8"/>
        <v>287525.35000000003</v>
      </c>
    </row>
    <row r="282" spans="1:12" ht="15">
      <c r="A282" s="36">
        <v>7311</v>
      </c>
      <c r="B282" s="38" t="s">
        <v>2174</v>
      </c>
      <c r="C282" s="37" t="s">
        <v>3622</v>
      </c>
      <c r="D282" s="58">
        <v>203094044</v>
      </c>
      <c r="E282" s="58">
        <v>87160310</v>
      </c>
      <c r="F282" s="58">
        <v>14209912</v>
      </c>
      <c r="G282" s="59">
        <v>304464266</v>
      </c>
      <c r="H282" s="34">
        <v>25</v>
      </c>
      <c r="I282" s="34">
        <v>0</v>
      </c>
      <c r="J282" s="34">
        <v>11.2</v>
      </c>
      <c r="K282" s="35">
        <v>36.2</v>
      </c>
      <c r="L282" s="60">
        <f t="shared" si="8"/>
        <v>3044642.66</v>
      </c>
    </row>
    <row r="283" spans="1:12" ht="15">
      <c r="A283" s="31">
        <v>7401</v>
      </c>
      <c r="B283" s="38" t="s">
        <v>2180</v>
      </c>
      <c r="C283" s="33" t="s">
        <v>3624</v>
      </c>
      <c r="D283" s="58">
        <v>27420558</v>
      </c>
      <c r="E283" s="58">
        <v>6907640</v>
      </c>
      <c r="F283" s="58">
        <v>6028563</v>
      </c>
      <c r="G283" s="59">
        <v>40356761</v>
      </c>
      <c r="H283" s="34">
        <v>25</v>
      </c>
      <c r="I283" s="34">
        <v>0</v>
      </c>
      <c r="J283" s="34">
        <v>7.5</v>
      </c>
      <c r="K283" s="35">
        <v>32.5</v>
      </c>
      <c r="L283" s="60">
        <f t="shared" si="8"/>
        <v>403567.61000000004</v>
      </c>
    </row>
    <row r="284" spans="1:12" ht="15">
      <c r="A284" s="36">
        <v>7403</v>
      </c>
      <c r="B284" s="38" t="s">
        <v>2180</v>
      </c>
      <c r="C284" s="37" t="s">
        <v>2181</v>
      </c>
      <c r="D284" s="58">
        <v>23507081</v>
      </c>
      <c r="E284" s="58">
        <v>6921310</v>
      </c>
      <c r="F284" s="58">
        <v>4099666</v>
      </c>
      <c r="G284" s="59">
        <v>34528057</v>
      </c>
      <c r="H284" s="34">
        <v>25</v>
      </c>
      <c r="I284" s="34">
        <v>0</v>
      </c>
      <c r="J284" s="34">
        <v>10.7</v>
      </c>
      <c r="K284" s="35">
        <v>35.7</v>
      </c>
      <c r="L284" s="60">
        <f t="shared" si="8"/>
        <v>345280.57000000007</v>
      </c>
    </row>
    <row r="285" spans="1:12" ht="15">
      <c r="A285" s="36">
        <v>7503</v>
      </c>
      <c r="B285" s="38" t="s">
        <v>2182</v>
      </c>
      <c r="C285" s="37" t="s">
        <v>2276</v>
      </c>
      <c r="D285" s="58">
        <v>19129515</v>
      </c>
      <c r="E285" s="58">
        <v>7731335</v>
      </c>
      <c r="F285" s="58">
        <v>3354773</v>
      </c>
      <c r="G285" s="59">
        <v>30215623</v>
      </c>
      <c r="H285" s="34">
        <v>25</v>
      </c>
      <c r="I285" s="34">
        <v>0</v>
      </c>
      <c r="J285" s="34">
        <v>6</v>
      </c>
      <c r="K285" s="35">
        <v>31</v>
      </c>
      <c r="L285" s="60">
        <f t="shared" si="8"/>
        <v>302156.23</v>
      </c>
    </row>
    <row r="286" spans="1:12" ht="15">
      <c r="A286" s="36">
        <v>7504</v>
      </c>
      <c r="B286" s="38" t="s">
        <v>2182</v>
      </c>
      <c r="C286" s="37" t="s">
        <v>2277</v>
      </c>
      <c r="D286" s="58">
        <v>48043079</v>
      </c>
      <c r="E286" s="58">
        <v>17233520</v>
      </c>
      <c r="F286" s="58">
        <v>4630212</v>
      </c>
      <c r="G286" s="59">
        <v>69906811</v>
      </c>
      <c r="H286" s="34">
        <v>25</v>
      </c>
      <c r="I286" s="34">
        <v>0</v>
      </c>
      <c r="J286" s="34">
        <v>8.7</v>
      </c>
      <c r="K286" s="35">
        <v>33.7</v>
      </c>
      <c r="L286" s="60">
        <f t="shared" si="8"/>
        <v>699068.11</v>
      </c>
    </row>
    <row r="287" spans="1:12" ht="15">
      <c r="A287" s="36">
        <v>7509</v>
      </c>
      <c r="B287" s="38" t="s">
        <v>2182</v>
      </c>
      <c r="C287" s="37" t="s">
        <v>3446</v>
      </c>
      <c r="D287" s="58">
        <v>13267672</v>
      </c>
      <c r="E287" s="58">
        <v>3733645</v>
      </c>
      <c r="F287" s="58">
        <v>1677746</v>
      </c>
      <c r="G287" s="59">
        <v>18679063</v>
      </c>
      <c r="H287" s="34">
        <v>25</v>
      </c>
      <c r="I287" s="34">
        <v>0</v>
      </c>
      <c r="J287" s="34">
        <v>7.5</v>
      </c>
      <c r="K287" s="35">
        <v>32.5</v>
      </c>
      <c r="L287" s="60">
        <f t="shared" si="8"/>
        <v>186790.63</v>
      </c>
    </row>
    <row r="288" spans="1:12" ht="15">
      <c r="A288" s="31">
        <v>7510</v>
      </c>
      <c r="B288" s="42" t="s">
        <v>2182</v>
      </c>
      <c r="C288" s="33" t="s">
        <v>3625</v>
      </c>
      <c r="D288" s="58">
        <v>31783648</v>
      </c>
      <c r="E288" s="58">
        <v>12316288</v>
      </c>
      <c r="F288" s="58">
        <v>4136809</v>
      </c>
      <c r="G288" s="59">
        <v>48236745</v>
      </c>
      <c r="H288" s="34">
        <v>25</v>
      </c>
      <c r="I288" s="34">
        <v>0</v>
      </c>
      <c r="J288" s="34">
        <v>10.6</v>
      </c>
      <c r="K288" s="35">
        <v>35.6</v>
      </c>
      <c r="L288" s="60">
        <f t="shared" si="8"/>
        <v>482367.45</v>
      </c>
    </row>
    <row r="289" spans="4:12" ht="15">
      <c r="D289" s="62"/>
      <c r="E289" s="62"/>
      <c r="F289" s="62"/>
      <c r="G289" s="62"/>
      <c r="H289" s="27"/>
      <c r="I289" s="27"/>
      <c r="J289" s="27"/>
      <c r="K289" s="28"/>
      <c r="L289" s="62"/>
    </row>
    <row r="290" spans="3:12" ht="15">
      <c r="C290" s="46" t="s">
        <v>346</v>
      </c>
      <c r="D290" s="62">
        <f>SUM(D26:D289)</f>
        <v>19804393392</v>
      </c>
      <c r="E290" s="62">
        <f aca="true" t="shared" si="9" ref="E290:L290">SUM(E26:E289)</f>
        <v>7279369071</v>
      </c>
      <c r="F290" s="62">
        <f t="shared" si="9"/>
        <v>2200501104</v>
      </c>
      <c r="G290" s="62">
        <f t="shared" si="9"/>
        <v>29284263567</v>
      </c>
      <c r="H290" s="64"/>
      <c r="I290" s="64"/>
      <c r="J290" s="64"/>
      <c r="K290" s="64"/>
      <c r="L290" s="62">
        <f t="shared" si="9"/>
        <v>309379208.714888</v>
      </c>
    </row>
    <row r="291" spans="4:12" ht="15">
      <c r="D291" s="62"/>
      <c r="E291" s="63"/>
      <c r="F291" s="63"/>
      <c r="G291" s="63"/>
      <c r="H291" s="27"/>
      <c r="I291" s="27"/>
      <c r="J291" s="65"/>
      <c r="K291" s="65"/>
      <c r="L291" s="62"/>
    </row>
    <row r="292" spans="4:12" ht="15">
      <c r="D292" s="62"/>
      <c r="E292" s="63"/>
      <c r="F292" s="63"/>
      <c r="G292" s="63"/>
      <c r="H292" s="27"/>
      <c r="I292" s="27"/>
      <c r="J292" s="65"/>
      <c r="K292" s="65"/>
      <c r="L292" s="63"/>
    </row>
    <row r="293" spans="4:12" ht="15">
      <c r="D293" s="62"/>
      <c r="E293" s="63"/>
      <c r="F293" s="63"/>
      <c r="G293" s="63"/>
      <c r="H293" s="66"/>
      <c r="I293" s="66"/>
      <c r="J293" s="67"/>
      <c r="K293" s="67"/>
      <c r="L293" s="70"/>
    </row>
    <row r="294" spans="4:12" ht="15">
      <c r="D294" s="63"/>
      <c r="E294" s="63"/>
      <c r="F294" s="63"/>
      <c r="G294" s="63"/>
      <c r="H294" s="27"/>
      <c r="I294" s="27"/>
      <c r="J294" s="65"/>
      <c r="K294" s="65"/>
      <c r="L294" s="63"/>
    </row>
    <row r="295" spans="4:12" ht="15">
      <c r="D295" s="63"/>
      <c r="E295" s="63"/>
      <c r="F295" s="63"/>
      <c r="G295" s="63"/>
      <c r="H295" s="68"/>
      <c r="I295" s="68"/>
      <c r="J295" s="68"/>
      <c r="K295" s="68"/>
      <c r="L295" s="71"/>
    </row>
    <row r="296" spans="4:12" ht="15">
      <c r="D296" s="63"/>
      <c r="E296" s="63"/>
      <c r="F296" s="63"/>
      <c r="G296" s="63"/>
      <c r="H296" s="27"/>
      <c r="I296" s="27"/>
      <c r="J296" s="65"/>
      <c r="K296" s="65"/>
      <c r="L296" s="62"/>
    </row>
    <row r="297" spans="4:12" ht="15">
      <c r="D297" s="63"/>
      <c r="E297" s="63"/>
      <c r="F297" s="63"/>
      <c r="G297" s="63"/>
      <c r="H297" s="27"/>
      <c r="I297" s="27"/>
      <c r="J297" s="65"/>
      <c r="K297" s="65"/>
      <c r="L297" s="62"/>
    </row>
    <row r="298" spans="4:12" ht="15">
      <c r="D298" s="63"/>
      <c r="E298" s="63"/>
      <c r="F298" s="63"/>
      <c r="G298" s="63"/>
      <c r="H298" s="27"/>
      <c r="I298" s="27"/>
      <c r="J298" s="65"/>
      <c r="K298" s="65"/>
      <c r="L298" s="62"/>
    </row>
    <row r="299" spans="4:12" ht="15">
      <c r="D299" s="63"/>
      <c r="E299" s="63"/>
      <c r="F299" s="63"/>
      <c r="G299" s="63"/>
      <c r="H299" s="27"/>
      <c r="I299" s="27"/>
      <c r="J299" s="65"/>
      <c r="K299" s="65"/>
      <c r="L299" s="62"/>
    </row>
    <row r="300" spans="4:12" ht="15">
      <c r="D300" s="63"/>
      <c r="E300" s="63"/>
      <c r="F300" s="63"/>
      <c r="G300" s="63"/>
      <c r="H300" s="27"/>
      <c r="I300" s="27"/>
      <c r="J300" s="65"/>
      <c r="K300" s="65"/>
      <c r="L300" s="62"/>
    </row>
    <row r="301" spans="4:12" ht="15">
      <c r="D301" s="63"/>
      <c r="E301" s="63"/>
      <c r="F301" s="63"/>
      <c r="G301" s="63"/>
      <c r="L301" s="62"/>
    </row>
    <row r="302" spans="4:12" ht="15">
      <c r="D302" s="63"/>
      <c r="E302" s="63"/>
      <c r="F302" s="63"/>
      <c r="G302" s="63"/>
      <c r="L302" s="62"/>
    </row>
    <row r="303" spans="4:12" ht="15">
      <c r="D303" s="63"/>
      <c r="E303" s="63"/>
      <c r="F303" s="63"/>
      <c r="G303" s="63"/>
      <c r="L303" s="47"/>
    </row>
    <row r="304" spans="7:12" ht="15">
      <c r="G304" s="1"/>
      <c r="L304" s="47"/>
    </row>
    <row r="305" spans="7:12" ht="15">
      <c r="G305" s="1"/>
      <c r="L305" s="47"/>
    </row>
    <row r="306" spans="7:12" ht="15">
      <c r="G306" s="1"/>
      <c r="L306" s="47"/>
    </row>
    <row r="307" spans="7:12" ht="15">
      <c r="G307" s="1"/>
      <c r="L307" s="47"/>
    </row>
    <row r="308" spans="7:12" ht="15">
      <c r="G308" s="1"/>
      <c r="L308" s="47"/>
    </row>
    <row r="309" spans="7:12" ht="15">
      <c r="G309" s="1"/>
      <c r="L309" s="47"/>
    </row>
  </sheetData>
  <mergeCells count="5">
    <mergeCell ref="B13:F13"/>
    <mergeCell ref="A1:L1"/>
    <mergeCell ref="A2:L2"/>
    <mergeCell ref="A3:L3"/>
    <mergeCell ref="A4:L4"/>
  </mergeCells>
  <printOptions horizontalCentered="1"/>
  <pageMargins left="0.25" right="0.25" top="0.5" bottom="0.5" header="0.5" footer="0.25"/>
  <pageSetup fitToHeight="56" horizontalDpi="600" verticalDpi="600" orientation="landscape" scale="75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pmartin</dc:creator>
  <cp:keywords/>
  <dc:description/>
  <cp:lastModifiedBy>acarlton</cp:lastModifiedBy>
  <cp:lastPrinted>2005-06-20T15:08:43Z</cp:lastPrinted>
  <dcterms:created xsi:type="dcterms:W3CDTF">2004-07-16T16:14:47Z</dcterms:created>
  <dcterms:modified xsi:type="dcterms:W3CDTF">2005-06-20T17:26:35Z</dcterms:modified>
  <cp:category/>
  <cp:version/>
  <cp:contentType/>
  <cp:contentStatus/>
</cp:coreProperties>
</file>